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base" sheetId="1" r:id="rId4"/>
    <sheet state="visible" name="Follow Up" sheetId="2" r:id="rId5"/>
    <sheet state="hidden" name="Lap. Ryan ( Jateng ) Okt" sheetId="3" r:id="rId6"/>
    <sheet state="hidden" name="Lap. Ilham Okt" sheetId="4" r:id="rId7"/>
    <sheet state="hidden" name="Lap. Tama Okt" sheetId="5" r:id="rId8"/>
    <sheet state="hidden" name="Lap. Ilham Nov" sheetId="6" r:id="rId9"/>
    <sheet state="hidden" name="Lap. Ryan Nov" sheetId="7" r:id="rId10"/>
    <sheet state="hidden" name="Lap. Reza Nov" sheetId="8" r:id="rId11"/>
    <sheet state="hidden" name="Lap. Ilham Dec" sheetId="9" r:id="rId12"/>
    <sheet state="hidden" name="Lap. Ryan Dec" sheetId="10" r:id="rId13"/>
    <sheet state="hidden" name="Lap. Tama Dec" sheetId="11" r:id="rId14"/>
    <sheet state="hidden" name="Lap. Reza Okt" sheetId="12" r:id="rId15"/>
    <sheet state="hidden" name="Lap. Fadly Okt" sheetId="13" r:id="rId16"/>
    <sheet state="hidden" name="Sheet1" sheetId="14" r:id="rId17"/>
    <sheet state="hidden" name="Sheet2" sheetId="15" r:id="rId18"/>
    <sheet state="hidden" name="Lap. Tama Nov" sheetId="16" r:id="rId19"/>
    <sheet state="hidden" name="Lap Reza Dec" sheetId="17" r:id="rId20"/>
    <sheet state="hidden" name="Lap. Reza Jan" sheetId="18" r:id="rId21"/>
    <sheet state="hidden" name="Lap. Ilham Jan" sheetId="19" r:id="rId22"/>
    <sheet state="hidden" name="Lap. Ryan Jan" sheetId="20" r:id="rId23"/>
    <sheet state="hidden" name="Lap. Tama Jan" sheetId="21" r:id="rId24"/>
    <sheet state="hidden" name="Lap. Ryan Feb" sheetId="22" r:id="rId25"/>
    <sheet state="visible" name="Lap. Ryan Jateng Mar" sheetId="23" r:id="rId26"/>
    <sheet state="hidden" name="Lap. Ilham Feb" sheetId="24" r:id="rId27"/>
    <sheet state="hidden" name="Lap. Reza Feb" sheetId="25" r:id="rId28"/>
    <sheet state="hidden" name="Lap. Tama Feb" sheetId="26" r:id="rId29"/>
    <sheet state="visible" name="Lap. Ilham Mar" sheetId="27" r:id="rId30"/>
    <sheet state="visible" name="Lap. Reza Jateng Mar" sheetId="28" r:id="rId31"/>
    <sheet state="visible" name="Lap. Reza Sulawesi Mar" sheetId="29" r:id="rId32"/>
    <sheet state="hidden" name="Lap. Ivan Jateng Mar" sheetId="30" r:id="rId33"/>
    <sheet state="hidden" name="Sheet3" sheetId="31" r:id="rId34"/>
    <sheet state="hidden" name="TEMPO TAMA" sheetId="32" r:id="rId35"/>
    <sheet state="hidden" name="Sheet5" sheetId="33" r:id="rId36"/>
    <sheet state="hidden" name="KONSUMEN JATENG" sheetId="34" r:id="rId37"/>
    <sheet state="hidden" name="Sheet4" sheetId="35" r:id="rId38"/>
    <sheet state="hidden" name="Sheet6" sheetId="36" r:id="rId39"/>
  </sheets>
  <definedNames>
    <definedName hidden="1" localSheetId="30" name="_xlnm._FilterDatabase">Sheet3!$G$1:$G$626</definedName>
  </definedNames>
  <calcPr/>
</workbook>
</file>

<file path=xl/sharedStrings.xml><?xml version="1.0" encoding="utf-8"?>
<sst xmlns="http://schemas.openxmlformats.org/spreadsheetml/2006/main" count="12927" uniqueCount="2742">
  <si>
    <t xml:space="preserve">Database Konsumen </t>
  </si>
  <si>
    <t>No</t>
  </si>
  <si>
    <t>Tanggal</t>
  </si>
  <si>
    <t>Nama Toko</t>
  </si>
  <si>
    <t>No Telepon</t>
  </si>
  <si>
    <t>Alamat</t>
  </si>
  <si>
    <t xml:space="preserve">Toko Perhiasan Emas Cahaya Indah </t>
  </si>
  <si>
    <t>Jl. Mayor Abdulah No.110, Kelurahan Masrum, Pulau Dullah Sel., Kota Tual, Maluku 97611</t>
  </si>
  <si>
    <t>Toko Perhiasan Emas Cahaya</t>
  </si>
  <si>
    <t>(0911) 3821515</t>
  </si>
  <si>
    <t>Jl. Yan Paays, Uritetu, Kec. Sirimau, Kota Ambon, Maluku</t>
  </si>
  <si>
    <t>Toko Emas Surya Ambon</t>
  </si>
  <si>
    <t>0812-3125-215</t>
  </si>
  <si>
    <t>toko emas surya, Said Perintah, Kel Honipopu, Kec. Sirimau, Kota Ambon, Maluku 97126</t>
  </si>
  <si>
    <t>Toko Emas hanafi</t>
  </si>
  <si>
    <t>0852-1078-0289</t>
  </si>
  <si>
    <t>Toko Oleh-Oleh Santho's Jewellery (Pusat Oleh2, Souvenir Maluku Dan Beragam Perhiasan)</t>
  </si>
  <si>
    <t>0822-3948-1042</t>
  </si>
  <si>
    <t>Jl. Anthony Rebok, Kel Honipopu, Kec. Sirimau, Kota Ambon, Maluku</t>
  </si>
  <si>
    <t>Mulia Mas &amp; Cenderamata Toko</t>
  </si>
  <si>
    <t>(0911) 352055</t>
  </si>
  <si>
    <t>JL. AY Patty, No. 66, Honipopu, Sirimau, 97126, Kel Kudamati, Ambon, Kota Ambon, Maluku</t>
  </si>
  <si>
    <t>Toko Mas &amp; Souvenir "Sulawesi"</t>
  </si>
  <si>
    <t>(0911) 352929</t>
  </si>
  <si>
    <t>Jl. A. Y. Patty No.53, Kel Honipopu, Kec. Sirimau, Kota Ambon, Maluku 97126</t>
  </si>
  <si>
    <t>Toko mas batu gajah</t>
  </si>
  <si>
    <t>0813-7323-0524</t>
  </si>
  <si>
    <t>Jl. Yan Paays No.74, Uritetu, Kec. Sirimau, Kota Ambon, Maluku</t>
  </si>
  <si>
    <t>Toko Emas Labora</t>
  </si>
  <si>
    <t>(0911) 353232</t>
  </si>
  <si>
    <t>Jl. Diponegoro No.43, Kel Ahusen, Kec. Sirimau, Kota Ambon, Maluku</t>
  </si>
  <si>
    <t>Grend Accesoriss</t>
  </si>
  <si>
    <t>0812-5851-4488</t>
  </si>
  <si>
    <t>Rusunawa, Jl. Pemuda, Sangaji, Kec. Kota Ternate Utara, Kota Ternate, Maluku Utara</t>
  </si>
  <si>
    <t>TOKO MULTI MAS</t>
  </si>
  <si>
    <t> 0821-5566-8853</t>
  </si>
  <si>
    <t>MTC, Jl. Pasar baru samping, Labuha, Bacan, Kabupaten Halmahera Selatan, Maluku Utara 97791</t>
  </si>
  <si>
    <t>TOKO MY ARISKA</t>
  </si>
  <si>
    <t>0821-9502-1991</t>
  </si>
  <si>
    <t>Bar., Wayo, Kec. Taliabu Bar., Kabupaten Kepulauan Sula, Maluku Utara</t>
  </si>
  <si>
    <t>Toko Emas Ujung Pandang</t>
  </si>
  <si>
    <t>Namlea, Kec. Namlea, Kabupaten Buru, Maluku</t>
  </si>
  <si>
    <t>Toko Cahaya Baru- Liang ( Mas Warno)</t>
  </si>
  <si>
    <t>Negeri Liang,Tlk., Tananahu, Elpaputih, Kabupaten Maluku Tengah, Maluku, Indonesia</t>
  </si>
  <si>
    <t>Bintang Mas Toko</t>
  </si>
  <si>
    <t>JL. Kopra, RT 010, Amahai, Namaelo, Kec. Kota Masohi, Kabupaten Maluku Tengah, Maluku 97511, Indonesia</t>
  </si>
  <si>
    <t>Toko naga mas mebel tahoku</t>
  </si>
  <si>
    <t>C473+3JG, Hila, Kec. Leihitu, Kabupaten Maluku Tengah, Maluku, Indonesia</t>
  </si>
  <si>
    <t>Aulia emas</t>
  </si>
  <si>
    <t>Jl. Lintas Seram, Kobi, Kec. Seram Utara Tim. Kobi, Kabupaten Maluku Tengah, Maluku, Indonesia</t>
  </si>
  <si>
    <t>Lestari Toko</t>
  </si>
  <si>
    <t>(0921) 23221</t>
  </si>
  <si>
    <t>JL. Busoiri, Marikurubu, Kec. Ternate Tengah, Kota Ternate, Maluku Utara 97721</t>
  </si>
  <si>
    <t>Toko emas Wanio 2 Blok G 07</t>
  </si>
  <si>
    <t> Pasar Binaya, Namaelo, Kec. Kota Masohi, Kabupaten Maluku Tengah, Maluku 97511</t>
  </si>
  <si>
    <t>Toko Emas Lestari</t>
  </si>
  <si>
    <t>Gamalama, Kec. Ternate Tengah, Kota Ternate, Maluku Utara</t>
  </si>
  <si>
    <t>Toko Sumber Emas</t>
  </si>
  <si>
    <t>Jl. Pahlawan Revolusi No.234, Gamalama, Kec. Ternate Tengah, Kota Ternate, Maluku Utara</t>
  </si>
  <si>
    <t>Da’ Azaki’ Moro’ Ino</t>
  </si>
  <si>
    <t>0812-7312-2197</t>
  </si>
  <si>
    <t>Jl. Hasan Boesoeri, Gamalama, Kec. Ternate Tengah, Kota Ternate, Maluku Utara</t>
  </si>
  <si>
    <t>TM UTAMA JAYA</t>
  </si>
  <si>
    <t>Jl. Walanda Maramis, Pinaesaan, Kec. Wenang, Kota Manado, Sulawesi Utara</t>
  </si>
  <si>
    <t>TM LOGAM MULIA</t>
  </si>
  <si>
    <t> (0431) 8804433</t>
  </si>
  <si>
    <t>Jl. Walanda Maramis No.96, Pinaesaan, Kec. Wenang, Kota Manado, Sulawesi Utara 95122</t>
  </si>
  <si>
    <t>TM LONDON</t>
  </si>
  <si>
    <t>Jl. Walanda Maramis No.77, Pinaesaan, Kec. Wenang, Kota Manado, Sulawesi Utara</t>
  </si>
  <si>
    <t>TM CANTIK</t>
  </si>
  <si>
    <t>(0431) 63671</t>
  </si>
  <si>
    <t>Jl. Walanda Maramis No.123, Pinaesaan, Kec. Wenang, Kota Manado, Sulawesi Utara</t>
  </si>
  <si>
    <t>TM MEGA MURNT</t>
  </si>
  <si>
    <t>Karumenga, Langowan Utara, Minahasa Regency, North Sulawesi</t>
  </si>
  <si>
    <t>TM SENANG INDAH</t>
  </si>
  <si>
    <t>Jl. Ps. Bawah Wawalintoan, Luaan, Kec. Tondano Bar., Kabupaten Minahasa, Sulawesi Utara</t>
  </si>
  <si>
    <t>TM ANGEL</t>
  </si>
  <si>
    <t>0812-5275-5570</t>
  </si>
  <si>
    <t> Likupang II, Likupang Timur, North Minahasa Regency, North Sulawesi</t>
  </si>
  <si>
    <t>TM LOGAM MANTAP</t>
  </si>
  <si>
    <t>Jl. Walanda Maramis No.65, Pinaesaan, Kec. Wenang, Kota Manado, Sulawesi Utara 95239</t>
  </si>
  <si>
    <t>TM PERMATA SARI</t>
  </si>
  <si>
    <t>Jalan Pasar Lama, Talete Satu, Tomohon Tengah, Tomohon City, North Sulawesi</t>
  </si>
  <si>
    <t>TM EDDY JAYA</t>
  </si>
  <si>
    <t> 0823-4722-1233</t>
  </si>
  <si>
    <t>Jl. Raya Manado - Bitung, Girian Indah, Kec. Girian, Kota Bitung, Sulawesi Utara</t>
  </si>
  <si>
    <t>TM CAHAYA LOGAM</t>
  </si>
  <si>
    <t>0852-5563-8623</t>
  </si>
  <si>
    <t> Plaza, Tosuraya, Kec. Ratahan, Kabupaten Minahasa Tenggara, Sulawesi Utara 95994</t>
  </si>
  <si>
    <t>TM PERMATA SARI GIRIAN (BITUNG)</t>
  </si>
  <si>
    <t>Jl. Wolter Monginsidi, Wangurer Bar., Kec. Girian, Kota Bitung, Sulawesi Utara</t>
  </si>
  <si>
    <t>TM JAKARTA</t>
  </si>
  <si>
    <t> Jl. Yos Sudarso, Gogagoman, Kec. Kotamobagu Bar., Kota Kotamobagu, Sulawesi Utara 95716</t>
  </si>
  <si>
    <t xml:space="preserve">TM HARAPAN </t>
  </si>
  <si>
    <t>0852-5650-9299</t>
  </si>
  <si>
    <t>Jl. Ps., Wawalintouan, Kec. Tondano Bar., Kabupaten Minahasa, Sulawesi Utara</t>
  </si>
  <si>
    <t>TM TERATAI MAS</t>
  </si>
  <si>
    <t>(0431) 863889</t>
  </si>
  <si>
    <t>TM MAJESTIK</t>
  </si>
  <si>
    <t> 0821-5853-6565</t>
  </si>
  <si>
    <t>Jl. Ir Soekarno, Bitung Tim., Kec. Maesa, Kota Bitung, Sulawesi Utara 95511</t>
  </si>
  <si>
    <t>TM ALIFKAH</t>
  </si>
  <si>
    <t> 0852-5642-0371</t>
  </si>
  <si>
    <t>Jl. Yos Sudarso No.56, Gogagoman, Kec. Kotamobagu Bar., Kota Kotamobagu, Sulawesi Utara</t>
  </si>
  <si>
    <t>TM SURYA MAS</t>
  </si>
  <si>
    <t>Jl. Sam Ratulangi No.209, Titiwungen Sel., Kec. Sario, Kota Manado, Sulawesi Utara</t>
  </si>
  <si>
    <t>TM LOGAM JAYA</t>
  </si>
  <si>
    <t>(0431) 863837</t>
  </si>
  <si>
    <t>Jl. Walanda Maramis No.112, Pinaesaan, Kec. Wenang, Kota Manado, Sulawesi Utara</t>
  </si>
  <si>
    <t>TM BALI MURNI</t>
  </si>
  <si>
    <t>(0431) 852557</t>
  </si>
  <si>
    <t>TM BANGKOK</t>
  </si>
  <si>
    <t> 0812-3233-3304</t>
  </si>
  <si>
    <t>Jalan Jusuf Bilondatu No.8, Limba U I, Kota Sel., Kota Gorontalo, Gorontalo 96134</t>
  </si>
  <si>
    <t>TM MEGA MAS</t>
  </si>
  <si>
    <t>Jl. Samratulangi, Limba U I, Kota Sel., Kota Gorontalo, Gorontalo 96138</t>
  </si>
  <si>
    <t>(0435) 821800</t>
  </si>
  <si>
    <t>Jl. Letjend Suprapto, Biawao, Kota Sel., Kota Gorontalo, Gorontalo 96133</t>
  </si>
  <si>
    <t>TM BINTANG MAS</t>
  </si>
  <si>
    <t>0819-9822-1171</t>
  </si>
  <si>
    <t>Limba B, South Kota, Kota Gorontalo, Gorontalo 96134</t>
  </si>
  <si>
    <t>TM DIAMOND</t>
  </si>
  <si>
    <t>(0435) 822744</t>
  </si>
  <si>
    <t>Jl. Prof. Dr. H.B. Jassin No.40, Limba U Dua, Kota Sel., Kota Gorontalo, Gorontalo 96115</t>
  </si>
  <si>
    <t>TM EMAS MARIO</t>
  </si>
  <si>
    <t>0852-5639-5178</t>
  </si>
  <si>
    <t>Jl. Samratulangi, Blok FB 09 Kompleks Pasar Sentral, Limba U I, Kota Sel., Kota Gorontalo, Gorontalo 96135</t>
  </si>
  <si>
    <t>TM MARANNU</t>
  </si>
  <si>
    <t> 0813-4212-1212</t>
  </si>
  <si>
    <t>Jl. Pattimura No.45, Limba U Dua, Kota Sel., Kota Gorontalo, Gorontalo 96135</t>
  </si>
  <si>
    <t>TM SINAR MAS BARU</t>
  </si>
  <si>
    <t> 0853-9634-1497</t>
  </si>
  <si>
    <t>Jl. Samratulangi, Limba U I, Kota Sel., Kota Gorontalo, Gorontalo 96135</t>
  </si>
  <si>
    <t>TM RS GOLD</t>
  </si>
  <si>
    <t>0853-9962-8000</t>
  </si>
  <si>
    <t>Jalan Limboto Raya, Luhu, Kec. Telaga, Kabupaten Gorontalo, Gorontalo 96181</t>
  </si>
  <si>
    <t>TM KARSA UTAMA MAS</t>
  </si>
  <si>
    <t>Jl. M. T. Haryono No.60, Biawao, Kota Sel., Kota Gorontalo, Gorontalo 96133</t>
  </si>
  <si>
    <t>TM GUNUNG EMAS</t>
  </si>
  <si>
    <t> (0435) 822140</t>
  </si>
  <si>
    <t>JL Jalaludin Tantu No. 55, Bugis, Gorontalo, 96112, Bugis, Kota Timur, Kota Gorontalo, Gorontalo 96133</t>
  </si>
  <si>
    <t>TM LAPIS EMAS GORONTALO</t>
  </si>
  <si>
    <r>
      <rPr>
        <rFont val="Calibri"/>
        <b/>
        <color rgb="FF202124"/>
        <sz val="12.0"/>
      </rPr>
      <t> </t>
    </r>
    <r>
      <rPr>
        <rFont val="Calibri"/>
        <b val="0"/>
        <color rgb="FF202124"/>
        <sz val="12.0"/>
      </rPr>
      <t>Limba U Dua, South Kota, Kota Gorontalo, Gorontalo 96138</t>
    </r>
  </si>
  <si>
    <t>TM DARMAWAN 2</t>
  </si>
  <si>
    <t>TM SINAR TAMBANG</t>
  </si>
  <si>
    <t>Jl. Pattimura No.36, Limba U I, Kota Sel., Kota Gorontalo, Gorontalo 96135</t>
  </si>
  <si>
    <t>TM ISTANA</t>
  </si>
  <si>
    <t>TM GALERI 24 GORONTALO</t>
  </si>
  <si>
    <t>Jl. Samratulangi No.35, Limba U Dua, Kota Sel., Kota Gorontalo, Gorontalo 96138</t>
  </si>
  <si>
    <t>TM PULAU EMAS</t>
  </si>
  <si>
    <t> (0431) 863549</t>
  </si>
  <si>
    <t>JL. Letjen Jl. S. Parman No.33, Biawao, Manado, Kota Gorontalo, Gorontalo 96133</t>
  </si>
  <si>
    <t>TM MEGA MURNI 2</t>
  </si>
  <si>
    <t>Limba U Dua, South Kota, Kota Gorontalo, Gorontalo 96135</t>
  </si>
  <si>
    <t>TM PT DELTA LOGAM MULIA</t>
  </si>
  <si>
    <t> 0812-9098-0811</t>
  </si>
  <si>
    <t>Bulila, Telaga, Gorontalo Regency, Gorontalo 96138</t>
  </si>
  <si>
    <t>Follow Up Customer Bulan Agustus 2023</t>
  </si>
  <si>
    <t>No.</t>
  </si>
  <si>
    <t>Nama Konsumen</t>
  </si>
  <si>
    <t>Nama PIC</t>
  </si>
  <si>
    <t>Status</t>
  </si>
  <si>
    <t>No Tlp</t>
  </si>
  <si>
    <t>Hasil Follow Up</t>
  </si>
  <si>
    <t>Database</t>
  </si>
  <si>
    <t>Manado</t>
  </si>
  <si>
    <t>Telp/tidak dapat dihubungi</t>
  </si>
  <si>
    <t>Likupang</t>
  </si>
  <si>
    <t>Telp/sudah dihubungi belum mau demo</t>
  </si>
  <si>
    <t>Bitung</t>
  </si>
  <si>
    <t>Minahasa tenggara</t>
  </si>
  <si>
    <t xml:space="preserve">Minahasa  </t>
  </si>
  <si>
    <t>Kotambogu</t>
  </si>
  <si>
    <t>Mas Rudy Chrome</t>
  </si>
  <si>
    <t>Konsumen Pak Ilham</t>
  </si>
  <si>
    <t>Denpasar</t>
  </si>
  <si>
    <t>0823-3310-3470</t>
  </si>
  <si>
    <t>Menginfokan kontak admin/Belum ada keluhan/Pak Ilham tidak ada kendala</t>
  </si>
  <si>
    <t xml:space="preserve">TM Pahala </t>
  </si>
  <si>
    <t>Blitar</t>
  </si>
  <si>
    <t>0821-3988-4095 ( Pak Mus )</t>
  </si>
  <si>
    <t>TM Oscar</t>
  </si>
  <si>
    <t>+62 877-8145-6670</t>
  </si>
  <si>
    <t>Konsumen Pak Fadly</t>
  </si>
  <si>
    <t>Gorontalo</t>
  </si>
  <si>
    <t>Sudah ditawari repeat order/Belum ada balasan</t>
  </si>
  <si>
    <t>TM Citra</t>
  </si>
  <si>
    <t xml:space="preserve">       </t>
  </si>
  <si>
    <t>0858-2332-3334</t>
  </si>
  <si>
    <t>Menginfokan kontak admin/Belum ada balasan</t>
  </si>
  <si>
    <t>TM Raniya</t>
  </si>
  <si>
    <t>0822-9345-5523</t>
  </si>
  <si>
    <t>TM R3</t>
  </si>
  <si>
    <t>0822-9155-1658</t>
  </si>
  <si>
    <t>TM Lestari</t>
  </si>
  <si>
    <t>Ternate</t>
  </si>
  <si>
    <t>Ambon</t>
  </si>
  <si>
    <t>Telp/sudah dihubungi belum ada respon</t>
  </si>
  <si>
    <t>Bp Choirun Naskin</t>
  </si>
  <si>
    <t>Reff Admin</t>
  </si>
  <si>
    <t xml:space="preserve">Mempromosikan sikat sepuh via story wa </t>
  </si>
  <si>
    <t xml:space="preserve">TM 45 </t>
  </si>
  <si>
    <t>Konsumen Pak Iqbal</t>
  </si>
  <si>
    <t xml:space="preserve">TM Madinah Jatiroto </t>
  </si>
  <si>
    <t>TM Ramayana Situbondo</t>
  </si>
  <si>
    <t>Telp/Keluhan mengenai Lbs 250ml</t>
  </si>
  <si>
    <t>Bu Lani Semarang</t>
  </si>
  <si>
    <t>Konsumen Pak Ryan</t>
  </si>
  <si>
    <t>Semarang</t>
  </si>
  <si>
    <t>+62 878-3290-8090</t>
  </si>
  <si>
    <t>TM Semar Ponorogo</t>
  </si>
  <si>
    <t>Ponorogo</t>
  </si>
  <si>
    <t>+62 878-5835-1900</t>
  </si>
  <si>
    <t xml:space="preserve">Arroisi Jewellery </t>
  </si>
  <si>
    <t>+62 812-3159-7191</t>
  </si>
  <si>
    <t>Menginfokan kontak admin/Belum ada keluhan/Pak Ryan tidak ada kendala</t>
  </si>
  <si>
    <t>TM Salam</t>
  </si>
  <si>
    <t>Klaten</t>
  </si>
  <si>
    <t>+62 812-2840-374</t>
  </si>
  <si>
    <t xml:space="preserve">Mempromosikan hasil chrome via story wa </t>
  </si>
  <si>
    <t>TM OMEGA</t>
  </si>
  <si>
    <t>Palu</t>
  </si>
  <si>
    <t>Menginfokan untuk repeat order/Belum ada balasan</t>
  </si>
  <si>
    <t xml:space="preserve">TM Merlin </t>
  </si>
  <si>
    <t xml:space="preserve">TM Kiki </t>
  </si>
  <si>
    <t xml:space="preserve">TM Restu </t>
  </si>
  <si>
    <t xml:space="preserve">TM MegaMakmur </t>
  </si>
  <si>
    <t>Poso</t>
  </si>
  <si>
    <t>TM Bogor</t>
  </si>
  <si>
    <t>Luwuk</t>
  </si>
  <si>
    <t xml:space="preserve">TM Sahabat </t>
  </si>
  <si>
    <t xml:space="preserve">TM Adil </t>
  </si>
  <si>
    <t>Parigi</t>
  </si>
  <si>
    <t>My Jewelry</t>
  </si>
  <si>
    <t>(Ko Iyan) 081340234340</t>
  </si>
  <si>
    <t>Pegadaian Ampana</t>
  </si>
  <si>
    <t>(Pak Fadli) 082291609343</t>
  </si>
  <si>
    <t xml:space="preserve">TM Bintang  </t>
  </si>
  <si>
    <t>Toli - toli</t>
  </si>
  <si>
    <t>(Ko Fandy) 0811454649</t>
  </si>
  <si>
    <t>TM Arinita</t>
  </si>
  <si>
    <t>Marisa</t>
  </si>
  <si>
    <t>(Pak Armin) 085240557682</t>
  </si>
  <si>
    <t>TM Cahaya Sinaria</t>
  </si>
  <si>
    <t>(Pak Sait) 082291662015</t>
  </si>
  <si>
    <t>Menginfokan untuk repeat order/Sudah order ke pa Fadly</t>
  </si>
  <si>
    <t>TM Cahaya Baru</t>
  </si>
  <si>
    <t>(Pak Sukirman) 085298762927</t>
  </si>
  <si>
    <t>TM Mutiara</t>
  </si>
  <si>
    <t>TM Senang</t>
  </si>
  <si>
    <t>TM Farhan</t>
  </si>
  <si>
    <t>(Pak Sulaiman) 082217115454</t>
  </si>
  <si>
    <t>Menginfokan untuk repeat order/Akan menginfokan apabila ingin repeat order</t>
  </si>
  <si>
    <t>Triyono gotri chrome</t>
  </si>
  <si>
    <t xml:space="preserve">Menginfokan kontak admin/Kendala hasil chrome kuning kurang pekat/Sudah dijadwalkan visit </t>
  </si>
  <si>
    <t>TM Delima</t>
  </si>
  <si>
    <t>(Pak Hartono ) 085236508985</t>
  </si>
  <si>
    <t>TM Kresno gold</t>
  </si>
  <si>
    <t>(Ci Lis ) 081803340888</t>
  </si>
  <si>
    <t>TM Sinar Mas</t>
  </si>
  <si>
    <t>Bondowoso</t>
  </si>
  <si>
    <t>(Pak Noval ) 085330757770</t>
  </si>
  <si>
    <t>Follow up untuk pemberian gift ulang tahun/Akan diantarkan besok</t>
  </si>
  <si>
    <t>Gift ulang tahun sudah diterima</t>
  </si>
  <si>
    <t xml:space="preserve">Mempromosikan proses chrome via story wa </t>
  </si>
  <si>
    <t>Tm megah</t>
  </si>
  <si>
    <t>(Ko Jefri) 082358759588</t>
  </si>
  <si>
    <t>Menginfokan untuk repeat order/belum tertarik nanti dikabari jika ingin order</t>
  </si>
  <si>
    <t>Pak darusalam chrome</t>
  </si>
  <si>
    <t>tidak dapat dihubungi/ tidak ada no wa</t>
  </si>
  <si>
    <t>Tm sinar mulia</t>
  </si>
  <si>
    <t>(Pak Ichal) 82335555885</t>
  </si>
  <si>
    <t>Menginfokan untuk repeat order/ belum ada respon hanya dibaca saja</t>
  </si>
  <si>
    <t>Tm rahmat</t>
  </si>
  <si>
    <t>(Pak Muhamadin) 85244959247</t>
  </si>
  <si>
    <t>Tm bobby</t>
  </si>
  <si>
    <t>(Pak Reksahari) 81245251700</t>
  </si>
  <si>
    <t>Tm bu hj aisyah</t>
  </si>
  <si>
    <t>Menginfokan untuk repeat order/belum ada respon hanya dibaca saja</t>
  </si>
  <si>
    <t>Follow Up Customer Bulan September 2023</t>
  </si>
  <si>
    <t xml:space="preserve">Nanda chrome </t>
  </si>
  <si>
    <t>TM Surabaya</t>
  </si>
  <si>
    <t xml:space="preserve">TM Omega caruban </t>
  </si>
  <si>
    <t>TM Pak Tani</t>
  </si>
  <si>
    <t xml:space="preserve">TM Dua saudara </t>
  </si>
  <si>
    <t xml:space="preserve">TM Dwijaya Centong </t>
  </si>
  <si>
    <t xml:space="preserve">Amir silver shop </t>
  </si>
  <si>
    <t>Menginfokan kontak admin/Pak Ilham tidak ada kendala</t>
  </si>
  <si>
    <t>Menanyakan mengenai adaptor tidak beraksi dan minta visit oleh sales dan sudah dijadwalkan</t>
  </si>
  <si>
    <t>Pak yus pulo</t>
  </si>
  <si>
    <t>TM Anugrah</t>
  </si>
  <si>
    <t xml:space="preserve">TM Sumber Rejeki </t>
  </si>
  <si>
    <t>Menginfokan untuk repeat order/ Tidak ada kendala &amp; nanti dikabari jika ingin order</t>
  </si>
  <si>
    <t>TM Citra Jaya</t>
  </si>
  <si>
    <t>Menginfokan untuk repeat order/belum ada respon</t>
  </si>
  <si>
    <t xml:space="preserve">TM Bolo Kresno </t>
  </si>
  <si>
    <t>TM Anjar Jaya</t>
  </si>
  <si>
    <t>Latifa Jewelery</t>
  </si>
  <si>
    <t>Kerisepuh</t>
  </si>
  <si>
    <t>Toko Mas Fadilah</t>
  </si>
  <si>
    <t xml:space="preserve">Toko Mas Hendra </t>
  </si>
  <si>
    <t>Toko Mas Jaya Abadi</t>
  </si>
  <si>
    <t>Toko Mas Morodadi</t>
  </si>
  <si>
    <t>Toko Mas Sinar Nusantara Salatiga</t>
  </si>
  <si>
    <t>Toko Mas Wijaja</t>
  </si>
  <si>
    <t xml:space="preserve">Yayat Chrome </t>
  </si>
  <si>
    <t>Repeat order rhodium via sales</t>
  </si>
  <si>
    <t>Menginfokan untuk repeat order/ Produk masih ada &amp; nanti dikabari jika ingin order</t>
  </si>
  <si>
    <t xml:space="preserve">Komplain mengenai rhodium dan sudah dijadwalkan visit </t>
  </si>
  <si>
    <t>TM Putra Jaya Krajan</t>
  </si>
  <si>
    <t>Jember</t>
  </si>
  <si>
    <t>( Ko Edi Santoso ) 0816-506-501</t>
  </si>
  <si>
    <t>Follow up untuk pemberian gift ulang tahun</t>
  </si>
  <si>
    <t>Repeat order chrome via sales</t>
  </si>
  <si>
    <t>TM Kaeri Purwosari</t>
  </si>
  <si>
    <t>Konsumen Pak Aji</t>
  </si>
  <si>
    <t>Komplain barang bocor pengiriman melalui jnt cargo</t>
  </si>
  <si>
    <t>TM Sinar Nusantara</t>
  </si>
  <si>
    <t>Salatiga</t>
  </si>
  <si>
    <t>(Bu Rini)6281575116444</t>
  </si>
  <si>
    <t>Toko Mas Palacio</t>
  </si>
  <si>
    <t xml:space="preserve">Surabaya </t>
  </si>
  <si>
    <t>Fahmi Blega</t>
  </si>
  <si>
    <t>Blega</t>
  </si>
  <si>
    <t xml:space="preserve">Bp Fauzan </t>
  </si>
  <si>
    <t>Menginfokan kontak admin/Belum ada keluhan/Pak Fadly tidak ada kendala</t>
  </si>
  <si>
    <t>TM Murni Pendelo</t>
  </si>
  <si>
    <t>(Ramli) 6285298721133</t>
  </si>
  <si>
    <t xml:space="preserve">TM Syar’i </t>
  </si>
  <si>
    <t xml:space="preserve">Mempromosikan pameran via story wa </t>
  </si>
  <si>
    <t>TM Sidoayu Besuki</t>
  </si>
  <si>
    <t>Besuki</t>
  </si>
  <si>
    <t>( Pak Zaki ) 6281333332525</t>
  </si>
  <si>
    <t> 082347221233</t>
  </si>
  <si>
    <t>Menawarkan repeat order / belum ada balasan</t>
  </si>
  <si>
    <t>Tm Dewi Madiun</t>
  </si>
  <si>
    <t>(Ko Irwan) +62 811-326-706</t>
  </si>
  <si>
    <t>TM Candra Sidohardjo</t>
  </si>
  <si>
    <t>+62 813-3883-9119</t>
  </si>
  <si>
    <t>Toko Mas Murni Bangilan</t>
  </si>
  <si>
    <t>(Ci Berta) +62 813-3102-7551</t>
  </si>
  <si>
    <t>TM Semar Ngawi</t>
  </si>
  <si>
    <t>(Ko Konghu) +62 812-3404-270</t>
  </si>
  <si>
    <t>Follow Up Customer Bulan Oktober 2023</t>
  </si>
  <si>
    <t>TM Dua Gajah</t>
  </si>
  <si>
    <t>Konsumen Pak Tama</t>
  </si>
  <si>
    <t>(Pak Hin) +62 812-2745-2882</t>
  </si>
  <si>
    <t>Menginfokan kontak admin/Belum ada keluhan/Pak Tama tidak ada kendala</t>
  </si>
  <si>
    <t>TM Zulaikha</t>
  </si>
  <si>
    <t>(Mas Decky) +62 822-2643-9997</t>
  </si>
  <si>
    <t>TM Gatotkoco</t>
  </si>
  <si>
    <t>(Pak Paulus) +62 813-3511-1286</t>
  </si>
  <si>
    <t>TM Dewi</t>
  </si>
  <si>
    <t>(Ko Chris) +62 815-6501-992</t>
  </si>
  <si>
    <t>TM Kotaraja</t>
  </si>
  <si>
    <t>(Ci Ratna) +62 877-8718-4080</t>
  </si>
  <si>
    <t>TM Menara</t>
  </si>
  <si>
    <t>(Ci Ting Yung) +62 878-3477-7166</t>
  </si>
  <si>
    <t>TM Jago Welahan</t>
  </si>
  <si>
    <t>(Pak Jeffry) +62 858-7223-1949</t>
  </si>
  <si>
    <t xml:space="preserve">Mempromosikan produk via story wa </t>
  </si>
  <si>
    <t>Arroisi Jewellry</t>
  </si>
  <si>
    <t>TM Naga Mulis</t>
  </si>
  <si>
    <t>Surabaya</t>
  </si>
  <si>
    <t>+62 812-3131-6187</t>
  </si>
  <si>
    <t>Mengkonfirmasi kiriman paket dari bandung</t>
  </si>
  <si>
    <t>Follow up untuk penjadwalan visit dengan sales</t>
  </si>
  <si>
    <t>TM Bintang Demak</t>
  </si>
  <si>
    <t>Demak</t>
  </si>
  <si>
    <t>(Rahman) +62 813-2560-0032</t>
  </si>
  <si>
    <t>Bapak Sutriyono</t>
  </si>
  <si>
    <t>+62 888-0602-3969</t>
  </si>
  <si>
    <t xml:space="preserve">TM Bobby </t>
  </si>
  <si>
    <t>(Eca) +62 812-4525-1700</t>
  </si>
  <si>
    <t>Menginfokan kontak admin/Belum ada keluhan/Pak Reza tidak ada kendala</t>
  </si>
  <si>
    <t>TM London</t>
  </si>
  <si>
    <t xml:space="preserve">(Ko Edward) +62 813-4210-4398 </t>
  </si>
  <si>
    <t>TM Pak Tahang</t>
  </si>
  <si>
    <t>(Rustang) +62 813-4002-0202</t>
  </si>
  <si>
    <t>Telp/ Komplain Kuning +1 &amp; +35 dan rh pen merah gosong</t>
  </si>
  <si>
    <t xml:space="preserve">Menanyakan mengenai campuran obat </t>
  </si>
  <si>
    <t>Menawarkan repeat order / Belum tertarik</t>
  </si>
  <si>
    <t>Menawarkan repeat order / Dikabari jika ingin repeat order</t>
  </si>
  <si>
    <t>Menawarkan repeat order / Masih ada akan dikabari jika repeat order</t>
  </si>
  <si>
    <t>Konsumen Pak Reza</t>
  </si>
  <si>
    <t>Menginfokan untuk repeat order/Belum ada respon</t>
  </si>
  <si>
    <t>TM Steve</t>
  </si>
  <si>
    <t>+62 812-3456-477</t>
  </si>
  <si>
    <t>Menginfokan kontak baru sales pengganti pak fadly</t>
  </si>
  <si>
    <t>TM Sahabat</t>
  </si>
  <si>
    <t>+62 823-4981-2725</t>
  </si>
  <si>
    <t>Follow Up Customer Bulan November 2023</t>
  </si>
  <si>
    <t>TM Cahaya Logam</t>
  </si>
  <si>
    <t>( Pa Hj Syafarudin ) +62 812-4403-3630</t>
  </si>
  <si>
    <t>TM Sinar Bahagia</t>
  </si>
  <si>
    <t>( Pa Hj Ifan) +62 821-8848-1454</t>
  </si>
  <si>
    <t>TM dua dua</t>
  </si>
  <si>
    <t>+62 813-4008-3766</t>
  </si>
  <si>
    <t xml:space="preserve">TM Seni </t>
  </si>
  <si>
    <t>+62 813-4088-3030</t>
  </si>
  <si>
    <t>TM Tosca Mas</t>
  </si>
  <si>
    <t>Siswoyo Chrome</t>
  </si>
  <si>
    <t>Puspita Sepuh</t>
  </si>
  <si>
    <t>TM Intan</t>
  </si>
  <si>
    <t>Lasem</t>
  </si>
  <si>
    <t>TM Kendi</t>
  </si>
  <si>
    <t>Pamotan</t>
  </si>
  <si>
    <t>TM Gajah</t>
  </si>
  <si>
    <t>Ngawi</t>
  </si>
  <si>
    <t>TC Haji Hapsah</t>
  </si>
  <si>
    <t>+62 852-1970-0916</t>
  </si>
  <si>
    <t>TM Cahaya Sidenren</t>
  </si>
  <si>
    <t>(HJ Sandi)+62 856-5172-552</t>
  </si>
  <si>
    <t>TM Panen Raya</t>
  </si>
  <si>
    <t>(mas arafat)+62 895-3971-99817</t>
  </si>
  <si>
    <t>Budi Chrome</t>
  </si>
  <si>
    <t>+62 812-2983-835</t>
  </si>
  <si>
    <t>TM Salaman</t>
  </si>
  <si>
    <t>(Bu Vita)+62 813-2868-7070</t>
  </si>
  <si>
    <t>Eri Chrome</t>
  </si>
  <si>
    <t>+62 812-2703-7409</t>
  </si>
  <si>
    <t>TM Sedya Mulya</t>
  </si>
  <si>
    <t>(Bu Atik)+62 815-6521-607</t>
  </si>
  <si>
    <t>Cahaya Perak</t>
  </si>
  <si>
    <t>(mas Rinto)+62 852-9066-3654</t>
  </si>
  <si>
    <t>TM Kinasih</t>
  </si>
  <si>
    <t>(pak Wilkan)+62 852-3124-3332</t>
  </si>
  <si>
    <t>TM Purnama</t>
  </si>
  <si>
    <t>(Bu Yuka)+62 898-5603-333</t>
  </si>
  <si>
    <t>Bintang Jaya</t>
  </si>
  <si>
    <t>(mas Ongky)+62 857-0784-5000</t>
  </si>
  <si>
    <t>TM Sumber Rejeki</t>
  </si>
  <si>
    <t>(mas wasian)+62 823-2359-7271</t>
  </si>
  <si>
    <t>Telp no respon/ Menginfokan kontak admin via wa/Belum ada keluhan/Pak Tama tidak ada kendala</t>
  </si>
  <si>
    <t>TM Surya</t>
  </si>
  <si>
    <t>(praditya)+62 817-0328-2151</t>
  </si>
  <si>
    <t>(pak tri)+62 852-2850-8082</t>
  </si>
  <si>
    <t>Telp/Belum ada keluhan/Pak Tama tidak ada kendala</t>
  </si>
  <si>
    <t>TM Hj Idrus</t>
  </si>
  <si>
    <t>Barang belum diterima</t>
  </si>
  <si>
    <t>Barang belum diterima/Follow up kembali ekspedisi</t>
  </si>
  <si>
    <t>Barang belum diterima/Follow up kembali ekspedisi - Barang akan dikirim besok</t>
  </si>
  <si>
    <t xml:space="preserve">TM 99 </t>
  </si>
  <si>
    <t>+62 858-2304-8021</t>
  </si>
  <si>
    <t>TM Rezky</t>
  </si>
  <si>
    <t xml:space="preserve"> +62 812-4000-5020</t>
  </si>
  <si>
    <t xml:space="preserve">TM gunungmas. </t>
  </si>
  <si>
    <t>Cik Bettie  +62 813-2555-0730</t>
  </si>
  <si>
    <t xml:space="preserve">Abah Husen </t>
  </si>
  <si>
    <t>+62 898-9119-658</t>
  </si>
  <si>
    <t>Hannas</t>
  </si>
  <si>
    <t xml:space="preserve"> +62 896-3555-0355</t>
  </si>
  <si>
    <t>Barang masih belum diterima</t>
  </si>
  <si>
    <t xml:space="preserve">Menginfokan kontak sales baru </t>
  </si>
  <si>
    <t>Willy</t>
  </si>
  <si>
    <t xml:space="preserve">Menawarkan repeat order, akan dikabari jika order </t>
  </si>
  <si>
    <t>Barang masih belum diterima/ Ind rusak</t>
  </si>
  <si>
    <t>Mempromosikan produk Ultrasonic 4L</t>
  </si>
  <si>
    <t>TM Naga Mas Rojogampi</t>
  </si>
  <si>
    <t>(Bp Nyoto Cahyono) 081336594333</t>
  </si>
  <si>
    <t>TM Ramayana Mimbaan</t>
  </si>
  <si>
    <t>(Bp Yusak) 082264444883</t>
  </si>
  <si>
    <t xml:space="preserve">Follow up untuk hadiah / kue ulangtahun </t>
  </si>
  <si>
    <t xml:space="preserve">Menginfokan pengiriman </t>
  </si>
  <si>
    <t>Barang masih belum diterima/Masih berada di JNT Tujuan dan kondisi aman</t>
  </si>
  <si>
    <t>Follow Up Customer Bulan Desember 2023</t>
  </si>
  <si>
    <t>TM mubarokah</t>
  </si>
  <si>
    <t xml:space="preserve"> (Pak habib) +62 813-9068-1815</t>
  </si>
  <si>
    <t>Pariz chrome</t>
  </si>
  <si>
    <t>+62 812-3237-1981</t>
  </si>
  <si>
    <t xml:space="preserve">TM tugumas </t>
  </si>
  <si>
    <t>+62 813-3069-0467</t>
  </si>
  <si>
    <t>Bima karya</t>
  </si>
  <si>
    <t>( Pa Bejo ) +62 857-0100-6395</t>
  </si>
  <si>
    <t>Gito chrome</t>
  </si>
  <si>
    <t>+62 818-0271-9307</t>
  </si>
  <si>
    <t>TM Bintang Mas 2 Temporedjo</t>
  </si>
  <si>
    <t>+62 823-3529-9850</t>
  </si>
  <si>
    <t>Menginfokan kontak admin/Barang aman dan belum ada keluhan/Pak Ilham tidak ada kendala</t>
  </si>
  <si>
    <t>TM Ikan Mas</t>
  </si>
  <si>
    <t>Konsumen ZZ</t>
  </si>
  <si>
    <t>Pati</t>
  </si>
  <si>
    <t>Follow up - Barang belum diterima</t>
  </si>
  <si>
    <t>+62 852-4718-5878</t>
  </si>
  <si>
    <t>Barang sudah diterima dan kondisi aman</t>
  </si>
  <si>
    <t xml:space="preserve"> (Bu Haji Santi) +62 813-4011-1025</t>
  </si>
  <si>
    <t>TM Rifaat</t>
  </si>
  <si>
    <t>(Bang Agu) +62 858-9144-7800</t>
  </si>
  <si>
    <t>TM Maulana</t>
  </si>
  <si>
    <t xml:space="preserve"> (H Mensi) +62 812-4233-5205</t>
  </si>
  <si>
    <t xml:space="preserve">Mempromosikan chrome via story wa </t>
  </si>
  <si>
    <t xml:space="preserve">TM Aulia Rahman </t>
  </si>
  <si>
    <t>+62 852-4804-0853</t>
  </si>
  <si>
    <t>TM rajawali</t>
  </si>
  <si>
    <t>(Bu Titin) +62 857-2688-8888</t>
  </si>
  <si>
    <t>TM pohon kelapa</t>
  </si>
  <si>
    <t>(Pak Jen) +62 811-273-779</t>
  </si>
  <si>
    <t>Luwes kemasan</t>
  </si>
  <si>
    <t>(Pak Eko) +62 813-2801-5196</t>
  </si>
  <si>
    <t xml:space="preserve">Manto silver </t>
  </si>
  <si>
    <t>+62 877-3986-3383</t>
  </si>
  <si>
    <t>Iwan chrome</t>
  </si>
  <si>
    <t>+62 838-6645-8777</t>
  </si>
  <si>
    <t>Gunawan sepuh</t>
  </si>
  <si>
    <t>+62 858-6769-7003</t>
  </si>
  <si>
    <t>TM bokor</t>
  </si>
  <si>
    <t>(Pak Doddy) +62 815-7691-161</t>
  </si>
  <si>
    <t xml:space="preserve"> +62 813-4011-1025</t>
  </si>
  <si>
    <t>+62 858-9144-7800</t>
  </si>
  <si>
    <t>+62 812-4233-5205</t>
  </si>
  <si>
    <t>TC Agus</t>
  </si>
  <si>
    <t>+62 852-5610-0667</t>
  </si>
  <si>
    <t>TM Benteng</t>
  </si>
  <si>
    <t>+62 851-0218-8822</t>
  </si>
  <si>
    <t>Menawarkan repeat order / Dikabari jika akan repeat</t>
  </si>
  <si>
    <t>Menawarkan repeat order / Repeat order ke sales</t>
  </si>
  <si>
    <t xml:space="preserve">TM Senang indah tomohon </t>
  </si>
  <si>
    <t>Menginfokan kontak sales / followup</t>
  </si>
  <si>
    <t>Mempromosikan produk ultrasonic 4L</t>
  </si>
  <si>
    <t>Menanyakan tentang rhodium putih</t>
  </si>
  <si>
    <t>Ovenix Plating</t>
  </si>
  <si>
    <t>(Pa Yoga) +62 877-3901-9590</t>
  </si>
  <si>
    <t>TM Rajamas</t>
  </si>
  <si>
    <t>( Bu Leni ) +62 819-0485-1351</t>
  </si>
  <si>
    <t>TM Pak Chayadi</t>
  </si>
  <si>
    <t>+62 811-438-774</t>
  </si>
  <si>
    <t>Menginfokan kontak admin/Pak Reza tidak ada kendala</t>
  </si>
  <si>
    <t>+62 811-438-775</t>
  </si>
  <si>
    <t xml:space="preserve">Kendala dari mesin ultrasonic tidak ada saringannya / sudah dijadwalkan visit </t>
  </si>
  <si>
    <t>Follow Up Customer Bulan Januari 2024</t>
  </si>
  <si>
    <t>TM Widjaja</t>
  </si>
  <si>
    <t>Complain ultrasonic tidak bisa menyala/ dijadwalkan visit</t>
  </si>
  <si>
    <t>Mempromosikan produk dan alat chrome</t>
  </si>
  <si>
    <t>Menawarkan repeat order / Masih ada dikabari jika orde</t>
  </si>
  <si>
    <t>Menawarkan repeat order / sudah beli ke sales</t>
  </si>
  <si>
    <t>Nur silver</t>
  </si>
  <si>
    <t>(Pak Burhan)+62 856-2870-357</t>
  </si>
  <si>
    <t>Morodadi chrome</t>
  </si>
  <si>
    <t>(Mas Anang) +62 899-5139-006</t>
  </si>
  <si>
    <t>TM tebu</t>
  </si>
  <si>
    <t>(Mba Ima )+62 811-2756-111</t>
  </si>
  <si>
    <t>Telp/ Followup new customer/ Nomor tidak bisa dihubungi</t>
  </si>
  <si>
    <t>TM Sumber Urip</t>
  </si>
  <si>
    <t>(Ko Budi) +62 813-3214-8521</t>
  </si>
  <si>
    <t>Telp/ Followup new customer/ Nomor tidak aktif</t>
  </si>
  <si>
    <t>(Ko Yonathan) +62 812-5356-0188</t>
  </si>
  <si>
    <t xml:space="preserve">Telp/ Followup new customer/ Belum ada kendala </t>
  </si>
  <si>
    <t>Mempromosikan produk Rhodium</t>
  </si>
  <si>
    <t>TM Eddy Jaya Bitung</t>
  </si>
  <si>
    <t>+62 821-1120-9997</t>
  </si>
  <si>
    <t>Telp/ Follow up new customer/Belum ada keluhan</t>
  </si>
  <si>
    <t>TM Mantap</t>
  </si>
  <si>
    <t>(Bp Hj Riswan) +62 852-5681-1155</t>
  </si>
  <si>
    <t>TM Monalisa</t>
  </si>
  <si>
    <t>(Bp Hj Andi) +62 813-5633-1355</t>
  </si>
  <si>
    <t>Telp/Follow up repeat order</t>
  </si>
  <si>
    <t>TM intan</t>
  </si>
  <si>
    <t>(Ko Didit) 08122906214</t>
  </si>
  <si>
    <t>Hannas Chrome</t>
  </si>
  <si>
    <t>TM Mujur</t>
  </si>
  <si>
    <t>(Bp Agus) +62 896-3004-4018</t>
  </si>
  <si>
    <t>Mempromosikan produk chrome</t>
  </si>
  <si>
    <t>Putra Prima Chrome</t>
  </si>
  <si>
    <t xml:space="preserve"> pak tri 0818467047</t>
  </si>
  <si>
    <t xml:space="preserve">TM Kutut, Boyolali </t>
  </si>
  <si>
    <t>ko wimpie +62 812-2508-9726</t>
  </si>
  <si>
    <t>Follow up repeat order</t>
  </si>
  <si>
    <t>TM Dua Jaya</t>
  </si>
  <si>
    <t>ko Purwadi +62 821-8718-8844</t>
  </si>
  <si>
    <t>TM Gajahmas</t>
  </si>
  <si>
    <t>mas Nurul+62 821-4160-2109</t>
  </si>
  <si>
    <t>TM Hilmia</t>
  </si>
  <si>
    <t>+62 821-9372-6262</t>
  </si>
  <si>
    <t>TM Eddy Jaya</t>
  </si>
  <si>
    <t>TM Bagong Kediri</t>
  </si>
  <si>
    <t>(Pak Edy) +62 878-4644-1008</t>
  </si>
  <si>
    <t>Follow Up Customer Bulan Februari 2024</t>
  </si>
  <si>
    <t xml:space="preserve">TM Bagong </t>
  </si>
  <si>
    <t>TM Bone Indah</t>
  </si>
  <si>
    <t>TM Hasmunir</t>
  </si>
  <si>
    <t>TM Yasin</t>
  </si>
  <si>
    <t xml:space="preserve">Gito sepuh </t>
  </si>
  <si>
    <t xml:space="preserve"> mas Eko +62 853-9839-9992</t>
  </si>
  <si>
    <t>syafaat chrome</t>
  </si>
  <si>
    <t>+62 852-2971-7909</t>
  </si>
  <si>
    <t>+62 812-2745-2882</t>
  </si>
  <si>
    <t xml:space="preserve">Follow up kontak admin baru </t>
  </si>
  <si>
    <t>TM Lima</t>
  </si>
  <si>
    <t>+62 858-4881-3255</t>
  </si>
  <si>
    <t>+62 822-2643-9997</t>
  </si>
  <si>
    <t>+62 815-6501-992</t>
  </si>
  <si>
    <t>TM Waringin Agung</t>
  </si>
  <si>
    <t>+62 816-669-456</t>
  </si>
  <si>
    <t>+62 877-8718-4080</t>
  </si>
  <si>
    <t xml:space="preserve">Najwa Silver, Johar </t>
  </si>
  <si>
    <t>+62 822-1434-5300</t>
  </si>
  <si>
    <t>+62 821-3584-0099</t>
  </si>
  <si>
    <t>+62 878-3477-7166</t>
  </si>
  <si>
    <t>TM Monica</t>
  </si>
  <si>
    <t>+62 877-3215-5777</t>
  </si>
  <si>
    <t>TM Tangga mas</t>
  </si>
  <si>
    <t>+62 858-0278-9287</t>
  </si>
  <si>
    <t>TM Jo Lali</t>
  </si>
  <si>
    <t>+62 818-299-891</t>
  </si>
  <si>
    <t>TM Sriti</t>
  </si>
  <si>
    <t>+62 816-4883-062</t>
  </si>
  <si>
    <t>TM Banyak</t>
  </si>
  <si>
    <t>+62 821-5479-5355</t>
  </si>
  <si>
    <t xml:space="preserve">Diamond Jewellery </t>
  </si>
  <si>
    <t>+62 818-243-937</t>
  </si>
  <si>
    <t>Bunga Tanjung</t>
  </si>
  <si>
    <t>+62 851-0307-0048</t>
  </si>
  <si>
    <t>Dwi Chrome</t>
  </si>
  <si>
    <t>TM Gajah waru</t>
  </si>
  <si>
    <t>Malik Barokah</t>
  </si>
  <si>
    <t>+62 821-2714-0605</t>
  </si>
  <si>
    <t xml:space="preserve">Follow up janji demo, Sudah divisit </t>
  </si>
  <si>
    <t xml:space="preserve">Follow up janji demo </t>
  </si>
  <si>
    <t>Pembelian kembali barang via sales</t>
  </si>
  <si>
    <t>Oong Chrome</t>
  </si>
  <si>
    <t>+62 813-8024-2242</t>
  </si>
  <si>
    <t>Follow up repeat order / tempo</t>
  </si>
  <si>
    <t>TM Gajah Brosot</t>
  </si>
  <si>
    <t>--</t>
  </si>
  <si>
    <t>TM Tanah Mas</t>
  </si>
  <si>
    <t>TM Sinar Mutiara</t>
  </si>
  <si>
    <t>Pak Suiwandy - +62 856-5620-3738</t>
  </si>
  <si>
    <t>TM Sinar</t>
  </si>
  <si>
    <t>+62 813-5535-8888</t>
  </si>
  <si>
    <t>TM Arjuno</t>
  </si>
  <si>
    <t>Purwodadi</t>
  </si>
  <si>
    <t>Follow Up Customer Bulan Maret 2024</t>
  </si>
  <si>
    <t>TM Sarang mas</t>
  </si>
  <si>
    <t>+62 858-6666-9666</t>
  </si>
  <si>
    <t>TM Makmur Jaya</t>
  </si>
  <si>
    <t>Situbondo</t>
  </si>
  <si>
    <t>Follow up hadiah / Sudah diterima</t>
  </si>
  <si>
    <t>NO</t>
  </si>
  <si>
    <t>TANGGAL</t>
  </si>
  <si>
    <t>NAMA KONSUMEN</t>
  </si>
  <si>
    <t xml:space="preserve">SUMBER </t>
  </si>
  <si>
    <t xml:space="preserve">STATUS  </t>
  </si>
  <si>
    <t xml:space="preserve">LIST BARANG  </t>
  </si>
  <si>
    <t xml:space="preserve">JUMLAH  </t>
  </si>
  <si>
    <t>HARGA</t>
  </si>
  <si>
    <t>TOTAL</t>
  </si>
  <si>
    <t>BUKTI TRANSFER</t>
  </si>
  <si>
    <t>KETERANGAN</t>
  </si>
  <si>
    <t>mas faruk</t>
  </si>
  <si>
    <t>Kanvas AA</t>
  </si>
  <si>
    <t>RO</t>
  </si>
  <si>
    <t>pgc 68,3%</t>
  </si>
  <si>
    <t>Lunas</t>
  </si>
  <si>
    <t>kiriman pa aji</t>
  </si>
  <si>
    <t>mas faisol</t>
  </si>
  <si>
    <t>Kanvas IR</t>
  </si>
  <si>
    <t>chrome kuning k 1L</t>
  </si>
  <si>
    <t>diskon 50,000 , kiriman ilham</t>
  </si>
  <si>
    <t>pak fendi</t>
  </si>
  <si>
    <t>Kanvas RY</t>
  </si>
  <si>
    <t>dialux merah</t>
  </si>
  <si>
    <t>diantar pa tama</t>
  </si>
  <si>
    <t xml:space="preserve">sikat foredom peluru besar </t>
  </si>
  <si>
    <t>tm srikandi</t>
  </si>
  <si>
    <t>chrome merah 45 1L</t>
  </si>
  <si>
    <t>dikirim dr bandung</t>
  </si>
  <si>
    <t>jeffri chrone</t>
  </si>
  <si>
    <t>chrome merah 4 1L</t>
  </si>
  <si>
    <t>obs 1L</t>
  </si>
  <si>
    <t>tm kupu</t>
  </si>
  <si>
    <t>gelas 500ml</t>
  </si>
  <si>
    <t>kain wol 4 inch kuning</t>
  </si>
  <si>
    <t>kuning k1000</t>
  </si>
  <si>
    <t>sikat foredom peluru besar</t>
  </si>
  <si>
    <t>set kail</t>
  </si>
  <si>
    <t>obat 3 brightinner 2gram</t>
  </si>
  <si>
    <t>kiriman pa aji + jasa service</t>
  </si>
  <si>
    <t>latahzan jewelry</t>
  </si>
  <si>
    <t>lbs 500 ml</t>
  </si>
  <si>
    <t>diskon 40,000 , dikirim dr bandung</t>
  </si>
  <si>
    <t>rhodium putih 125 ml</t>
  </si>
  <si>
    <t>teguh permata</t>
  </si>
  <si>
    <t>triple combo serbuk</t>
  </si>
  <si>
    <t>tm kaeri</t>
  </si>
  <si>
    <t>diskon 90,000 , kiriman pa aji</t>
  </si>
  <si>
    <t>chrome kuning k1000 1L</t>
  </si>
  <si>
    <t>degreasing cair 1L</t>
  </si>
  <si>
    <t>tm sriwijaya</t>
  </si>
  <si>
    <t>chrome merah 45 1gram 1L</t>
  </si>
  <si>
    <t>diskon 50,000 , kiriman pa aji dr bandung</t>
  </si>
  <si>
    <t>tm ikan mas</t>
  </si>
  <si>
    <t>Kanvas ZZ</t>
  </si>
  <si>
    <t>anteran pa zeff</t>
  </si>
  <si>
    <t>tm gajah</t>
  </si>
  <si>
    <t>chrome kuning 68% 1 gram</t>
  </si>
  <si>
    <t>chrome rose gold 1L</t>
  </si>
  <si>
    <t>anteran pa aji</t>
  </si>
  <si>
    <t>tm kerbau</t>
  </si>
  <si>
    <t>chrome kuning +1 1L</t>
  </si>
  <si>
    <t>cleaner 5L</t>
  </si>
  <si>
    <t>rhodium plating pen variasi putih 10ml</t>
  </si>
  <si>
    <t>lcr 250ml</t>
  </si>
  <si>
    <t>plat platinum 3 cm x 10 cm</t>
  </si>
  <si>
    <t>mas huda</t>
  </si>
  <si>
    <t>tm bintang demak</t>
  </si>
  <si>
    <t>NC</t>
  </si>
  <si>
    <t>diskon 28,003</t>
  </si>
  <si>
    <t>cleaner 1L</t>
  </si>
  <si>
    <t>plat stainless</t>
  </si>
  <si>
    <t>pemanas maspion 40 watt</t>
  </si>
  <si>
    <t>bapak sutriyono</t>
  </si>
  <si>
    <t>tm nogo solo</t>
  </si>
  <si>
    <t>chrome merah 5 1L</t>
  </si>
  <si>
    <t>bapak masjudi</t>
  </si>
  <si>
    <t>diskon 8,000 , kiriman pa aji</t>
  </si>
  <si>
    <t>kapas pen kecil</t>
  </si>
  <si>
    <t>tm dewi sri</t>
  </si>
  <si>
    <t>diskon 150,003</t>
  </si>
  <si>
    <t>tm istana mas</t>
  </si>
  <si>
    <t>rhodium putih 1L</t>
  </si>
  <si>
    <t>diskon 149,003</t>
  </si>
  <si>
    <t>tm utami surya</t>
  </si>
  <si>
    <t>kiriman pa aji , diskon 30,003</t>
  </si>
  <si>
    <t>jeffri chrome</t>
  </si>
  <si>
    <t>diskon 10,003</t>
  </si>
  <si>
    <t>pak supri</t>
  </si>
  <si>
    <t>diskon 20,000 kiriman pa aji</t>
  </si>
  <si>
    <t>tm gentong mranggen</t>
  </si>
  <si>
    <t>tm macan</t>
  </si>
  <si>
    <t>diskon 40,000 , kiriman pa aji</t>
  </si>
  <si>
    <t>chrome kuning +35 1L</t>
  </si>
  <si>
    <t>tm semar ngawi</t>
  </si>
  <si>
    <t>ikt harga cleaner 5L, diantar pa Tama</t>
  </si>
  <si>
    <t>tm kuda mas</t>
  </si>
  <si>
    <t>kiriman pa iqbal, bayar saat barang sampai</t>
  </si>
  <si>
    <t>tm supermase</t>
  </si>
  <si>
    <t>rhodium putih 500 ml</t>
  </si>
  <si>
    <t>tm kendi gorang gareng</t>
  </si>
  <si>
    <t>ultrasonic 4L digital</t>
  </si>
  <si>
    <t>tm songo - songo</t>
  </si>
  <si>
    <t>chrome kuning 0,75 gram 1 L versi 2</t>
  </si>
  <si>
    <t>ongkir 10,000 , dikirim dr bandung</t>
  </si>
  <si>
    <t>tm brotoseno</t>
  </si>
  <si>
    <t>dialux hijau osborn</t>
  </si>
  <si>
    <t>kain poles 6" kuning</t>
  </si>
  <si>
    <t>beaker glass luminous 1000 ml</t>
  </si>
  <si>
    <t>sikat foredom peluru kecil</t>
  </si>
  <si>
    <t>sikat foredom peluru sedang</t>
  </si>
  <si>
    <t>sikat foredom kuning</t>
  </si>
  <si>
    <t>sikat uban coklat pipih</t>
  </si>
  <si>
    <t>tm langgeng tresno</t>
  </si>
  <si>
    <t>bayar 2,700,000 , 4,050,000 tempo , diskon 100,003</t>
  </si>
  <si>
    <t>tm calya plumpang</t>
  </si>
  <si>
    <t>Kanvas YT</t>
  </si>
  <si>
    <t>diskon 119,000 , antaran ko yoel , bayar tgl 18 okt 2026</t>
  </si>
  <si>
    <t>grand obs</t>
  </si>
  <si>
    <t>dikirim ko yoel</t>
  </si>
  <si>
    <t>tm keong mas</t>
  </si>
  <si>
    <t>brighthinner 250 gram</t>
  </si>
  <si>
    <t>bonus</t>
  </si>
  <si>
    <t>tm sinar madinah</t>
  </si>
  <si>
    <t>anteran pa iqbal</t>
  </si>
  <si>
    <t>tm bintang sembilan</t>
  </si>
  <si>
    <t>kiriman pa iqbal , diskon 60,003</t>
  </si>
  <si>
    <t>kiriman pa aji , diskon 50,003</t>
  </si>
  <si>
    <t>kiriman pa aji , diskon 5,003</t>
  </si>
  <si>
    <t>tm semar mesem</t>
  </si>
  <si>
    <t>pewarna merah 125 ml</t>
  </si>
  <si>
    <t>diskon 20,000 , anteran pa aji</t>
  </si>
  <si>
    <t>pak wahyudi</t>
  </si>
  <si>
    <t>chrome kuning 1L</t>
  </si>
  <si>
    <t>tm semar kediri</t>
  </si>
  <si>
    <t xml:space="preserve">chrome kuning 0,75 gram 1 L </t>
  </si>
  <si>
    <t>dikirim ko yoel , trf k ko yoel</t>
  </si>
  <si>
    <t>tm kaeri purwosari</t>
  </si>
  <si>
    <t>anteran pa aji, diskon 150,003</t>
  </si>
  <si>
    <t>mpc 500 ml</t>
  </si>
  <si>
    <t>tm mawar</t>
  </si>
  <si>
    <t>l</t>
  </si>
  <si>
    <t>diskon 20,000 satu botolnya , ud deal sama ko yoel</t>
  </si>
  <si>
    <t>set kabel sepuh</t>
  </si>
  <si>
    <t>bonus set kabel</t>
  </si>
  <si>
    <t>dewi sragen</t>
  </si>
  <si>
    <t>kiriman admin dr shopee</t>
  </si>
  <si>
    <t>tm omega caruban</t>
  </si>
  <si>
    <t>diskon 35,003</t>
  </si>
  <si>
    <t>dialux merah osborn</t>
  </si>
  <si>
    <t>tm sembrodo</t>
  </si>
  <si>
    <t>tm kresna</t>
  </si>
  <si>
    <t>sampel pewarna merah 10ml</t>
  </si>
  <si>
    <t>gratis</t>
  </si>
  <si>
    <t>obat no 3 triple combo</t>
  </si>
  <si>
    <t>tm sinar 55</t>
  </si>
  <si>
    <t>tm prau</t>
  </si>
  <si>
    <t>chrome kuning</t>
  </si>
  <si>
    <t>diskon 5,000</t>
  </si>
  <si>
    <t>tm setiti</t>
  </si>
  <si>
    <t>Mas faisol omben</t>
  </si>
  <si>
    <t>Kuning K</t>
  </si>
  <si>
    <t>Bayar setelah sampai dikirim pak ryan</t>
  </si>
  <si>
    <t>TM Maaruf pasuruan</t>
  </si>
  <si>
    <t>Kanvas IRT</t>
  </si>
  <si>
    <t>Brightiner 250gr</t>
  </si>
  <si>
    <t>Bayar setelah sampai</t>
  </si>
  <si>
    <t>Mas raffi omben</t>
  </si>
  <si>
    <t>Kuning K75 v2</t>
  </si>
  <si>
    <t>Dialux os hijau</t>
  </si>
  <si>
    <t>Pak nasir bangil</t>
  </si>
  <si>
    <t>Rhodium putih 250ml</t>
  </si>
  <si>
    <t>Brighthiner 100g</t>
  </si>
  <si>
    <t>TM Naga Mulia babaan</t>
  </si>
  <si>
    <t>Kuning K75</t>
  </si>
  <si>
    <t>Bayar setelah sampai dikirim dr bandung</t>
  </si>
  <si>
    <t>Kuning 35</t>
  </si>
  <si>
    <t>Rhodium cons 25ml</t>
  </si>
  <si>
    <t>TM Nurani Campurdarat</t>
  </si>
  <si>
    <t>Mas Atriman Tuban</t>
  </si>
  <si>
    <t>Kuning +1</t>
  </si>
  <si>
    <t xml:space="preserve">TM Mulya pasrepan </t>
  </si>
  <si>
    <t>Reff admin</t>
  </si>
  <si>
    <t>Lunas (dikirim pak tama)</t>
  </si>
  <si>
    <t>Merah 45</t>
  </si>
  <si>
    <t>TM Dua Naga jember</t>
  </si>
  <si>
    <t>MPC</t>
  </si>
  <si>
    <t>Bayar setelah sampai dikirim pak tama, bukti tf dibarengi dgn tgl 21</t>
  </si>
  <si>
    <t>TM agung jaya babat</t>
  </si>
  <si>
    <t>Cleaner 5L</t>
  </si>
  <si>
    <t>TM Bintang mas babat</t>
  </si>
  <si>
    <t>Kain poles putih 6inch</t>
  </si>
  <si>
    <t>TM Bagong lamongan</t>
  </si>
  <si>
    <t>Kuning K1000</t>
  </si>
  <si>
    <t>Merah 4</t>
  </si>
  <si>
    <t>TM Kencana redjo menganti</t>
  </si>
  <si>
    <t>TM Musa pasuruan</t>
  </si>
  <si>
    <t>Lunas (praktek pak wawan)</t>
  </si>
  <si>
    <t>Pemanas maspion</t>
  </si>
  <si>
    <t>Plat platinum 3x10</t>
  </si>
  <si>
    <t>Degreasing cair 1L</t>
  </si>
  <si>
    <t>Cleaner 1L</t>
  </si>
  <si>
    <t>TM Madina besuki</t>
  </si>
  <si>
    <t>Bayar lusa, digabung dg tgl 22</t>
  </si>
  <si>
    <t>TM Nogo mas rogojampi</t>
  </si>
  <si>
    <t>M-one kuning</t>
  </si>
  <si>
    <t>TM SJA Bali</t>
  </si>
  <si>
    <t>TM Makmur jaya cerme</t>
  </si>
  <si>
    <t>Kuning 68</t>
  </si>
  <si>
    <t>TM Barokah 2 cerme</t>
  </si>
  <si>
    <t>Mesin poles tanpa foredom</t>
  </si>
  <si>
    <t>Rotifix</t>
  </si>
  <si>
    <t>Kain poles kuning 4inch</t>
  </si>
  <si>
    <t>Dialux os merah</t>
  </si>
  <si>
    <t>TM Kijang mas mangli</t>
  </si>
  <si>
    <t>Kuning +2</t>
  </si>
  <si>
    <t>Kain poles 4inch</t>
  </si>
  <si>
    <t>TM sumber mas jember</t>
  </si>
  <si>
    <t>Triple combo serbuk</t>
  </si>
  <si>
    <t>TM Sinar murni bondowoso</t>
  </si>
  <si>
    <t>TM Putra jaya ambulu</t>
  </si>
  <si>
    <t>TM Madina pamekasan</t>
  </si>
  <si>
    <t>Bayar nnti ke ko yoel</t>
  </si>
  <si>
    <t>Mas fauzi omben</t>
  </si>
  <si>
    <t>TM Barokah pasrepan</t>
  </si>
  <si>
    <t>TM Alhamdulillah ngopak</t>
  </si>
  <si>
    <t>TM Palacio ps atom</t>
  </si>
  <si>
    <t>TM auliya Jaya banyuwangi</t>
  </si>
  <si>
    <t xml:space="preserve">Rosegold </t>
  </si>
  <si>
    <t xml:space="preserve">TM Nurani Campurdarat </t>
  </si>
  <si>
    <t>Adaptor dakai</t>
  </si>
  <si>
    <t xml:space="preserve">TM Ratna jaya 21 tulungagung </t>
  </si>
  <si>
    <t>Bpk Qitri gresik</t>
  </si>
  <si>
    <t>TM Dwijaya centong</t>
  </si>
  <si>
    <t>TM sinar jaya pare</t>
  </si>
  <si>
    <t>TM Berkah pare</t>
  </si>
  <si>
    <t>Bayar besok</t>
  </si>
  <si>
    <t>L-one kuning</t>
  </si>
  <si>
    <t>Pewarna merah</t>
  </si>
  <si>
    <t>TM Bulan purnama batu</t>
  </si>
  <si>
    <t>TM Jempol batu</t>
  </si>
  <si>
    <t>TM Karya Jaya 12</t>
  </si>
  <si>
    <t>Bukti tf di kirim ko yoel</t>
  </si>
  <si>
    <t>OBS</t>
  </si>
  <si>
    <t>TM makmur dinoyo</t>
  </si>
  <si>
    <t>Mas Ali Chrome</t>
  </si>
  <si>
    <t>TM Utama Malang</t>
  </si>
  <si>
    <t>TM Pojok malang</t>
  </si>
  <si>
    <t>Rhodium 500ml</t>
  </si>
  <si>
    <t>TM Budi mulya Tanjinan</t>
  </si>
  <si>
    <t>Tempo</t>
  </si>
  <si>
    <t>Grace jewellery sby</t>
  </si>
  <si>
    <t>TM Kencana Sari Tabanan</t>
  </si>
  <si>
    <t>Lunas dikirim ko yoel (bayar ke yoel)</t>
  </si>
  <si>
    <t>Pak marsukan sampang</t>
  </si>
  <si>
    <t>Bayar tgl 28</t>
  </si>
  <si>
    <t>TM Cahaya baru kediri</t>
  </si>
  <si>
    <t>TM Kuda mas kediri</t>
  </si>
  <si>
    <t>Bpk atriman tuban</t>
  </si>
  <si>
    <t xml:space="preserve"> </t>
  </si>
  <si>
    <t>TM Sinar Jaya bangil</t>
  </si>
  <si>
    <t>Bayar ke ko yoel</t>
  </si>
  <si>
    <t>TM kencana 2 jombang</t>
  </si>
  <si>
    <t>Kain poles kuning 6inch</t>
  </si>
  <si>
    <t>Bpk rizky kepanjen</t>
  </si>
  <si>
    <t>TM Calya plumpang</t>
  </si>
  <si>
    <t>Grand OBS</t>
  </si>
  <si>
    <t>Bukti tf disatukan dengan pembelian lain, Bayar ke ko yoel</t>
  </si>
  <si>
    <t>TM Laris 6 Batu</t>
  </si>
  <si>
    <t>TM Sinar jaya ps wonoredjo</t>
  </si>
  <si>
    <t>TM Arijaya purwosari</t>
  </si>
  <si>
    <t>Bpk fajar shodiq gresik</t>
  </si>
  <si>
    <t>UD Wahyu lumajang</t>
  </si>
  <si>
    <t>Bayar ke ko yoel, disatukan dengan penjualan yg lain</t>
  </si>
  <si>
    <t>TM 1001 pasuruan</t>
  </si>
  <si>
    <t>Kapas pen kecil</t>
  </si>
  <si>
    <t>Kapas pen besar</t>
  </si>
  <si>
    <t>TM Mulyo tanggul</t>
  </si>
  <si>
    <t>Triple combo cair</t>
  </si>
  <si>
    <t>Bpk rustam effendy pamekasan</t>
  </si>
  <si>
    <t>Rhodium pen putih 10ml</t>
  </si>
  <si>
    <t>Bukti tf di bu friska</t>
  </si>
  <si>
    <t>Bayar besok, Bukti tf digabung dengan tgl 6</t>
  </si>
  <si>
    <t>Mesin foredom</t>
  </si>
  <si>
    <t>Lunas (free sikat foredom3)</t>
  </si>
  <si>
    <t>Sikat foredom kuning</t>
  </si>
  <si>
    <t>Sikat putih kw</t>
  </si>
  <si>
    <t>Sikat hitam pipih</t>
  </si>
  <si>
    <t>Lunas (harga kemarin karna sudah pesen sebelum naik)</t>
  </si>
  <si>
    <t>TM Sari intan asembagus</t>
  </si>
  <si>
    <t>Lunas (bayar bukti tf di bu friska)</t>
  </si>
  <si>
    <t>Bpk nurhidayat sampang</t>
  </si>
  <si>
    <t>Tempo (bukti tf ke di bu friska)</t>
  </si>
  <si>
    <t>Lunas, digabung dg tgl 10</t>
  </si>
  <si>
    <t>Mas fahmi blega</t>
  </si>
  <si>
    <t xml:space="preserve">TM Bintang Terang pasuruan </t>
  </si>
  <si>
    <t>TM Sabar Kapasan</t>
  </si>
  <si>
    <t>Kuning k75</t>
  </si>
  <si>
    <t>Lunas harga kemarin sebelum naik terakhir karna sudah pesen</t>
  </si>
  <si>
    <t>TM Damai kapasna</t>
  </si>
  <si>
    <t>TM Kalisari banyuwangi</t>
  </si>
  <si>
    <t>CLD</t>
  </si>
  <si>
    <t>Lunas bukti tf dikirim ko yoel, disatukan dengan penjualan yg lain</t>
  </si>
  <si>
    <t>TM murni mayang</t>
  </si>
  <si>
    <t>TM Semar kediri</t>
  </si>
  <si>
    <t>Lunas (bukti tf dikirim ko yoel)</t>
  </si>
  <si>
    <t>Bpk widodo tuban</t>
  </si>
  <si>
    <t>Bayar setelah sampai, digabung dg tgl 27</t>
  </si>
  <si>
    <t>TM Bokor Mas SBY</t>
  </si>
  <si>
    <t>Free tester</t>
  </si>
  <si>
    <t>TM Semboyan kemlagi</t>
  </si>
  <si>
    <t>TM Bintang mas bwi</t>
  </si>
  <si>
    <t>TM Sumber rezeki 9 kwanyar</t>
  </si>
  <si>
    <t>Gotri bulat kecil</t>
  </si>
  <si>
    <t>Tuker degrasing cair</t>
  </si>
  <si>
    <t>Gotri beras</t>
  </si>
  <si>
    <t>Gelas pyrex 500ml</t>
  </si>
  <si>
    <t>Mas atriman tuban</t>
  </si>
  <si>
    <t>Mesin poles tnpa foredom</t>
  </si>
  <si>
    <t>TM kencana redjo menganti</t>
  </si>
  <si>
    <t>TM Mulya pasrepan</t>
  </si>
  <si>
    <t>Lunas, digabung dg tanggal 24</t>
  </si>
  <si>
    <t>Mas rudy denpasar</t>
  </si>
  <si>
    <t>Pak edi sucipto jombang</t>
  </si>
  <si>
    <t>Lunas bukti tf dikirim bu friska</t>
  </si>
  <si>
    <t>Bpk H. Iwan sampang</t>
  </si>
  <si>
    <t>Sabun Molen</t>
  </si>
  <si>
    <t>Bpk rustam effendy</t>
  </si>
  <si>
    <t>Z</t>
  </si>
  <si>
    <t>TM Bokor mas sby</t>
  </si>
  <si>
    <t>Rhodium 1L</t>
  </si>
  <si>
    <t>TM Laris 4 batu</t>
  </si>
  <si>
    <t>Ultrasonic 2L tnpa saringan</t>
  </si>
  <si>
    <t>Sikat pipih hitam</t>
  </si>
  <si>
    <t>TM Ratnajaya 21</t>
  </si>
  <si>
    <t xml:space="preserve">Lunas </t>
  </si>
  <si>
    <t>TM sumber rezeki talun</t>
  </si>
  <si>
    <t xml:space="preserve">Kuning K </t>
  </si>
  <si>
    <t>TM Padilah takun</t>
  </si>
  <si>
    <t>Bayar nanti ke ko yoel</t>
  </si>
  <si>
    <t>Kanvar IRT</t>
  </si>
  <si>
    <t>Fendi chrome</t>
  </si>
  <si>
    <t>kanvas Ryan</t>
  </si>
  <si>
    <t>Oong chrome</t>
  </si>
  <si>
    <t>kanvas FP</t>
  </si>
  <si>
    <t>kain poles kuning 6 inch</t>
  </si>
  <si>
    <t>disc 15003</t>
  </si>
  <si>
    <t>degreasing cair 100ml</t>
  </si>
  <si>
    <t>kuning +2</t>
  </si>
  <si>
    <t>kuning +35</t>
  </si>
  <si>
    <t>OBS 1L</t>
  </si>
  <si>
    <t>brightinner 250 gram</t>
  </si>
  <si>
    <t>obat 3</t>
  </si>
  <si>
    <t>Dwi chrome</t>
  </si>
  <si>
    <t>kanvas Iqbal</t>
  </si>
  <si>
    <t>rhodium 250ml</t>
  </si>
  <si>
    <t>pewarna merah</t>
  </si>
  <si>
    <t>sampel brightinner obat 3</t>
  </si>
  <si>
    <t>Oerip Muda</t>
  </si>
  <si>
    <t xml:space="preserve">Sinar Abadi II </t>
  </si>
  <si>
    <t>degreasing serbuk</t>
  </si>
  <si>
    <t>diskon 128.000 / Sinar Abadi II</t>
  </si>
  <si>
    <t>rhodium 500ml</t>
  </si>
  <si>
    <t>rosegold 11</t>
  </si>
  <si>
    <t>rosegold 13</t>
  </si>
  <si>
    <t>MpC</t>
  </si>
  <si>
    <t>plat platina 3x10cm</t>
  </si>
  <si>
    <t>Toko Lima</t>
  </si>
  <si>
    <t xml:space="preserve">degreasing serbuk </t>
  </si>
  <si>
    <t>discount 2% 121,400 = 6,448,603</t>
  </si>
  <si>
    <t xml:space="preserve">mesin poles TM </t>
  </si>
  <si>
    <t>dialux hijau</t>
  </si>
  <si>
    <t>kain wol 6 inch kuning</t>
  </si>
  <si>
    <t>mpc 500ml</t>
  </si>
  <si>
    <t>adaptor dakai</t>
  </si>
  <si>
    <t>pemanas maspion</t>
  </si>
  <si>
    <t>gelas kimia 500ml</t>
  </si>
  <si>
    <t>gelas kimia 1L</t>
  </si>
  <si>
    <t>set Kabuh sepuh</t>
  </si>
  <si>
    <t>Erni chrome</t>
  </si>
  <si>
    <t>rosegold 9</t>
  </si>
  <si>
    <t>discount 40,003</t>
  </si>
  <si>
    <t>kuning k</t>
  </si>
  <si>
    <t>sampel pewarna merah</t>
  </si>
  <si>
    <t>brightinner obat 3 2gram</t>
  </si>
  <si>
    <t>kupu gallery</t>
  </si>
  <si>
    <t>kanvas ryan</t>
  </si>
  <si>
    <t>TM sinar mas</t>
  </si>
  <si>
    <t>kanvas Adjie</t>
  </si>
  <si>
    <t>kuning 68</t>
  </si>
  <si>
    <t>TM sinar mas II</t>
  </si>
  <si>
    <t>pen plating</t>
  </si>
  <si>
    <t>disc 83.003</t>
  </si>
  <si>
    <t>rhodium plating pen putih</t>
  </si>
  <si>
    <t xml:space="preserve">obs </t>
  </si>
  <si>
    <t>TM gentong</t>
  </si>
  <si>
    <t>discount 114,003</t>
  </si>
  <si>
    <t>rhodium bibit 25ml</t>
  </si>
  <si>
    <t>discount 73,983</t>
  </si>
  <si>
    <t>merah 45</t>
  </si>
  <si>
    <t>mesin KT 2000 tanpa tabung</t>
  </si>
  <si>
    <t>sinar cahaya</t>
  </si>
  <si>
    <t>kanvas Yoel</t>
  </si>
  <si>
    <t>kuning 35</t>
  </si>
  <si>
    <t>discount 94,003</t>
  </si>
  <si>
    <t>rhodium putih 250ml</t>
  </si>
  <si>
    <t>rhodium 1L</t>
  </si>
  <si>
    <t>discount 134,003</t>
  </si>
  <si>
    <t>kapan pen plating</t>
  </si>
  <si>
    <t>Sinar mulya</t>
  </si>
  <si>
    <t>discount 30,003</t>
  </si>
  <si>
    <t>kuning K+1</t>
  </si>
  <si>
    <t>TM dua naga</t>
  </si>
  <si>
    <t>kanvas Ilham</t>
  </si>
  <si>
    <t>discount 10,003, dibarengi pembelian tgl 22</t>
  </si>
  <si>
    <t>TM mas mulya</t>
  </si>
  <si>
    <t>discount 40003</t>
  </si>
  <si>
    <t>TM tanah mas</t>
  </si>
  <si>
    <t>merah 5</t>
  </si>
  <si>
    <t>discount 120,003</t>
  </si>
  <si>
    <t>Robert chrome</t>
  </si>
  <si>
    <t>TM prasojo</t>
  </si>
  <si>
    <t>degreasing serbuk 100gr</t>
  </si>
  <si>
    <t>TM Star</t>
  </si>
  <si>
    <t>rhodium putih 500ml</t>
  </si>
  <si>
    <t>discount 82003</t>
  </si>
  <si>
    <t>8-10-2023</t>
  </si>
  <si>
    <t>Monggo mas</t>
  </si>
  <si>
    <t xml:space="preserve">degreasing cair </t>
  </si>
  <si>
    <t>discount 15rb</t>
  </si>
  <si>
    <t>TM sinar terang</t>
  </si>
  <si>
    <t>discount 10rb</t>
  </si>
  <si>
    <t>TM pojok</t>
  </si>
  <si>
    <t>total discount 270,000 (pengambilan 5Liter)</t>
  </si>
  <si>
    <t>degreasing cair</t>
  </si>
  <si>
    <t>14/10/2023</t>
  </si>
  <si>
    <t>obs</t>
  </si>
  <si>
    <t>discount 50rb</t>
  </si>
  <si>
    <t>15/10/2023</t>
  </si>
  <si>
    <t>bintangmas ambarawa</t>
  </si>
  <si>
    <t>kanvas ZZ</t>
  </si>
  <si>
    <t>cleaner</t>
  </si>
  <si>
    <t>disc 275003</t>
  </si>
  <si>
    <t>TM gentongmas</t>
  </si>
  <si>
    <t>kanvas Aji</t>
  </si>
  <si>
    <t>discount 38rb</t>
  </si>
  <si>
    <t>kain wol kuning 6'</t>
  </si>
  <si>
    <t>16/10/2023</t>
  </si>
  <si>
    <t>TM semar</t>
  </si>
  <si>
    <t>discount 225rb, itungan 5L</t>
  </si>
  <si>
    <t>17/10/2023</t>
  </si>
  <si>
    <t>TM Nogo</t>
  </si>
  <si>
    <t>discount 5rb</t>
  </si>
  <si>
    <t>TM jangkar</t>
  </si>
  <si>
    <t>mesin adaptor</t>
  </si>
  <si>
    <t>discount grandtotal 2%, 178,003</t>
  </si>
  <si>
    <t>foredom</t>
  </si>
  <si>
    <t>ultrasonic cleaner</t>
  </si>
  <si>
    <t>mesin poles</t>
  </si>
  <si>
    <t>gelas 1L</t>
  </si>
  <si>
    <t>plat platina</t>
  </si>
  <si>
    <t>chrome kuning k</t>
  </si>
  <si>
    <t>chrome kuning +2</t>
  </si>
  <si>
    <t>set kabel</t>
  </si>
  <si>
    <t>rotifix</t>
  </si>
  <si>
    <t>sikat peluru besar</t>
  </si>
  <si>
    <t>sikat putih kw</t>
  </si>
  <si>
    <t>brightinner 2gram</t>
  </si>
  <si>
    <t xml:space="preserve">sampel pewarna merah </t>
  </si>
  <si>
    <t>18/10/2023</t>
  </si>
  <si>
    <t>TM gajah dunia</t>
  </si>
  <si>
    <t>discount 225rb, ikut harga 5L</t>
  </si>
  <si>
    <t>19/10/2023</t>
  </si>
  <si>
    <t>mpc</t>
  </si>
  <si>
    <t>TM jago</t>
  </si>
  <si>
    <t>20/10/2023</t>
  </si>
  <si>
    <t>TM Sinar Abadi II</t>
  </si>
  <si>
    <t>kuning K +1</t>
  </si>
  <si>
    <t>discount 120003</t>
  </si>
  <si>
    <t>rosegold +11</t>
  </si>
  <si>
    <t xml:space="preserve">pewarna merah </t>
  </si>
  <si>
    <t>kail wol putih 4 inch</t>
  </si>
  <si>
    <t>Daman chrome</t>
  </si>
  <si>
    <t>discount 15,003</t>
  </si>
  <si>
    <t>21/10/2023</t>
  </si>
  <si>
    <t>TM kuda, pati</t>
  </si>
  <si>
    <t>kuning +1</t>
  </si>
  <si>
    <t>fanbelt mesin molen</t>
  </si>
  <si>
    <t>obat 3 (2gram)</t>
  </si>
  <si>
    <t xml:space="preserve">najma chrome </t>
  </si>
  <si>
    <t>discount 22rb</t>
  </si>
  <si>
    <t xml:space="preserve">sample pewarna merah </t>
  </si>
  <si>
    <t>23/10/2023</t>
  </si>
  <si>
    <t>kompor pemanas</t>
  </si>
  <si>
    <t>disc 25000</t>
  </si>
  <si>
    <t>ultrasonic 2L pakai saringan</t>
  </si>
  <si>
    <t>dikirim dari Bandung</t>
  </si>
  <si>
    <t>Slamet Chrome</t>
  </si>
  <si>
    <t xml:space="preserve">discount 220rb, ikutin harga Rhodium 50ml. </t>
  </si>
  <si>
    <t>TM sriti</t>
  </si>
  <si>
    <t>discount 35rb</t>
  </si>
  <si>
    <t xml:space="preserve">degreasing </t>
  </si>
  <si>
    <t>24/10/2023</t>
  </si>
  <si>
    <t>TM Bagong</t>
  </si>
  <si>
    <t>gelas beaker 1L</t>
  </si>
  <si>
    <t>kain poles putih 4 inch</t>
  </si>
  <si>
    <t>sikat cincin ori</t>
  </si>
  <si>
    <t>sikat foredom hitam putih</t>
  </si>
  <si>
    <t>sikat foredom putih kw</t>
  </si>
  <si>
    <t>25/10/2023</t>
  </si>
  <si>
    <t>TM dewi</t>
  </si>
  <si>
    <t>discount 48rb</t>
  </si>
  <si>
    <t>degreasing 1L</t>
  </si>
  <si>
    <t>26/10/2023</t>
  </si>
  <si>
    <t>TM bersaudara</t>
  </si>
  <si>
    <t>obat 3 2gram</t>
  </si>
  <si>
    <t>27/10/2023</t>
  </si>
  <si>
    <t>TM bokormas</t>
  </si>
  <si>
    <t>rosegold</t>
  </si>
  <si>
    <t>28/10/2023</t>
  </si>
  <si>
    <t>29/10/2023</t>
  </si>
  <si>
    <t>Bayar nanti ke ko yoel, bukti tf ditambah dg transaksi lain</t>
  </si>
  <si>
    <t>TM Gangsar kepanjen</t>
  </si>
  <si>
    <t>Bapak mukiyi ps besar</t>
  </si>
  <si>
    <t>TM mashyur ps besar</t>
  </si>
  <si>
    <t>TM Makmur dinoyo</t>
  </si>
  <si>
    <t>Ali chrome dinoyo</t>
  </si>
  <si>
    <t>TM Naga mulya babaan</t>
  </si>
  <si>
    <t>Ibu uswatun ps turi</t>
  </si>
  <si>
    <t>Mas novi probolinggo</t>
  </si>
  <si>
    <t>Tm Sido ayu besuki</t>
  </si>
  <si>
    <t>Degreasing cair</t>
  </si>
  <si>
    <t>Dialux oa hijau</t>
  </si>
  <si>
    <t>Bpk saiful bangil</t>
  </si>
  <si>
    <t>Degreasing serbuk</t>
  </si>
  <si>
    <t>TM Gallery kohinoor bali</t>
  </si>
  <si>
    <t>K1000</t>
  </si>
  <si>
    <t>Bp abdullah martapura bali</t>
  </si>
  <si>
    <t>Rhodium putih 1L</t>
  </si>
  <si>
    <t>Mas rudy denpasar bali</t>
  </si>
  <si>
    <t>TM Sinar Cahaya bangsal</t>
  </si>
  <si>
    <t>TM sinar Jaya Pare</t>
  </si>
  <si>
    <t>Rhodium pen hitam 10ml</t>
  </si>
  <si>
    <t>TM Bagong Wates</t>
  </si>
  <si>
    <t>TM Pratama sby</t>
  </si>
  <si>
    <t>TM Bersatu lumbang</t>
  </si>
  <si>
    <t>TM Madinah besuki</t>
  </si>
  <si>
    <t>Ultrasonic 2L</t>
  </si>
  <si>
    <t>TM Bintang mas lamongan</t>
  </si>
  <si>
    <t>Bp hamdan pasuruan</t>
  </si>
  <si>
    <t xml:space="preserve">Kanvas YT </t>
  </si>
  <si>
    <t>TM makmur Jaya cerme</t>
  </si>
  <si>
    <t>TM Anugerah pujer</t>
  </si>
  <si>
    <t>TM Sinar mas pujer</t>
  </si>
  <si>
    <t xml:space="preserve">Bpk dwi kediri </t>
  </si>
  <si>
    <t xml:space="preserve">TM Musa Pasrepan </t>
  </si>
  <si>
    <t>Platinum 3x10</t>
  </si>
  <si>
    <t>Tm asli jember</t>
  </si>
  <si>
    <t>PGC 68</t>
  </si>
  <si>
    <t>Triple combo</t>
  </si>
  <si>
    <t>TM Kijang Mas mangli</t>
  </si>
  <si>
    <t>TM Naga sakti mangli</t>
  </si>
  <si>
    <t>TM Dua Naga Jember</t>
  </si>
  <si>
    <t xml:space="preserve">TM sami tumbas </t>
  </si>
  <si>
    <t>TM auliya jaya bwi</t>
  </si>
  <si>
    <t>Bpk novi probolinggo</t>
  </si>
  <si>
    <t>TM sido makmur galekan</t>
  </si>
  <si>
    <t>Mba magda blauran</t>
  </si>
  <si>
    <t>Dianter ko yoel dan lunas</t>
  </si>
  <si>
    <t>TM mulyana Tabanan</t>
  </si>
  <si>
    <t>Sikat peluru kecil</t>
  </si>
  <si>
    <t>TM Sinar Martha Tabanan</t>
  </si>
  <si>
    <t>Lunas, blm tf cleaner 5L</t>
  </si>
  <si>
    <t>Gelas pyrex 1L</t>
  </si>
  <si>
    <t>Dialux unipol hijau</t>
  </si>
  <si>
    <t>Plat stainless</t>
  </si>
  <si>
    <t>Foredom</t>
  </si>
  <si>
    <t>Bonus</t>
  </si>
  <si>
    <t>Dikirim besok (kehabisan dan belum bayar)</t>
  </si>
  <si>
    <t>TM Kohinoor dps</t>
  </si>
  <si>
    <t>Amir silver shop</t>
  </si>
  <si>
    <t xml:space="preserve">TM Barokah pasrepan </t>
  </si>
  <si>
    <t>Diva silver chrome sanglah</t>
  </si>
  <si>
    <t>OD plating Celuk</t>
  </si>
  <si>
    <t>Pak Gatot chrome jombang</t>
  </si>
  <si>
    <t>Bayar setelah sampai (dikirim pak tama)</t>
  </si>
  <si>
    <t>TM Kencana sari tabanan</t>
  </si>
  <si>
    <t xml:space="preserve">Ultrasonic 2L </t>
  </si>
  <si>
    <t>TM Gallery ruby singaraja</t>
  </si>
  <si>
    <t>Pak  bilal toko berlian pakal</t>
  </si>
  <si>
    <t>Lunas (dikirim ko yoel)</t>
  </si>
  <si>
    <t>TM purnama singaraja</t>
  </si>
  <si>
    <t>TM Barokah auliya</t>
  </si>
  <si>
    <t>TM Kencana Redjo menganti</t>
  </si>
  <si>
    <t>TM sari murni</t>
  </si>
  <si>
    <t>Kapas kecil</t>
  </si>
  <si>
    <t>Ramayana situbondo</t>
  </si>
  <si>
    <t>TM karang mas 1 smpang</t>
  </si>
  <si>
    <t>Mpc</t>
  </si>
  <si>
    <t>Kuninh K75 v2</t>
  </si>
  <si>
    <t>Bpk edi sucipto jombang</t>
  </si>
  <si>
    <t>Ro</t>
  </si>
  <si>
    <t>TM Sumber Rezeki 8 kwanyar</t>
  </si>
  <si>
    <t>TM Bintang mas Temporedjo</t>
  </si>
  <si>
    <t>TM Putra Jaya ambulu</t>
  </si>
  <si>
    <t>TM mentari ambulu</t>
  </si>
  <si>
    <t>5.700.000nya di tuker RH 1L (lunas)</t>
  </si>
  <si>
    <t>TM Andika 2 mengwi</t>
  </si>
  <si>
    <t>Mesin molen besar</t>
  </si>
  <si>
    <t>TM Nia Jaya omben</t>
  </si>
  <si>
    <t>Baru diantar 2 (kehabisan obat) bayar setelah lngkap</t>
  </si>
  <si>
    <t>TM makmur sampang</t>
  </si>
  <si>
    <t>Bayar setelah sampai (harga kemarin udah pesen 2hari lalu)</t>
  </si>
  <si>
    <t>Lunas (harga kemarin karna sudah pesen sblmnya)</t>
  </si>
  <si>
    <t>TM Naga Mulya babaan</t>
  </si>
  <si>
    <t>RH Cons 25ml</t>
  </si>
  <si>
    <t>Sabun molen</t>
  </si>
  <si>
    <t>Fanbelt</t>
  </si>
  <si>
    <t>Bpk mansur tuban</t>
  </si>
  <si>
    <t>Obat no 1</t>
  </si>
  <si>
    <t>Sample brighthiner</t>
  </si>
  <si>
    <t>Tempo seminggu</t>
  </si>
  <si>
    <t xml:space="preserve"> Dali chrome lamongan</t>
  </si>
  <si>
    <t>Bagong lamongan</t>
  </si>
  <si>
    <t>Bayar setelah sampai via ko yoel</t>
  </si>
  <si>
    <t>TM madinah besuki</t>
  </si>
  <si>
    <t>TM Bintang mas 2 temporedjo</t>
  </si>
  <si>
    <t xml:space="preserve">Kuning K75 </t>
  </si>
  <si>
    <t>Pyrex 1L</t>
  </si>
  <si>
    <t>Buff peluru</t>
  </si>
  <si>
    <t>Sikat uban pipih</t>
  </si>
  <si>
    <t>Sikat uban peluru</t>
  </si>
  <si>
    <t>TM Alime gresik</t>
  </si>
  <si>
    <t>Pasir doff uk 5</t>
  </si>
  <si>
    <t>Lunas(bayar ke pak tama)dikirim di bdg</t>
  </si>
  <si>
    <t>hk mustika gold</t>
  </si>
  <si>
    <t>chrome merah 45 1 L</t>
  </si>
  <si>
    <t>ud acc pa zeff untuk harga</t>
  </si>
  <si>
    <t>tm kendi magelang</t>
  </si>
  <si>
    <t>safira jewelry</t>
  </si>
  <si>
    <t>chrome kuning 68% 1 gram 1 L</t>
  </si>
  <si>
    <t>diskon 5,000 , anteran pa iqbal</t>
  </si>
  <si>
    <t>degreasing serbuk 1 ons</t>
  </si>
  <si>
    <t>diskon 50,000, kiriman pa aji</t>
  </si>
  <si>
    <t>tm ratu kencana</t>
  </si>
  <si>
    <t>chrome kuning k 1 L</t>
  </si>
  <si>
    <t>diskon 40,003</t>
  </si>
  <si>
    <t>chrome kuning +1 1 L</t>
  </si>
  <si>
    <t>tm warsam</t>
  </si>
  <si>
    <t>chrome kuning +35 1 L</t>
  </si>
  <si>
    <t>diskon 10,000 , kiriman pa aji</t>
  </si>
  <si>
    <t>tm 45</t>
  </si>
  <si>
    <t>kiriman pa iqbal , diskon 10,000, bayar saat brg sampai</t>
  </si>
  <si>
    <t>chrome merah 4 1 L</t>
  </si>
  <si>
    <t>tm dua saudara</t>
  </si>
  <si>
    <t>diskon 40,000 , dikirim dr bandung, bayar saat brg sampai</t>
  </si>
  <si>
    <t>tm dewi madiun</t>
  </si>
  <si>
    <t>diskon 5,003</t>
  </si>
  <si>
    <t>bayar 3 hari lagi</t>
  </si>
  <si>
    <t>obs 1 L</t>
  </si>
  <si>
    <t>kain poles 6" putih</t>
  </si>
  <si>
    <t>pgc 40%</t>
  </si>
  <si>
    <t>Bu Lani</t>
  </si>
  <si>
    <t>tm roma</t>
  </si>
  <si>
    <t>Kanvas RM</t>
  </si>
  <si>
    <t>diskon 20,000 , anteran pa ridha</t>
  </si>
  <si>
    <t>cleaner 1 L</t>
  </si>
  <si>
    <t>diskon 30,000 , dikirim dr bandung</t>
  </si>
  <si>
    <t>kain poles 4" putih</t>
  </si>
  <si>
    <t>dikirim dr bandung , kiriman pa aji</t>
  </si>
  <si>
    <t>chrome rose gold 1 L</t>
  </si>
  <si>
    <t>diskon 10,000, kiriman pa aji, dikirim pa Tama</t>
  </si>
  <si>
    <t>dikirim dr ko yoel</t>
  </si>
  <si>
    <t>tm ana</t>
  </si>
  <si>
    <t>dikirim dr bandung, ongkir 20,000 , kiriman pa aji</t>
  </si>
  <si>
    <t>arroisi jewelry</t>
  </si>
  <si>
    <t>rhodium putih 250 ml</t>
  </si>
  <si>
    <t>diskon 19,000 + gratis ongkir , kiriman pa iqbal</t>
  </si>
  <si>
    <t>rudi chrome</t>
  </si>
  <si>
    <t>diskon 10,000 , kirim dr bandung</t>
  </si>
  <si>
    <t>tm kaeri kalitidu</t>
  </si>
  <si>
    <t>diskon 62,000 , kiriman pa aji</t>
  </si>
  <si>
    <t>diskon 80,003</t>
  </si>
  <si>
    <t>cleaner 5 L</t>
  </si>
  <si>
    <t>tuker limbah 3 lusin</t>
  </si>
  <si>
    <t>pak Fendi</t>
  </si>
  <si>
    <t>bayar saat barang sampai</t>
  </si>
  <si>
    <t>MAS HUDA</t>
  </si>
  <si>
    <t>kiriman pa aji , diskon 40,003</t>
  </si>
  <si>
    <t>tm bunga tanjung</t>
  </si>
  <si>
    <t>rhodium putih 1 L</t>
  </si>
  <si>
    <t>diskon 52,003</t>
  </si>
  <si>
    <t>rhodium putih consentrat 25 ml</t>
  </si>
  <si>
    <t>ikt harga consentrat 100ml</t>
  </si>
  <si>
    <t>diskon 170,003</t>
  </si>
  <si>
    <t>tm omega madiun</t>
  </si>
  <si>
    <t>diskon 40,000 , anteran pa aji</t>
  </si>
  <si>
    <t>chrome merah 5 1 L</t>
  </si>
  <si>
    <t>diskon 155,003</t>
  </si>
  <si>
    <t>tm tjandi</t>
  </si>
  <si>
    <t>tm sumber makmur mulia</t>
  </si>
  <si>
    <t>diskon 30,003</t>
  </si>
  <si>
    <t>tm sinar nusantara</t>
  </si>
  <si>
    <t>diskon 26,003</t>
  </si>
  <si>
    <t>diskon 35,000 , bayar saat barang sampai</t>
  </si>
  <si>
    <t>tm songo2 kayen</t>
  </si>
  <si>
    <t>chrome kuning 0,75 gram 1L</t>
  </si>
  <si>
    <t>tambah ongkir 10,003</t>
  </si>
  <si>
    <t>tm arie</t>
  </si>
  <si>
    <t>tm semar</t>
  </si>
  <si>
    <t>fan belt mesin molen kuning</t>
  </si>
  <si>
    <t>tm makmur jaya</t>
  </si>
  <si>
    <t>tm calya</t>
  </si>
  <si>
    <t>Disc 30.000</t>
  </si>
  <si>
    <t>grand obs  1L</t>
  </si>
  <si>
    <t>pen platina lms</t>
  </si>
  <si>
    <t>kapas pen besar</t>
  </si>
  <si>
    <t>tm murni</t>
  </si>
  <si>
    <t>diskon 50,003</t>
  </si>
  <si>
    <t>chrome rose gold 13 L</t>
  </si>
  <si>
    <t>diskon 15,003</t>
  </si>
  <si>
    <t>Kanvas RR</t>
  </si>
  <si>
    <t>Chrome Kuning K 1000</t>
  </si>
  <si>
    <t>Tempo, bayar hari Jumat 03 Nov 2023</t>
  </si>
  <si>
    <t>TM Bang Steve</t>
  </si>
  <si>
    <t>Mesin Kyngty kecil</t>
  </si>
  <si>
    <t>sabun molen</t>
  </si>
  <si>
    <t>gotri bulat besar</t>
  </si>
  <si>
    <t>TM Permata Sari</t>
  </si>
  <si>
    <t>Sikat foredom sapu hitam ijuk</t>
  </si>
  <si>
    <t>sikat foredom putih pipih uban</t>
  </si>
  <si>
    <t>TM Bintang Mas</t>
  </si>
  <si>
    <t>Chroke kuning 68 1L</t>
  </si>
  <si>
    <t>Mengikuti harga shopee</t>
  </si>
  <si>
    <t>total 1900000</t>
  </si>
  <si>
    <t>Dialux hijau osborn</t>
  </si>
  <si>
    <t>TM Seni</t>
  </si>
  <si>
    <t>Mesin kyngty kecil</t>
  </si>
  <si>
    <t>TM Dua Dua</t>
  </si>
  <si>
    <t>Mesin Adaptor</t>
  </si>
  <si>
    <t>Mesin Ultrasonic saringan</t>
  </si>
  <si>
    <t>Plat Platinum 3x10</t>
  </si>
  <si>
    <t>Degreasing Cair 1L</t>
  </si>
  <si>
    <t>Chrome kuning 68 1L</t>
  </si>
  <si>
    <t>Beaker Glass LMS 1000ml</t>
  </si>
  <si>
    <t>Total diskon 120003</t>
  </si>
  <si>
    <t>Free</t>
  </si>
  <si>
    <t>kain poles 4" kuning</t>
  </si>
  <si>
    <t>TM Indonesia</t>
  </si>
  <si>
    <t>Mesin Kyngty Kecil</t>
  </si>
  <si>
    <t>Gotri ufo</t>
  </si>
  <si>
    <t>Gotri Bulat Kecil</t>
  </si>
  <si>
    <t>TM Cahaya Sulawesi</t>
  </si>
  <si>
    <t>TM Cantik</t>
  </si>
  <si>
    <t>Gotri Campur</t>
  </si>
  <si>
    <t>Gotri Beras</t>
  </si>
  <si>
    <t>Gotri Jarum</t>
  </si>
  <si>
    <t>free</t>
  </si>
  <si>
    <t>suntikan</t>
  </si>
  <si>
    <t>TM Mega Murni</t>
  </si>
  <si>
    <t>Chrome kuning 68</t>
  </si>
  <si>
    <t>Chrome kuning K 75 v 2</t>
  </si>
  <si>
    <t>TM Mega Mas</t>
  </si>
  <si>
    <t>Rhodium putih 500ml</t>
  </si>
  <si>
    <t>Total diskon 120.000</t>
  </si>
  <si>
    <t>Beaker glass LMS 500ml</t>
  </si>
  <si>
    <t>Set kail</t>
  </si>
  <si>
    <t>Set kabel</t>
  </si>
  <si>
    <t>Chrome kuning K 1000</t>
  </si>
  <si>
    <t>Degreasing</t>
  </si>
  <si>
    <t>TM Ridwan</t>
  </si>
  <si>
    <t>TM Harapan</t>
  </si>
  <si>
    <t>Chrome rosegold 13</t>
  </si>
  <si>
    <t>Chrome Kuning K</t>
  </si>
  <si>
    <t>TM 99</t>
  </si>
  <si>
    <t>Chrome Kuning 750</t>
  </si>
  <si>
    <t>Plat Stainless</t>
  </si>
  <si>
    <t>Chrome kuning K 1L</t>
  </si>
  <si>
    <t>Pemanas Maspion</t>
  </si>
  <si>
    <t>Glass Beaker Luminous 1000ml</t>
  </si>
  <si>
    <t>Gotri jarum</t>
  </si>
  <si>
    <t>Gotri Uvo</t>
  </si>
  <si>
    <t>TM Adil</t>
  </si>
  <si>
    <t>TM Warna Abadi</t>
  </si>
  <si>
    <t>Glass beaker 250ml</t>
  </si>
  <si>
    <t>Glass Beaker 500ml</t>
  </si>
  <si>
    <t>TM Bang Sandi</t>
  </si>
  <si>
    <t xml:space="preserve">Glass Beaker 500ml </t>
  </si>
  <si>
    <t>TM Bangkok</t>
  </si>
  <si>
    <t>Chrome kuning k 1000</t>
  </si>
  <si>
    <t>Kail Molen</t>
  </si>
  <si>
    <t>TM Muchtar</t>
  </si>
  <si>
    <t>TM Jumedi</t>
  </si>
  <si>
    <t>TM Widia</t>
  </si>
  <si>
    <t>TM Buana Indah</t>
  </si>
  <si>
    <t>Disc, 20rbBayar setelah sampai</t>
  </si>
  <si>
    <t>Bintang mas lamongan</t>
  </si>
  <si>
    <t>Bayar setelah sampai (dikirim tama)</t>
  </si>
  <si>
    <t>Ibu uswatun sby</t>
  </si>
  <si>
    <t>TM Kijang Mas jember</t>
  </si>
  <si>
    <t>Bayar setelah kumplit dikirim ko yoel disc 90rb, BUKTI TF BARENG TGL 16</t>
  </si>
  <si>
    <t xml:space="preserve">TM mashur malang </t>
  </si>
  <si>
    <t>Bayar setelah sampai dikirim di bdg</t>
  </si>
  <si>
    <t>TM Makmur Jaya cerme</t>
  </si>
  <si>
    <t>Lunas dikirim ko yoel</t>
  </si>
  <si>
    <t>TM putra jaya ambulu</t>
  </si>
  <si>
    <t>Dikirim ko yoel bayar setelah sampai</t>
  </si>
  <si>
    <t>Bpk h idrus</t>
  </si>
  <si>
    <t>Kirim ulang di sumenep ke gayam (kirim sama tama )</t>
  </si>
  <si>
    <t>TM pandawa yosowilangun</t>
  </si>
  <si>
    <t>Pak atriman tuban</t>
  </si>
  <si>
    <t>Kuning 75</t>
  </si>
  <si>
    <t>TM Bintang sampang</t>
  </si>
  <si>
    <t>Adaptor</t>
  </si>
  <si>
    <t>Mesin poles</t>
  </si>
  <si>
    <t>Gelas pirex 1L</t>
  </si>
  <si>
    <t>Gelas pirex 500ml</t>
  </si>
  <si>
    <t>TM Nia jaya omben</t>
  </si>
  <si>
    <t>TM fikri jaya omben</t>
  </si>
  <si>
    <t>TM Jakarta pamekasan</t>
  </si>
  <si>
    <t>Pak mansur tuban</t>
  </si>
  <si>
    <t>Bapak rizki kepanjen</t>
  </si>
  <si>
    <t>Bayar setelah sampai ke ko yoel</t>
  </si>
  <si>
    <t>Pak mukiyi malang</t>
  </si>
  <si>
    <t>Beightiner 100gr</t>
  </si>
  <si>
    <t>Bayar stelah sampai ke ko yoel</t>
  </si>
  <si>
    <t>OD plating celuk</t>
  </si>
  <si>
    <t>Set kabel sepuh</t>
  </si>
  <si>
    <t>TM madina besuki</t>
  </si>
  <si>
    <t>TM Naga Sakti jember</t>
  </si>
  <si>
    <t>TM Asli 2 jember</t>
  </si>
  <si>
    <t>PGC 68%</t>
  </si>
  <si>
    <t>Dikirim pak tama bayar setelah sampai</t>
  </si>
  <si>
    <t>TM Bintang mas jember</t>
  </si>
  <si>
    <t>Diva chrome sanglah</t>
  </si>
  <si>
    <t>Lunas bayar dan dikirim ko yoel</t>
  </si>
  <si>
    <t>TM Naga mas rogojampi</t>
  </si>
  <si>
    <t>TM Makmur jaya mimbaan</t>
  </si>
  <si>
    <t>TM Sahabat 2 ploso</t>
  </si>
  <si>
    <t>Tempo ke ko yoel</t>
  </si>
  <si>
    <t>TM Setia Junior</t>
  </si>
  <si>
    <t>TM Dua semar sidoarjo</t>
  </si>
  <si>
    <t>TM Gunung mas mojoagung</t>
  </si>
  <si>
    <t>Lunas cash1.700 +80rbny tf</t>
  </si>
  <si>
    <t xml:space="preserve">Kanvas IRT </t>
  </si>
  <si>
    <t>TM Cahaya Baru bogo</t>
  </si>
  <si>
    <t>Rhodium pen putih</t>
  </si>
  <si>
    <t>TM Sinar Jaya pare</t>
  </si>
  <si>
    <t>TM Karya Jaya 12 mlang</t>
  </si>
  <si>
    <t>TM Pojok ps besar</t>
  </si>
  <si>
    <t>TM Maju sari ps besar</t>
  </si>
  <si>
    <t>Bayar 310.000 (return degreasing 5L senilai 720.000)</t>
  </si>
  <si>
    <t>-</t>
  </si>
  <si>
    <t>TM Utama ps besar</t>
  </si>
  <si>
    <t>TM Dila mulia ps besar</t>
  </si>
  <si>
    <t>Bayar setelah sampi</t>
  </si>
  <si>
    <t>TM Naga mulia babaan</t>
  </si>
  <si>
    <t>TM Sabar kapasan</t>
  </si>
  <si>
    <t>TM Ratna jaya 21</t>
  </si>
  <si>
    <t>TM Bintang mas banyuwangi</t>
  </si>
  <si>
    <t>UD Wahyu pulo</t>
  </si>
  <si>
    <t>Bayar ke ko yoel (harga kemarin pesenan 3hari lalu)</t>
  </si>
  <si>
    <t>Bpk effendi pulo</t>
  </si>
  <si>
    <t>Pgc 40%</t>
  </si>
  <si>
    <t>Ali chrome malang</t>
  </si>
  <si>
    <t>Bpk nasir bangil</t>
  </si>
  <si>
    <t>TM semar kediri</t>
  </si>
  <si>
    <t>Lunas bukti dikirim ko yoel</t>
  </si>
  <si>
    <t>Bpk kris probilinggo</t>
  </si>
  <si>
    <t>Dialux unipol merah</t>
  </si>
  <si>
    <t>RH pen putih</t>
  </si>
  <si>
    <t>TM Karang Mas sampang</t>
  </si>
  <si>
    <t>Bpk saiful pamekasan</t>
  </si>
  <si>
    <t>Kuning sultan 500ml</t>
  </si>
  <si>
    <t>Bpk hamdan pasuruan</t>
  </si>
  <si>
    <t>Lunas (bayar ke ko yoel)</t>
  </si>
  <si>
    <t>Bpk dwi kediri</t>
  </si>
  <si>
    <t>Nayar setelah sampai (dikirim di bdg)</t>
  </si>
  <si>
    <t>Bayar setelah sampai (dikirim dr bandung)</t>
  </si>
  <si>
    <t xml:space="preserve">TM Dwijaya brenggolo </t>
  </si>
  <si>
    <t>TM barokah pasrepan</t>
  </si>
  <si>
    <t>Rosegold</t>
  </si>
  <si>
    <t>OD plating bali</t>
  </si>
  <si>
    <t>Ultrasonic 2L BQ tanpa saringan</t>
  </si>
  <si>
    <t>Kencana Sari Bali</t>
  </si>
  <si>
    <t>TM Bintang mas tempuredjo</t>
  </si>
  <si>
    <t>TM Dally babat</t>
  </si>
  <si>
    <t>Sikat kuning</t>
  </si>
  <si>
    <t>Beli via shopee (bukti pembelian shopee)</t>
  </si>
  <si>
    <t>TM Purnama bali</t>
  </si>
  <si>
    <t>Lunas dikirim di bdg</t>
  </si>
  <si>
    <t>diskon 60,003</t>
  </si>
  <si>
    <t>diskon 24,003</t>
  </si>
  <si>
    <t>tm wayang</t>
  </si>
  <si>
    <t>rhodium plating pen variasi putih 10 ml</t>
  </si>
  <si>
    <t>diskon 20,003</t>
  </si>
  <si>
    <t>degreasing cair 1 L</t>
  </si>
  <si>
    <t>diskon 16,003</t>
  </si>
  <si>
    <t>diskon 48,000 byar sisa 2,200,000 tempo</t>
  </si>
  <si>
    <t>diskon 35,000 , dikirim dr bandung</t>
  </si>
  <si>
    <t>chrome kuning k 10000 1 L</t>
  </si>
  <si>
    <t>diskon 34,003</t>
  </si>
  <si>
    <t>diskon 2%</t>
  </si>
  <si>
    <t>tm delima</t>
  </si>
  <si>
    <t>chrome kuning 68% 1 gram 1L</t>
  </si>
  <si>
    <t>tm aneka</t>
  </si>
  <si>
    <t>diskon 70,003</t>
  </si>
  <si>
    <t>diskon 50,000 , tempo 4 hari</t>
  </si>
  <si>
    <t>Pak Fendi</t>
  </si>
  <si>
    <t>diskon 9,003</t>
  </si>
  <si>
    <t>tm srikandi gagan</t>
  </si>
  <si>
    <t>mq silver</t>
  </si>
  <si>
    <t>tm pagoda</t>
  </si>
  <si>
    <t>magnetic tumbler kt-205</t>
  </si>
  <si>
    <t>diskon 100,003</t>
  </si>
  <si>
    <t>gotri stainless jarum</t>
  </si>
  <si>
    <t>tm nogo niki sami</t>
  </si>
  <si>
    <t>diskon 45,003</t>
  </si>
  <si>
    <t>nova didik</t>
  </si>
  <si>
    <t>chrome kuning k 500 ml</t>
  </si>
  <si>
    <t>dikirim dr bandung + ongkir 10,003</t>
  </si>
  <si>
    <t>pgc 40 %</t>
  </si>
  <si>
    <t>diskon 54,003</t>
  </si>
  <si>
    <t xml:space="preserve">kain poles 4" kuning </t>
  </si>
  <si>
    <t>tuker kuning k 1L</t>
  </si>
  <si>
    <t>tuker cleaner 5L</t>
  </si>
  <si>
    <t>mas robeth</t>
  </si>
  <si>
    <t>bayar saat barang sampai + ongkir 20,003</t>
  </si>
  <si>
    <t>kiriman ko yoel</t>
  </si>
  <si>
    <t>tm jaya</t>
  </si>
  <si>
    <t>tm nurani</t>
  </si>
  <si>
    <t>kiriman pa iqbal , bayar saat barang sampai</t>
  </si>
  <si>
    <t>kiriman pa aji, ongkir 30,003</t>
  </si>
  <si>
    <t>yadi chrome</t>
  </si>
  <si>
    <t>tm pak Tani</t>
  </si>
  <si>
    <t>ditambah ongkir 20,003</t>
  </si>
  <si>
    <t>diskon 35,000 , tempo tgl 25 bayar</t>
  </si>
  <si>
    <t xml:space="preserve">dikirim dr bandung </t>
  </si>
  <si>
    <t>dikirim dr bandung  , diskon 65,003</t>
  </si>
  <si>
    <t>dikirim dr bandung , diskon 28,003</t>
  </si>
  <si>
    <t>25/11/2023</t>
  </si>
  <si>
    <t xml:space="preserve">TM haji </t>
  </si>
  <si>
    <t>discount 16rb, bayar setelah sampai</t>
  </si>
  <si>
    <t>disc 10rb, bayar setelah sampai</t>
  </si>
  <si>
    <t xml:space="preserve">kuning K </t>
  </si>
  <si>
    <t xml:space="preserve">tegar chrome </t>
  </si>
  <si>
    <t>rhodium 125ml</t>
  </si>
  <si>
    <t>bayar setelah sampai</t>
  </si>
  <si>
    <t xml:space="preserve">Krismaya Sepuh </t>
  </si>
  <si>
    <t xml:space="preserve">TM nurani </t>
  </si>
  <si>
    <t>TM semampir</t>
  </si>
  <si>
    <t>bayar saat barang sampai, via jnt</t>
  </si>
  <si>
    <t>disc 40rb, bayar setelah sampai</t>
  </si>
  <si>
    <t>hannas chrome</t>
  </si>
  <si>
    <t>PGC 68,3%</t>
  </si>
  <si>
    <t>disc 7rb</t>
  </si>
  <si>
    <t>TM Rajawali</t>
  </si>
  <si>
    <t>disc 45rb</t>
  </si>
  <si>
    <t>TM gunung</t>
  </si>
  <si>
    <t>kail molen</t>
  </si>
  <si>
    <t>disc 53rb, bayar tgl 8</t>
  </si>
  <si>
    <t>brightinner 2 gram</t>
  </si>
  <si>
    <t xml:space="preserve">set kabel </t>
  </si>
  <si>
    <t xml:space="preserve">Gotri campur </t>
  </si>
  <si>
    <t>kuning K+2</t>
  </si>
  <si>
    <t>kuning K+35</t>
  </si>
  <si>
    <t>TM sinar abadi</t>
  </si>
  <si>
    <t>disc 90rb</t>
  </si>
  <si>
    <t>Dwi kemasan</t>
  </si>
  <si>
    <t xml:space="preserve">kapas pen kecil </t>
  </si>
  <si>
    <t>Malik berkah</t>
  </si>
  <si>
    <t>bayar tgl 9</t>
  </si>
  <si>
    <t>pak idrus</t>
  </si>
  <si>
    <t>disc 60rb, paket belum sampai2, jnt Followup</t>
  </si>
  <si>
    <t>disc 87rb, baru bayar 3,6 sisa 1jt lagi</t>
  </si>
  <si>
    <t xml:space="preserve">TM bintang </t>
  </si>
  <si>
    <t>ikutin harga 10L</t>
  </si>
  <si>
    <t>luwes kemasan</t>
  </si>
  <si>
    <t>disc 5rb</t>
  </si>
  <si>
    <t>Manto silver</t>
  </si>
  <si>
    <t>Disc 3rb</t>
  </si>
  <si>
    <t xml:space="preserve">kain poles 6 inch kuning </t>
  </si>
  <si>
    <t xml:space="preserve">kain poles 6 inch putih </t>
  </si>
  <si>
    <t>kain poles 4 inch kuning</t>
  </si>
  <si>
    <t>sikat foredom kribo kasar</t>
  </si>
  <si>
    <t xml:space="preserve">sikat foredom kuning </t>
  </si>
  <si>
    <t>disc 56rb, blm trf</t>
  </si>
  <si>
    <t>triple combo</t>
  </si>
  <si>
    <t>sample pewarna merah</t>
  </si>
  <si>
    <t>TM asli</t>
  </si>
  <si>
    <t>pgc 68%</t>
  </si>
  <si>
    <t>disc 15rb, Bayar setelah samapi</t>
  </si>
  <si>
    <t>tegar chrome</t>
  </si>
  <si>
    <t>disc 50rb, via jnt, bayar pas barang sampai</t>
  </si>
  <si>
    <t xml:space="preserve">plating pen variasi putih </t>
  </si>
  <si>
    <t>TM gajah brosot</t>
  </si>
  <si>
    <t>Kuning k</t>
  </si>
  <si>
    <t>TM luwes</t>
  </si>
  <si>
    <t>disc 15rb</t>
  </si>
  <si>
    <t>rhodium 125ml putih</t>
  </si>
  <si>
    <t>TM bokor, jekulo</t>
  </si>
  <si>
    <t>daman chrome</t>
  </si>
  <si>
    <t xml:space="preserve">kanvas Iqbal </t>
  </si>
  <si>
    <t>kuning +68</t>
  </si>
  <si>
    <t>disc 30rb</t>
  </si>
  <si>
    <t xml:space="preserve">dialux biru </t>
  </si>
  <si>
    <t>13/12/2023</t>
  </si>
  <si>
    <t>pariz chrome</t>
  </si>
  <si>
    <t>disc 10rb</t>
  </si>
  <si>
    <t>TM star</t>
  </si>
  <si>
    <t>dialux putih</t>
  </si>
  <si>
    <t>TM tugumas</t>
  </si>
  <si>
    <t>14/12/2023</t>
  </si>
  <si>
    <t>TM purnama</t>
  </si>
  <si>
    <t>15/12/2023</t>
  </si>
  <si>
    <t>Malik barokah</t>
  </si>
  <si>
    <t>trf tgl 24</t>
  </si>
  <si>
    <t>16/12/2023</t>
  </si>
  <si>
    <t>ovenix plating</t>
  </si>
  <si>
    <t>ikutin harga 5L</t>
  </si>
  <si>
    <t xml:space="preserve">Budi karya </t>
  </si>
  <si>
    <t>disc 28rb, udh trf</t>
  </si>
  <si>
    <t>sikat foredom hitam pipih</t>
  </si>
  <si>
    <t>17/12/2023</t>
  </si>
  <si>
    <t>TM rajamas</t>
  </si>
  <si>
    <t xml:space="preserve">kuning k </t>
  </si>
  <si>
    <t>disc 20rb</t>
  </si>
  <si>
    <t xml:space="preserve">set kail </t>
  </si>
  <si>
    <t>18/12/2023</t>
  </si>
  <si>
    <t>kain poles 6"</t>
  </si>
  <si>
    <t>Maya sepuh</t>
  </si>
  <si>
    <t>disc 51rb ikutin harga 500ml</t>
  </si>
  <si>
    <t>via jnt, bayar pas barang sampai</t>
  </si>
  <si>
    <t>27/12/2023</t>
  </si>
  <si>
    <t xml:space="preserve">Bambang chrome </t>
  </si>
  <si>
    <t>kanvas Ridha</t>
  </si>
  <si>
    <t xml:space="preserve">rhodium plating putih </t>
  </si>
  <si>
    <t>kain poles kuning 6"</t>
  </si>
  <si>
    <t xml:space="preserve">triple combo serbuk </t>
  </si>
  <si>
    <t>TM Dewi, cirebon</t>
  </si>
  <si>
    <t xml:space="preserve">kanvas Ridha </t>
  </si>
  <si>
    <t xml:space="preserve">rosegold </t>
  </si>
  <si>
    <t>disc 100rb</t>
  </si>
  <si>
    <t>TM kuda,comal</t>
  </si>
  <si>
    <t>disc 8rb</t>
  </si>
  <si>
    <t>Malik chrome</t>
  </si>
  <si>
    <t>kanvasFP</t>
  </si>
  <si>
    <t xml:space="preserve">TM Kresno, Bangsri </t>
  </si>
  <si>
    <t xml:space="preserve">kanvas FP </t>
  </si>
  <si>
    <t>disc 55rb</t>
  </si>
  <si>
    <t>28/12/2023</t>
  </si>
  <si>
    <t>29/12/2023</t>
  </si>
  <si>
    <t>hafid</t>
  </si>
  <si>
    <t>TM bintangjaya</t>
  </si>
  <si>
    <t>TM agungjaya</t>
  </si>
  <si>
    <t>30/12/2023</t>
  </si>
  <si>
    <t xml:space="preserve">TM kendi, temanggung </t>
  </si>
  <si>
    <t>TM panenraya</t>
  </si>
  <si>
    <t>TM zulaikah</t>
  </si>
  <si>
    <t>total diskon 217003</t>
  </si>
  <si>
    <t>Mesin adaptor Dakai</t>
  </si>
  <si>
    <t>Mesin ultrasonic 2L</t>
  </si>
  <si>
    <t xml:space="preserve">Pemanas maspion </t>
  </si>
  <si>
    <t xml:space="preserve">Pyrex 1000ml </t>
  </si>
  <si>
    <t>Plat platinum</t>
  </si>
  <si>
    <t>Dialux osborn hijau</t>
  </si>
  <si>
    <t>Kain poles 4" kuning</t>
  </si>
  <si>
    <t xml:space="preserve">Cleaner 1L </t>
  </si>
  <si>
    <t>Chrome rosegold 9</t>
  </si>
  <si>
    <t xml:space="preserve">Chrome Kuning 68 </t>
  </si>
  <si>
    <t>Chrome Kuning K1000</t>
  </si>
  <si>
    <t>Rhodium 125ml</t>
  </si>
  <si>
    <t>Buka untuk praktek</t>
  </si>
  <si>
    <t>TM Aurora Jaya</t>
  </si>
  <si>
    <t>Beaker Glass Luminous 250 ml</t>
  </si>
  <si>
    <t>Rhodium Putih 500 ml</t>
  </si>
  <si>
    <t xml:space="preserve">Sikat foredom peluru besar </t>
  </si>
  <si>
    <t xml:space="preserve">Sikat foredom hitam pipih </t>
  </si>
  <si>
    <t>sikat foredom kuningan sapu kecil</t>
  </si>
  <si>
    <t>sikat foredom kuningan ijuk sapu hitam</t>
  </si>
  <si>
    <t>TM Sagitarius</t>
  </si>
  <si>
    <t>Mesin Adaptor Dakai</t>
  </si>
  <si>
    <t>diskon 100003</t>
  </si>
  <si>
    <t>TM Bobby</t>
  </si>
  <si>
    <t>Beaker glass 250ml</t>
  </si>
  <si>
    <t>Mesin Ultrasonic 2L</t>
  </si>
  <si>
    <t>Degreasing 1L</t>
  </si>
  <si>
    <t>Set Kail</t>
  </si>
  <si>
    <t>13/9/2023</t>
  </si>
  <si>
    <t>diskon 20000</t>
  </si>
  <si>
    <t xml:space="preserve">Cleaner </t>
  </si>
  <si>
    <t xml:space="preserve">Kain poles kuning 4" </t>
  </si>
  <si>
    <t>Mesin Poles Tanda Foredom</t>
  </si>
  <si>
    <t>diskon 141000</t>
  </si>
  <si>
    <t>Kain poles kuning 4"</t>
  </si>
  <si>
    <t>Mesin Ultrasonic 2L + saringan</t>
  </si>
  <si>
    <t xml:space="preserve">Pemanas Maspion </t>
  </si>
  <si>
    <t>Beaker Glass Luminous 250ml</t>
  </si>
  <si>
    <t xml:space="preserve">Plat stainless </t>
  </si>
  <si>
    <t>plat platinum</t>
  </si>
  <si>
    <t>Dialux Hijau</t>
  </si>
  <si>
    <t>Chrome kuning K1000</t>
  </si>
  <si>
    <t>TM Istana</t>
  </si>
  <si>
    <t>Chrome 68</t>
  </si>
  <si>
    <t>TM Tambang Emas</t>
  </si>
  <si>
    <t>Mesin Poles Tanpa Foredom</t>
  </si>
  <si>
    <t>diskon 70003</t>
  </si>
  <si>
    <t xml:space="preserve">rotifix </t>
  </si>
  <si>
    <t>Dialux Hijau Osborn</t>
  </si>
  <si>
    <t>Adaptor Dakai</t>
  </si>
  <si>
    <t>Plat Platinum 3cmx10cm</t>
  </si>
  <si>
    <t>Beaker Glass Lms 1000ml</t>
  </si>
  <si>
    <t>Ultrasonic 2L + Saringan</t>
  </si>
  <si>
    <t>TM Cendana</t>
  </si>
  <si>
    <t>Dikirim dari Bandung</t>
  </si>
  <si>
    <t>TM Mirnasari</t>
  </si>
  <si>
    <t>Kuning Sultan 500ml</t>
  </si>
  <si>
    <t>Fan Belt</t>
  </si>
  <si>
    <t>Glass Beaker LMS 1000ml</t>
  </si>
  <si>
    <t>TM Majestik Girian</t>
  </si>
  <si>
    <t>diskon 45003</t>
  </si>
  <si>
    <t>belum dikirim ke cust, nunggu barang datang.</t>
  </si>
  <si>
    <t>Chrome rosegold</t>
  </si>
  <si>
    <t>TM Senang Indah</t>
  </si>
  <si>
    <t>25 Oktober 2023</t>
  </si>
  <si>
    <t>Pak Muslimin Ogoamas</t>
  </si>
  <si>
    <t>Set Kabel</t>
  </si>
  <si>
    <t>28 Oktober 2023</t>
  </si>
  <si>
    <t>Mesin Poles tanpa foredom</t>
  </si>
  <si>
    <t>1 free</t>
  </si>
  <si>
    <t>Mesin adaptor</t>
  </si>
  <si>
    <t>Beaker glass 1000ml</t>
  </si>
  <si>
    <t>Plat platinum 3cmx10cm</t>
  </si>
  <si>
    <t xml:space="preserve">Chrome kuning K 1000 </t>
  </si>
  <si>
    <t xml:space="preserve">Chrome Rosegold 13 </t>
  </si>
  <si>
    <t xml:space="preserve">Pen platina </t>
  </si>
  <si>
    <t>Pen plating Merah 10ml</t>
  </si>
  <si>
    <t>Pen plating putih</t>
  </si>
  <si>
    <t>1 utk praktek, 5 free cust</t>
  </si>
  <si>
    <t>Glass beaker LMS 250ml</t>
  </si>
  <si>
    <t>Total diskon 303000</t>
  </si>
  <si>
    <t>31 Oktober 2023</t>
  </si>
  <si>
    <t>Ultrasonic 2L Saringan</t>
  </si>
  <si>
    <t>Tm hj mina</t>
  </si>
  <si>
    <t>Kanvas FA</t>
  </si>
  <si>
    <t>Chrome k 1000</t>
  </si>
  <si>
    <t>Diskon 110.003</t>
  </si>
  <si>
    <t>Degreasing bubuk</t>
  </si>
  <si>
    <t xml:space="preserve">Maspion </t>
  </si>
  <si>
    <t xml:space="preserve">Set kail </t>
  </si>
  <si>
    <t>TM Majestic</t>
  </si>
  <si>
    <t>Mesin kyngty besar</t>
  </si>
  <si>
    <t xml:space="preserve">Gotri Bulet </t>
  </si>
  <si>
    <t>TM Edi Jaya</t>
  </si>
  <si>
    <t>TM Permatasari</t>
  </si>
  <si>
    <t>diskon 30003</t>
  </si>
  <si>
    <t>Beaker Glass 1L</t>
  </si>
  <si>
    <t xml:space="preserve">Kuning K1000 </t>
  </si>
  <si>
    <t xml:space="preserve">Pen Platina LMS </t>
  </si>
  <si>
    <t>Gold plating pen variasi kuning 10ml</t>
  </si>
  <si>
    <t>Gold plating pen variasi pink 10ml</t>
  </si>
  <si>
    <t>Gold plating pen variasi putih</t>
  </si>
  <si>
    <t>Chrome Kuning 1000 1L</t>
  </si>
  <si>
    <t>Beaker Glass 1000ml</t>
  </si>
  <si>
    <t>Nama</t>
  </si>
  <si>
    <t>No tlp</t>
  </si>
  <si>
    <t>TM Fajar Indah</t>
  </si>
  <si>
    <t>tosca mas ,Pati</t>
  </si>
  <si>
    <t>ikutin harga 5L, disc 225rb</t>
  </si>
  <si>
    <t>rhodium plating putih</t>
  </si>
  <si>
    <t>Omset</t>
  </si>
  <si>
    <t>Diskon</t>
  </si>
  <si>
    <t>kapas pen</t>
  </si>
  <si>
    <t>Total</t>
  </si>
  <si>
    <t xml:space="preserve">Siswoyo chrome </t>
  </si>
  <si>
    <t>merah 45 1L</t>
  </si>
  <si>
    <t>discount 20rb</t>
  </si>
  <si>
    <t>Puspita sepuh</t>
  </si>
  <si>
    <t>TM sinar abadi, bulumanis</t>
  </si>
  <si>
    <t>TM Kuda, Pati</t>
  </si>
  <si>
    <t>TM intan,lasem</t>
  </si>
  <si>
    <t>k sultan 500ml</t>
  </si>
  <si>
    <t>discount 50,000</t>
  </si>
  <si>
    <t>TM kendi, pamotan</t>
  </si>
  <si>
    <t>discount 225rb, ikutin harga 5L</t>
  </si>
  <si>
    <t>TM gajah, ngawi</t>
  </si>
  <si>
    <t>TM jangkar, madiun</t>
  </si>
  <si>
    <t>TM panen raya,demak</t>
  </si>
  <si>
    <t xml:space="preserve">dialux hijau </t>
  </si>
  <si>
    <t>discount total 70,003</t>
  </si>
  <si>
    <t>kain poles kuning 6'</t>
  </si>
  <si>
    <t>kain poles putih 6'</t>
  </si>
  <si>
    <t>plat platina 3x10</t>
  </si>
  <si>
    <t>Budi chrome</t>
  </si>
  <si>
    <t>Eri chrome</t>
  </si>
  <si>
    <t>TM gajah</t>
  </si>
  <si>
    <t>kanvas AA</t>
  </si>
  <si>
    <t>TM panen raya</t>
  </si>
  <si>
    <t>sikat putih kw1</t>
  </si>
  <si>
    <t>TM sedya mulya</t>
  </si>
  <si>
    <t>rhodium plating pen hitam</t>
  </si>
  <si>
    <t>discount total 44rb</t>
  </si>
  <si>
    <t xml:space="preserve">rhodium plating pen putih </t>
  </si>
  <si>
    <t>TM zulaikha</t>
  </si>
  <si>
    <t>mesin molen kt 6808</t>
  </si>
  <si>
    <t xml:space="preserve">cahaya perak </t>
  </si>
  <si>
    <t xml:space="preserve">TM kinasih </t>
  </si>
  <si>
    <t>kuning k750 V2</t>
  </si>
  <si>
    <t>TM Agung Jaya</t>
  </si>
  <si>
    <t>Kuning k1000</t>
  </si>
  <si>
    <t>discount total 110rb</t>
  </si>
  <si>
    <t>OBS 1Liter</t>
  </si>
  <si>
    <t>Gotri campur</t>
  </si>
  <si>
    <t>TM bintang jaya</t>
  </si>
  <si>
    <t>plating pen</t>
  </si>
  <si>
    <t>discount total 56rb</t>
  </si>
  <si>
    <t>plating hitam</t>
  </si>
  <si>
    <t>plating putih</t>
  </si>
  <si>
    <t>TM bintangmas</t>
  </si>
  <si>
    <t>discount 74rb</t>
  </si>
  <si>
    <t>Agus sepuh</t>
  </si>
  <si>
    <t>Maliq berkah</t>
  </si>
  <si>
    <t>PGC 40%</t>
  </si>
  <si>
    <t>TM 22 prima</t>
  </si>
  <si>
    <t>13/11/2023</t>
  </si>
  <si>
    <t>TM 22 nain</t>
  </si>
  <si>
    <t xml:space="preserve">brightinner 100 gram </t>
  </si>
  <si>
    <t>TM Gatot eko</t>
  </si>
  <si>
    <t>discount 40rb</t>
  </si>
  <si>
    <t>Puspita chrome</t>
  </si>
  <si>
    <t>adaptor</t>
  </si>
  <si>
    <t>discount total 80,003</t>
  </si>
  <si>
    <t>pewarna merah 125ml</t>
  </si>
  <si>
    <t>14/11/2023</t>
  </si>
  <si>
    <t>TM cap kuda</t>
  </si>
  <si>
    <t>discount 24rb (follow up cust Pak Zeff)</t>
  </si>
  <si>
    <t>discount 8rb (kirim jnt)</t>
  </si>
  <si>
    <t>discount 15rb kirim jnt</t>
  </si>
  <si>
    <t>TM sumber rejeki</t>
  </si>
  <si>
    <t>TM surya</t>
  </si>
  <si>
    <t>plating variasi putih</t>
  </si>
  <si>
    <t>kain poles Putih 4"</t>
  </si>
  <si>
    <t>discount 70rb</t>
  </si>
  <si>
    <t>15/11/2023</t>
  </si>
  <si>
    <t>discount 30rb</t>
  </si>
  <si>
    <t>Kuning +35</t>
  </si>
  <si>
    <t>bayar besok</t>
  </si>
  <si>
    <t>kuning K</t>
  </si>
  <si>
    <t>TM kendi</t>
  </si>
  <si>
    <t>discount 25rb</t>
  </si>
  <si>
    <t>16/11/2023</t>
  </si>
  <si>
    <t>merah +4</t>
  </si>
  <si>
    <t>sudah bayar</t>
  </si>
  <si>
    <t>blm trf sisanya</t>
  </si>
  <si>
    <t>Abah Husen sepuh</t>
  </si>
  <si>
    <t>17/11/2023</t>
  </si>
  <si>
    <t>bayar hari senin</t>
  </si>
  <si>
    <t>brightinner 100 gram</t>
  </si>
  <si>
    <t>18/11/2023</t>
  </si>
  <si>
    <t>Karyono sepuh</t>
  </si>
  <si>
    <t>kain poles putih 6"</t>
  </si>
  <si>
    <t>19/11/2023</t>
  </si>
  <si>
    <t xml:space="preserve">obat 2 </t>
  </si>
  <si>
    <t>20/11/2023</t>
  </si>
  <si>
    <t>TM pagoda</t>
  </si>
  <si>
    <t>disc 95rb</t>
  </si>
  <si>
    <t>tukar limbah kuning K 36 botol</t>
  </si>
  <si>
    <t>TM jago welahan</t>
  </si>
  <si>
    <t>disc 120rb, bayar jumat</t>
  </si>
  <si>
    <t>return degreasing cair 1L</t>
  </si>
  <si>
    <t>return balik ke stok mobil ( 165.000 x3 = 495,000  )</t>
  </si>
  <si>
    <t>21/11/2023</t>
  </si>
  <si>
    <t>TM sinarmas</t>
  </si>
  <si>
    <t>disc 16rb</t>
  </si>
  <si>
    <t xml:space="preserve">TM gunung </t>
  </si>
  <si>
    <t>disc 146rb</t>
  </si>
  <si>
    <t>plat platina 5x10</t>
  </si>
  <si>
    <t>plat platina kW 5x10</t>
  </si>
  <si>
    <t xml:space="preserve">plat stainless </t>
  </si>
  <si>
    <t xml:space="preserve">cleaner </t>
  </si>
  <si>
    <t>degreasing</t>
  </si>
  <si>
    <t>kuning kpgc</t>
  </si>
  <si>
    <t xml:space="preserve">rhodium 250ml </t>
  </si>
  <si>
    <t>sikat cincin kuning</t>
  </si>
  <si>
    <t>22/11/2023</t>
  </si>
  <si>
    <t>discount 50rb total</t>
  </si>
  <si>
    <t xml:space="preserve">plat stainles </t>
  </si>
  <si>
    <t>23/11/2023</t>
  </si>
  <si>
    <t xml:space="preserve">Bima karya chrome </t>
  </si>
  <si>
    <t>26/11/2023</t>
  </si>
  <si>
    <t>plat platinum KW 5x10cm</t>
  </si>
  <si>
    <t>27/11/2023</t>
  </si>
  <si>
    <t>disc 94rb</t>
  </si>
  <si>
    <t>kuning k750 v2</t>
  </si>
  <si>
    <t>28/11/2023</t>
  </si>
  <si>
    <t>vanbelt molen kuning</t>
  </si>
  <si>
    <t>vanbelt trf barang dari Ryan</t>
  </si>
  <si>
    <t>Paris chrome</t>
  </si>
  <si>
    <t xml:space="preserve">plating pen platina </t>
  </si>
  <si>
    <t>kuning 750V2</t>
  </si>
  <si>
    <t>brightinner 2 gran</t>
  </si>
  <si>
    <t>29/11/2023</t>
  </si>
  <si>
    <t>Agus chrome</t>
  </si>
  <si>
    <t>brightinner 250gr</t>
  </si>
  <si>
    <t>TM Oerip muda ngaglik</t>
  </si>
  <si>
    <t>TM 99 Pandauke</t>
  </si>
  <si>
    <t xml:space="preserve">Set kabel </t>
  </si>
  <si>
    <t>Kail molen</t>
  </si>
  <si>
    <t>Beaker Glass 500ml</t>
  </si>
  <si>
    <t>Dialux Hijau osborn</t>
  </si>
  <si>
    <t>Fan Belt mesin molen</t>
  </si>
  <si>
    <t>Kain Poles 4" kuning</t>
  </si>
  <si>
    <t>Total diskon 2% 157,000</t>
  </si>
  <si>
    <t>Chrome Kuning Sultan 500ml</t>
  </si>
  <si>
    <t>Kirim dari Bandung</t>
  </si>
  <si>
    <t xml:space="preserve">Dialux hijau osborn </t>
  </si>
  <si>
    <t>1 dikirim dari Bandung</t>
  </si>
  <si>
    <t>Total diskon 2% 155,000</t>
  </si>
  <si>
    <t>Chrome kuning 750 v2</t>
  </si>
  <si>
    <t>Bayar sesudah barang sampai</t>
  </si>
  <si>
    <t>Rose gold 13</t>
  </si>
  <si>
    <t>Sikat foredom hitam pipih</t>
  </si>
  <si>
    <t>dison 34003</t>
  </si>
  <si>
    <t>Sikat foredom KW</t>
  </si>
  <si>
    <t>Sikat kuningan besar</t>
  </si>
  <si>
    <t>Sikat foredom peluru sedang</t>
  </si>
  <si>
    <t>TM Logam Mulia</t>
  </si>
  <si>
    <t>Mengikuti harga 500 ml</t>
  </si>
  <si>
    <t>Sikat Foredom peluru besar</t>
  </si>
  <si>
    <t>Sikat Foredom peluru sedang</t>
  </si>
  <si>
    <t>Sikat Foredom peluru kecil</t>
  </si>
  <si>
    <t>Dialux merah osborn</t>
  </si>
  <si>
    <t>Pen Platina</t>
  </si>
  <si>
    <t>Rhodium plating pen putih</t>
  </si>
  <si>
    <t>Pen plating pink</t>
  </si>
  <si>
    <t>Mesin molen kecil</t>
  </si>
  <si>
    <t>Kapas Pen kecil</t>
  </si>
  <si>
    <t>Sikat Foredom putih pipih uban</t>
  </si>
  <si>
    <t>Chrome kuning 35</t>
  </si>
  <si>
    <t>Mesin Ultrasonic</t>
  </si>
  <si>
    <t>Plat Platinum</t>
  </si>
  <si>
    <t>Maspion</t>
  </si>
  <si>
    <t>Cleaner</t>
  </si>
  <si>
    <t>Buka 1 botol cleaner untuk praktek</t>
  </si>
  <si>
    <t>Diskon 133,003</t>
  </si>
  <si>
    <t>Kain Poles</t>
  </si>
  <si>
    <t>Sikat foredom wool kribo</t>
  </si>
  <si>
    <t>Sikat foredom kuningan pipih</t>
  </si>
  <si>
    <t>TM Asia</t>
  </si>
  <si>
    <t>TM Eddy Jaya Girian</t>
  </si>
  <si>
    <t>Total disc 2% 188,003</t>
  </si>
  <si>
    <t>Ultrasonic 2L saringan</t>
  </si>
  <si>
    <t>Plat platinum 3x10cm</t>
  </si>
  <si>
    <t>Beaker Glass LMS 500ML</t>
  </si>
  <si>
    <t>Pesan dari bulan desember</t>
  </si>
  <si>
    <t>kail molen 2</t>
  </si>
  <si>
    <t>total disc 154,003</t>
  </si>
  <si>
    <t>Beaker glass 500ml</t>
  </si>
  <si>
    <t>TM Majestik</t>
  </si>
  <si>
    <t>dikirim dr Bandung</t>
  </si>
  <si>
    <t>14/1/2024</t>
  </si>
  <si>
    <t>TM Bu Hj Lina</t>
  </si>
  <si>
    <t>15/1/2024</t>
  </si>
  <si>
    <t xml:space="preserve">Gotri Bular besar </t>
  </si>
  <si>
    <t>18/1/2024</t>
  </si>
  <si>
    <t xml:space="preserve">Kain poles kuning 6" </t>
  </si>
  <si>
    <t>Christle Shop</t>
  </si>
  <si>
    <t>20/1/2024</t>
  </si>
  <si>
    <t>TM Berlian</t>
  </si>
  <si>
    <t>Chrome kuning sultan 500ml</t>
  </si>
  <si>
    <t>Sikat foredom ijuk kuningan</t>
  </si>
  <si>
    <t>22/1/2024</t>
  </si>
  <si>
    <t>TM Sinar Tambang</t>
  </si>
  <si>
    <t>23/1/2024</t>
  </si>
  <si>
    <t>Kuning K 1000</t>
  </si>
  <si>
    <t xml:space="preserve">Rhodium putih 250ml </t>
  </si>
  <si>
    <t>24/1/2024</t>
  </si>
  <si>
    <t>diskon 35.003</t>
  </si>
  <si>
    <t>TM 99 Panduke</t>
  </si>
  <si>
    <t>TM Asia Mas</t>
  </si>
  <si>
    <t>Kanvas DL</t>
  </si>
  <si>
    <t>28/1/2024</t>
  </si>
  <si>
    <t>TM Haikal</t>
  </si>
  <si>
    <t>29/1/2024</t>
  </si>
  <si>
    <t>Glass beaker 500ml</t>
  </si>
  <si>
    <t>31/1/2024</t>
  </si>
  <si>
    <t>TM Sinar Mulia</t>
  </si>
  <si>
    <t>Bayar setelah sampai dikirim pa tama</t>
  </si>
  <si>
    <t>TM bagong lamongan</t>
  </si>
  <si>
    <t>Ibu uswatun turi</t>
  </si>
  <si>
    <t>Rhodiun putih 250ml</t>
  </si>
  <si>
    <t>Bayar setelah sampai dikirimdr bdg</t>
  </si>
  <si>
    <t>TM Berkah arifin blitar</t>
  </si>
  <si>
    <t xml:space="preserve">Rhodium putih 1L </t>
  </si>
  <si>
    <t>Bayar setelah sampi dikirim di bdg</t>
  </si>
  <si>
    <t>Kain poles kuning 6"</t>
  </si>
  <si>
    <t>Pewarna merah 125ml</t>
  </si>
  <si>
    <t>digabung dgn transaksi lain</t>
  </si>
  <si>
    <t>TM Agung jaya babat</t>
  </si>
  <si>
    <t>Dikirim tgl 6 sama pak tama, disc 80rb</t>
  </si>
  <si>
    <t>TMBintang mas tempuredjo</t>
  </si>
  <si>
    <t>Dikirim pk tama byr setwlah sampai</t>
  </si>
  <si>
    <t>TM Thajaya blauran</t>
  </si>
  <si>
    <t>Rhodium putih 250 ml</t>
  </si>
  <si>
    <t>TM Mashyur malang</t>
  </si>
  <si>
    <t>TM Ari jaya pasuruan</t>
  </si>
  <si>
    <t>TM Habby kreneng</t>
  </si>
  <si>
    <t>Dikirim dari bdg bayar setelah sampai</t>
  </si>
  <si>
    <t>Bpk bilal pakal</t>
  </si>
  <si>
    <t>Dikirim ko yoel lunas</t>
  </si>
  <si>
    <t>Bpk Novi probolinggo</t>
  </si>
  <si>
    <t xml:space="preserve">TM Rezeki katapang </t>
  </si>
  <si>
    <t>Rhodium putih 125ml</t>
  </si>
  <si>
    <t>Mesin ultrasonic 4L digital</t>
  </si>
  <si>
    <t xml:space="preserve">Sudah bayar sebelumnya di 17 des (bayar sisa 850.000 besok </t>
  </si>
  <si>
    <t>Bpk alfi gresik</t>
  </si>
  <si>
    <t>Tukar kuning 35 x6</t>
  </si>
  <si>
    <t>UD wahyu</t>
  </si>
  <si>
    <t>TM Madinah jatiroto</t>
  </si>
  <si>
    <t>TM kijang mas jmber</t>
  </si>
  <si>
    <t xml:space="preserve">Kanvas IR </t>
  </si>
  <si>
    <t>Bpk effendi lumajang</t>
  </si>
  <si>
    <t>Pen platina</t>
  </si>
  <si>
    <t>Glas pyrex 250ml</t>
  </si>
  <si>
    <t>Glas pyrex 500ml</t>
  </si>
  <si>
    <t>TM semaar bndws</t>
  </si>
  <si>
    <t>Woll kribo</t>
  </si>
  <si>
    <t>Bpk atriman</t>
  </si>
  <si>
    <t>Bqyar setelah sampai</t>
  </si>
  <si>
    <t>TM Asli jmber</t>
  </si>
  <si>
    <t>Sumber mas jember</t>
  </si>
  <si>
    <t>Triplecombo cair</t>
  </si>
  <si>
    <t>Pgc 68</t>
  </si>
  <si>
    <t>TM Putri asli ambulu</t>
  </si>
  <si>
    <t>Rhodium 125 ml</t>
  </si>
  <si>
    <t>Cld</t>
  </si>
  <si>
    <t>Bp rizky kepanjen</t>
  </si>
  <si>
    <t>TM Untung pasuruan</t>
  </si>
  <si>
    <t>TM Anugrah agung pujer</t>
  </si>
  <si>
    <t>Dewa dewi bondowoso</t>
  </si>
  <si>
    <t>TM Sido ayu besuki</t>
  </si>
  <si>
    <t>Lunas (buy back degreasing 5L harga 750.000) total 7.825.003</t>
  </si>
  <si>
    <t>TM semboyan kemlagi</t>
  </si>
  <si>
    <t>Bpk Nasir chrome</t>
  </si>
  <si>
    <t>TM Sinar cahaya bangsal</t>
  </si>
  <si>
    <t>TM Palacio sby</t>
  </si>
  <si>
    <t>Mas nove probolinggo</t>
  </si>
  <si>
    <t>Bp Atriman chrome</t>
  </si>
  <si>
    <t>TM Sinar Jaya Pare</t>
  </si>
  <si>
    <t>Bagong chrome lmgan</t>
  </si>
  <si>
    <t>Lunas (dikirim pak ryan )</t>
  </si>
  <si>
    <t>TM Mutiara kediri</t>
  </si>
  <si>
    <t>Lunas dikirim dan bayar ke ko yoel</t>
  </si>
  <si>
    <t>Tm Nurani tulungagung</t>
  </si>
  <si>
    <t>TM Ratna Jaya</t>
  </si>
  <si>
    <t>Sumber rejeki talun</t>
  </si>
  <si>
    <t>TM bintang mas bwi</t>
  </si>
  <si>
    <t>TM bulan purnama batu</t>
  </si>
  <si>
    <t>TM Budi mulya tanjinan</t>
  </si>
  <si>
    <t>Pasir doff</t>
  </si>
  <si>
    <t>TM Barokah ilahi mdr</t>
  </si>
  <si>
    <t>Bpk marsukan mdr</t>
  </si>
  <si>
    <t xml:space="preserve">Tm bintang mas 4 lmg </t>
  </si>
  <si>
    <t>Merahb45</t>
  </si>
  <si>
    <t>TM italy ngopak</t>
  </si>
  <si>
    <t>TM Madinah pamekasan</t>
  </si>
  <si>
    <t>TM Bintang mas jmber</t>
  </si>
  <si>
    <t>Gold plating merah</t>
  </si>
  <si>
    <t>Gold plating kuning</t>
  </si>
  <si>
    <t>Ibu ika gesang</t>
  </si>
  <si>
    <t>Merah 35</t>
  </si>
  <si>
    <t>Tuker merah 45 x4</t>
  </si>
  <si>
    <t xml:space="preserve">Kuning K75 v2 </t>
  </si>
  <si>
    <t>Bpk Widodo tuban</t>
  </si>
  <si>
    <t>TM Mayar Bwi</t>
  </si>
  <si>
    <t>Mas fahmi madura</t>
  </si>
  <si>
    <t>Bayar setelah sampai, tempo</t>
  </si>
  <si>
    <t>Atriman tuban</t>
  </si>
  <si>
    <t>Bpk qitri gresik</t>
  </si>
  <si>
    <t>TM Surya indah klakah</t>
  </si>
  <si>
    <t>Bayar ke ko yoel (harga acc pak jeff)</t>
  </si>
  <si>
    <t>TM Bintang terang pasuruan</t>
  </si>
  <si>
    <t>TM Naga Mulya Babaan</t>
  </si>
  <si>
    <t>TM Garuda mas mojosari</t>
  </si>
  <si>
    <t>TM Kencana 2 jombang</t>
  </si>
  <si>
    <t>Mas hafid denpasar</t>
  </si>
  <si>
    <t>Bayar via ko yoel</t>
  </si>
  <si>
    <t>Bpk rustamaji malang</t>
  </si>
  <si>
    <t>TM setia junior ploso</t>
  </si>
  <si>
    <t>dikirim dari bandung, gratis ongkir</t>
  </si>
  <si>
    <t>dikirim dr bandung  , diskon 55,003</t>
  </si>
  <si>
    <t>dikirim dari bandung, gratis ongkir , gratis payung luminous</t>
  </si>
  <si>
    <t>tambah ongkir 20,003</t>
  </si>
  <si>
    <t>pa ayis</t>
  </si>
  <si>
    <t>retur degreasing 1L - potong 200,000 harga degreasing</t>
  </si>
  <si>
    <t>diskon 27,000 , tempo</t>
  </si>
  <si>
    <t>tm salim</t>
  </si>
  <si>
    <t>chrome kuning K 1000 1L</t>
  </si>
  <si>
    <t>cld 1L</t>
  </si>
  <si>
    <t>diskon 140,000 , tempo seminggu</t>
  </si>
  <si>
    <t>diskon 58,003</t>
  </si>
  <si>
    <t>diskon 120,003</t>
  </si>
  <si>
    <t>diskon 25,003</t>
  </si>
  <si>
    <t>ikt harga degreasing 5L , diskon 48,003</t>
  </si>
  <si>
    <t>Rhodium cons 10 ml</t>
  </si>
  <si>
    <t>dikirim dr bandung , tempo</t>
  </si>
  <si>
    <t>tm garuda</t>
  </si>
  <si>
    <t>diskon 16,000</t>
  </si>
  <si>
    <t>kiriman pa aji, tambah ongkir 30,003</t>
  </si>
  <si>
    <t>tm angsa murni</t>
  </si>
  <si>
    <t>kiriman pa aji, tambah ongkir 10,000 , bayar saat brg sampai</t>
  </si>
  <si>
    <t>chrome merah 45 1 gram 1L</t>
  </si>
  <si>
    <t>tm omega pa aji</t>
  </si>
  <si>
    <t>diskon 130,003</t>
  </si>
  <si>
    <t>bagong chrome</t>
  </si>
  <si>
    <t>diskon 10,000 kiriman ilham</t>
  </si>
  <si>
    <t>bonus kapas pen kecil 5</t>
  </si>
  <si>
    <t>Tm Utami Surya</t>
  </si>
  <si>
    <t>tambah ongkir 38,003</t>
  </si>
  <si>
    <t>Pak Aris</t>
  </si>
  <si>
    <t>beaker glass luminous 500ml</t>
  </si>
  <si>
    <t>diskon 40,000 , bonus set kail</t>
  </si>
  <si>
    <t>Pa Masjudi</t>
  </si>
  <si>
    <t>Tm Sinar Madinah</t>
  </si>
  <si>
    <t>sikat foredom wool kribo</t>
  </si>
  <si>
    <t>sikat foredom putih kw1</t>
  </si>
  <si>
    <t>Tm Berkah</t>
  </si>
  <si>
    <t>Tm Calya</t>
  </si>
  <si>
    <t>diskon 31,003</t>
  </si>
  <si>
    <t>grand obs 1L</t>
  </si>
  <si>
    <t>retur degreasing 2L - 190 x 2 = 380  potong 380,000 harga degreasing</t>
  </si>
  <si>
    <t>bayar saat barang sampai , diskon 30,003</t>
  </si>
  <si>
    <t>tm indah jaya</t>
  </si>
  <si>
    <t>tambah ongkir 15,003</t>
  </si>
  <si>
    <t xml:space="preserve">tm dewi </t>
  </si>
  <si>
    <t>TM jago ,welahan</t>
  </si>
  <si>
    <t>disc 75rb, ikutin harga 1L, trf tgl 26 owner balik dr luar negeri</t>
  </si>
  <si>
    <t>TM gunungmas</t>
  </si>
  <si>
    <t>ultrasonic cleaner 2L delta</t>
  </si>
  <si>
    <t>disc 25rb, trf tgl 24</t>
  </si>
  <si>
    <t>iswan</t>
  </si>
  <si>
    <t>disc 18rb</t>
  </si>
  <si>
    <t>maman</t>
  </si>
  <si>
    <t>merah 4</t>
  </si>
  <si>
    <t>disc 3rb</t>
  </si>
  <si>
    <t>1 Januari 2024</t>
  </si>
  <si>
    <t>disc 10rb via jnt</t>
  </si>
  <si>
    <t>2 Januari 2024</t>
  </si>
  <si>
    <t>disc 25rb,blm bayar</t>
  </si>
  <si>
    <t>3 Januari 2024</t>
  </si>
  <si>
    <t>h slamet</t>
  </si>
  <si>
    <t>disc 3rb, kirim via jnt</t>
  </si>
  <si>
    <t>mba susi</t>
  </si>
  <si>
    <t>via jnt</t>
  </si>
  <si>
    <t>mba nur</t>
  </si>
  <si>
    <t>mas dipta</t>
  </si>
  <si>
    <t xml:space="preserve">nur silver chrome </t>
  </si>
  <si>
    <t>TM luwes kemasan</t>
  </si>
  <si>
    <t>peluru besar</t>
  </si>
  <si>
    <t>disc 35rb</t>
  </si>
  <si>
    <t xml:space="preserve">pemanas maspion </t>
  </si>
  <si>
    <t>pgc 40</t>
  </si>
  <si>
    <t>4 Januari 2024</t>
  </si>
  <si>
    <t>grand total disc 185rb</t>
  </si>
  <si>
    <t xml:space="preserve">beaker glass Luminous </t>
  </si>
  <si>
    <t>pemanas</t>
  </si>
  <si>
    <t>set kail free</t>
  </si>
  <si>
    <t xml:space="preserve">sample brightenner </t>
  </si>
  <si>
    <t>sikat hitam pipih</t>
  </si>
  <si>
    <t>5 Januari 2024</t>
  </si>
  <si>
    <t xml:space="preserve">TM kresno,Bangsri </t>
  </si>
  <si>
    <t>disc 27rb</t>
  </si>
  <si>
    <t>6 Januari 2024</t>
  </si>
  <si>
    <t>Tm makmur jaya</t>
  </si>
  <si>
    <t>disc 83rb, 1,435 ikutin harga 250ml</t>
  </si>
  <si>
    <t>TM sinar abadi,bulumanis</t>
  </si>
  <si>
    <t>disc total 250rb,baru bayar 5,310. sisa 10jt.</t>
  </si>
  <si>
    <t xml:space="preserve">mpc </t>
  </si>
  <si>
    <t>pewarna merah sample</t>
  </si>
  <si>
    <t>TM kendi ,pamotan</t>
  </si>
  <si>
    <t>disc total 122,503</t>
  </si>
  <si>
    <t xml:space="preserve">sampel brightinner </t>
  </si>
  <si>
    <t>plat platinum 3x10</t>
  </si>
  <si>
    <t>kain poles 6 inch kuning</t>
  </si>
  <si>
    <t>kuning k+2</t>
  </si>
  <si>
    <t>7 Januari 2024</t>
  </si>
  <si>
    <t>obat 2</t>
  </si>
  <si>
    <t>disc 80rb</t>
  </si>
  <si>
    <t>merah +45</t>
  </si>
  <si>
    <t>pak atriman</t>
  </si>
  <si>
    <t>mas novi</t>
  </si>
  <si>
    <t>TM rezeki</t>
  </si>
  <si>
    <t>8 Januari 2024</t>
  </si>
  <si>
    <t>ibu usnul</t>
  </si>
  <si>
    <t>ikutin harga 250ml, 1,420,003</t>
  </si>
  <si>
    <t>TM sumber urip</t>
  </si>
  <si>
    <t>disc 53rb total</t>
  </si>
  <si>
    <t>9 Januari 2024</t>
  </si>
  <si>
    <t>kuning 750 v2</t>
  </si>
  <si>
    <t>disc 24rb</t>
  </si>
  <si>
    <t>11 Januari 2024</t>
  </si>
  <si>
    <t>TM melati</t>
  </si>
  <si>
    <t xml:space="preserve">TM jangkar </t>
  </si>
  <si>
    <t>12 Januari 2024</t>
  </si>
  <si>
    <t>disc 110rb</t>
  </si>
  <si>
    <t>13 Januari 2024</t>
  </si>
  <si>
    <t>platina pen</t>
  </si>
  <si>
    <t>plating variasi putih 10ml</t>
  </si>
  <si>
    <t>14 Januari 2024</t>
  </si>
  <si>
    <t>kain poles putih 4"</t>
  </si>
  <si>
    <t>TM menara</t>
  </si>
  <si>
    <t>17 Januari 2024</t>
  </si>
  <si>
    <t>REVISI dr Morodadi chrome</t>
  </si>
  <si>
    <t>TM kendi,pamotan</t>
  </si>
  <si>
    <t>REVISI TM jago 15 ke 14 botol</t>
  </si>
  <si>
    <t>TM gajah,brosot</t>
  </si>
  <si>
    <t>REVISI TM intan,lasem</t>
  </si>
  <si>
    <t>18 Januari 2024</t>
  </si>
  <si>
    <t>putra prima chrome</t>
  </si>
  <si>
    <t>obat 1</t>
  </si>
  <si>
    <t>18 januari 2024</t>
  </si>
  <si>
    <t>via jnt ekspress</t>
  </si>
  <si>
    <t>19 Januari 2024</t>
  </si>
  <si>
    <t>Rahayu chrome</t>
  </si>
  <si>
    <t>obat 2 100 gram</t>
  </si>
  <si>
    <t>disc harga 100 gram, 140rb</t>
  </si>
  <si>
    <t>21 Januari 2024</t>
  </si>
  <si>
    <t xml:space="preserve">TM bintangmas </t>
  </si>
  <si>
    <t>TM kutut,boyolali</t>
  </si>
  <si>
    <t>disc 22rb</t>
  </si>
  <si>
    <t>22 Januari 2024</t>
  </si>
  <si>
    <t>Siswoyo chrome</t>
  </si>
  <si>
    <t>23 Januari 2024</t>
  </si>
  <si>
    <t>TM Oerip muda, ngaglik</t>
  </si>
  <si>
    <t>kain poles kuning 4 inch</t>
  </si>
  <si>
    <t>TM prasodjo</t>
  </si>
  <si>
    <t>TM agung jaya</t>
  </si>
  <si>
    <t>TM dua jaya</t>
  </si>
  <si>
    <t>TM star, merakurak</t>
  </si>
  <si>
    <t>ikutin harga 1L</t>
  </si>
  <si>
    <t>Malik barokah chrome</t>
  </si>
  <si>
    <t>FP</t>
  </si>
  <si>
    <t>paket via jnt</t>
  </si>
  <si>
    <t>24 Januari 2024</t>
  </si>
  <si>
    <t xml:space="preserve">TM gajahmas, warujayeng </t>
  </si>
  <si>
    <t>25 Januari 2024</t>
  </si>
  <si>
    <t xml:space="preserve">dialux merah </t>
  </si>
  <si>
    <t>disc 19rb</t>
  </si>
  <si>
    <t>obat 2 rata</t>
  </si>
  <si>
    <t>gelass 250ml</t>
  </si>
  <si>
    <t>26 Januari 2024</t>
  </si>
  <si>
    <t>TM Bagong, kediri</t>
  </si>
  <si>
    <t xml:space="preserve">rhodium plating hitam </t>
  </si>
  <si>
    <t>TM subur 2,,nganjuk</t>
  </si>
  <si>
    <t>27 Januari 2024</t>
  </si>
  <si>
    <t>disc 13rb</t>
  </si>
  <si>
    <t xml:space="preserve">putra chrome </t>
  </si>
  <si>
    <t>mesin doff blasting</t>
  </si>
  <si>
    <t>pasir 8</t>
  </si>
  <si>
    <t>29 Januari 2024</t>
  </si>
  <si>
    <t>30 Januari 2024</t>
  </si>
  <si>
    <t xml:space="preserve">Fikri chrome </t>
  </si>
  <si>
    <t>ref admin</t>
  </si>
  <si>
    <t>31 Januari 2024</t>
  </si>
  <si>
    <t>sepul arang poles</t>
  </si>
  <si>
    <t xml:space="preserve">31 Januari </t>
  </si>
  <si>
    <t>TM cap kuda, Pati</t>
  </si>
  <si>
    <t>kuning 68 v1</t>
  </si>
  <si>
    <t>disc 43rb</t>
  </si>
  <si>
    <t>kuning 68 v2</t>
  </si>
  <si>
    <t>gelas 250ml</t>
  </si>
  <si>
    <t>tm jaya makmur</t>
  </si>
  <si>
    <t>diskon 192,003</t>
  </si>
  <si>
    <t>triple combo cair 1L</t>
  </si>
  <si>
    <t>tm barokah</t>
  </si>
  <si>
    <t>diskon 55,003</t>
  </si>
  <si>
    <t>free kapas pen</t>
  </si>
  <si>
    <t>diskon 66,003</t>
  </si>
  <si>
    <t>tambah ongkir 14,003</t>
  </si>
  <si>
    <t>chrome kuning k 1000 1L</t>
  </si>
  <si>
    <t>tm asli bagong</t>
  </si>
  <si>
    <t>chrome kuning +2 1L</t>
  </si>
  <si>
    <t>free ongkir + tempo</t>
  </si>
  <si>
    <t>diskon 12,003</t>
  </si>
  <si>
    <t>pa aris</t>
  </si>
  <si>
    <t>tm dewi</t>
  </si>
  <si>
    <t>Latifa jewelry</t>
  </si>
  <si>
    <t>chrome kuning 0,75 gram 1L versi 2</t>
  </si>
  <si>
    <t>Tm Sinar Nusantara</t>
  </si>
  <si>
    <t>diskon 12,000 , dikirim dr bandung</t>
  </si>
  <si>
    <t>tm berkah</t>
  </si>
  <si>
    <t>dikirim ko yoel dr surabaya</t>
  </si>
  <si>
    <t>dikirim dr bandung, tambah ongkir 33,003</t>
  </si>
  <si>
    <t>ikt harga cleaner 5L</t>
  </si>
  <si>
    <t>Bu Ana</t>
  </si>
  <si>
    <t>dikirim dr bandung, tambah ongkir 25,003</t>
  </si>
  <si>
    <t>pak Masjudi</t>
  </si>
  <si>
    <t>degreasing serbuk 1kg</t>
  </si>
  <si>
    <t>ikt harga 1kg</t>
  </si>
  <si>
    <t>dikirim dr bandung , diskon 30,003</t>
  </si>
  <si>
    <t>tm kresno</t>
  </si>
  <si>
    <t>malik barokah</t>
  </si>
  <si>
    <t>tempo , dikirim dr bandung</t>
  </si>
  <si>
    <t>tm raja mas</t>
  </si>
  <si>
    <t>tm bintang mas</t>
  </si>
  <si>
    <t>diskon 115,000 , konsumen lgsg wa pa zeff untuk diskon</t>
  </si>
  <si>
    <t>bundling 5L</t>
  </si>
  <si>
    <t>diskon 102,003</t>
  </si>
  <si>
    <t>diskon 10000</t>
  </si>
  <si>
    <t>bonus set kail</t>
  </si>
  <si>
    <t>set kail stainless</t>
  </si>
  <si>
    <t>tm bima karya</t>
  </si>
  <si>
    <t>tm luwes kemasan</t>
  </si>
  <si>
    <t>tempo seminggu</t>
  </si>
  <si>
    <t>tm bintang saudara</t>
  </si>
  <si>
    <t>diskon 60,000 , bayar saat barang sampai</t>
  </si>
  <si>
    <t>diskon 30,000 , bayar saat barang sampai</t>
  </si>
  <si>
    <t>diskon 15,000 1 botolny</t>
  </si>
  <si>
    <t>Rhodium cons 25 ml</t>
  </si>
  <si>
    <t>ikt harga cons 50ml , diskon 49,003</t>
  </si>
  <si>
    <t>triyono gotri chrome</t>
  </si>
  <si>
    <t>diskon 4,000 , bayar 500 sisa tempo</t>
  </si>
  <si>
    <t>kain poles peluru kecil</t>
  </si>
  <si>
    <t>ud bayar , kasih barang nunggu kalog bsk</t>
  </si>
  <si>
    <t>dwi sepuh</t>
  </si>
  <si>
    <t>diskon 29,003</t>
  </si>
  <si>
    <t>tm kencana 2</t>
  </si>
  <si>
    <t>tm surya mas</t>
  </si>
  <si>
    <t>tm dua putri</t>
  </si>
  <si>
    <t>barang diantar hr sabtu, sdh bayar</t>
  </si>
  <si>
    <t>ikt harga degreasing 5L , harga dr ko yoel</t>
  </si>
  <si>
    <t>tm arjuno</t>
  </si>
  <si>
    <t>guntur chrome</t>
  </si>
  <si>
    <t>dialux biru osborn</t>
  </si>
  <si>
    <t>diskon 4,003</t>
  </si>
  <si>
    <t>Tm kerbau</t>
  </si>
  <si>
    <t>Pa Aziz</t>
  </si>
  <si>
    <t>pgc 68,3 %</t>
  </si>
  <si>
    <t>diskon 1,003</t>
  </si>
  <si>
    <t>Tm Prau</t>
  </si>
  <si>
    <t>diskon 49,000 , dikirim dr bandung , bayar saat barang sampai</t>
  </si>
  <si>
    <t>diskon 85,003</t>
  </si>
  <si>
    <t>diskon 180,000 , tempo</t>
  </si>
  <si>
    <t>diskon 48,003</t>
  </si>
  <si>
    <t>tm tanah mas</t>
  </si>
  <si>
    <t>rhodium putih 125ml</t>
  </si>
  <si>
    <t>beaker glass luminous 250ml</t>
  </si>
  <si>
    <t>tm sinar abadi</t>
  </si>
  <si>
    <t>tm putra dewa</t>
  </si>
  <si>
    <t>diskon 72,003</t>
  </si>
  <si>
    <t>sikat foredom putih KW1</t>
  </si>
  <si>
    <t>tm paris</t>
  </si>
  <si>
    <t>gratis kapas pen kecil</t>
  </si>
  <si>
    <t>TM Sahabat 2 jombang</t>
  </si>
  <si>
    <t>Tm Ramayana Mimbaan</t>
  </si>
  <si>
    <t>TM mashur (mas dipta) malang</t>
  </si>
  <si>
    <t>Mas fadli negara</t>
  </si>
  <si>
    <t>Bayar setelah lengkap</t>
  </si>
  <si>
    <t>7 lagi belum dianter</t>
  </si>
  <si>
    <t>Mas rizky kepanjen</t>
  </si>
  <si>
    <t>Bayar ke ko yoel, tempo</t>
  </si>
  <si>
    <t>TM Ramayana mimbaan</t>
  </si>
  <si>
    <t>Tuker K75v2 (Lunas)</t>
  </si>
  <si>
    <t>TM Joyo rogojampi</t>
  </si>
  <si>
    <t>UD wahyu pulo</t>
  </si>
  <si>
    <t>TM pojok ps besar</t>
  </si>
  <si>
    <t>Gallery ruby singaraja</t>
  </si>
  <si>
    <t>Mas Raffi omben</t>
  </si>
  <si>
    <t>Kuning K+1</t>
  </si>
  <si>
    <t>Kohinoor dpasar</t>
  </si>
  <si>
    <t>TM Almakmur</t>
  </si>
  <si>
    <t>TM Mal lina</t>
  </si>
  <si>
    <t>Lunas (harga acc pak jeff)</t>
  </si>
  <si>
    <t>TM nurani campurdarat</t>
  </si>
  <si>
    <t>Pak saiful bangil</t>
  </si>
  <si>
    <t>L-One Kuning</t>
  </si>
  <si>
    <t xml:space="preserve">Bayar besok </t>
  </si>
  <si>
    <t>TM Sinar sentosa</t>
  </si>
  <si>
    <t>Plat platina</t>
  </si>
  <si>
    <t>Gelas pyrex 500Ml</t>
  </si>
  <si>
    <t>Kain poles kuning 4 inch</t>
  </si>
  <si>
    <t>TM Sahabat Indah</t>
  </si>
  <si>
    <t>Dialux unip merah</t>
  </si>
  <si>
    <t>TM Musa pasrepan</t>
  </si>
  <si>
    <t>Bp Kris probolinggo</t>
  </si>
  <si>
    <t>Dikirim ko yoel (lunas ke ko yoel)</t>
  </si>
  <si>
    <t>TM Rejeki katalang</t>
  </si>
  <si>
    <t>TM surya kencana 2 bali</t>
  </si>
  <si>
    <t>TM kohinoor denpasar</t>
  </si>
  <si>
    <t>TM Barokah blahbatu bali</t>
  </si>
  <si>
    <t>Sikat pipih putih</t>
  </si>
  <si>
    <t>TM Aman Jaya</t>
  </si>
  <si>
    <t>TM Indra tabanan</t>
  </si>
  <si>
    <t>Bpk maman lamongan</t>
  </si>
  <si>
    <t>Tempo seminggu (dikirim ko yoel)</t>
  </si>
  <si>
    <t>TM mitra keluarga gresik</t>
  </si>
  <si>
    <t>TM alima gresik</t>
  </si>
  <si>
    <t xml:space="preserve">TM Aman jaya </t>
  </si>
  <si>
    <t>TM pusaka 2 dps</t>
  </si>
  <si>
    <t>Gelas pyrex 250ml</t>
  </si>
  <si>
    <t>Tm habby kreneng</t>
  </si>
  <si>
    <t>Mas hafid dps</t>
  </si>
  <si>
    <t>Rhodium putih cons 25ml</t>
  </si>
  <si>
    <t>Abadi genteng</t>
  </si>
  <si>
    <t>TM kijang mas jember</t>
  </si>
  <si>
    <t>TM Dewata seririt</t>
  </si>
  <si>
    <t>TM sari intan</t>
  </si>
  <si>
    <t>Bpk tofa omben</t>
  </si>
  <si>
    <t>TM Auliya galekan</t>
  </si>
  <si>
    <t>Lunas (aac pak jeff)</t>
  </si>
  <si>
    <t>TM Dally chrome</t>
  </si>
  <si>
    <t>Lunas acc pak jeff</t>
  </si>
  <si>
    <t>Lunas harga acc pak jeff</t>
  </si>
  <si>
    <t>Bpk hendro pulo</t>
  </si>
  <si>
    <t>Bpk Nurhidayat sampang</t>
  </si>
  <si>
    <t>Bayar setelah sampai bayar ke bu friska</t>
  </si>
  <si>
    <t>Bayar besok pas lengkap (harga acc pak jeff)</t>
  </si>
  <si>
    <t>Dikirim besok</t>
  </si>
  <si>
    <t>TM Barokah ilahi 1 sampang</t>
  </si>
  <si>
    <t>disc 10.000, Bayar setelah sampai</t>
  </si>
  <si>
    <t>Aquabidest</t>
  </si>
  <si>
    <t>Bpk Atriman tuban</t>
  </si>
  <si>
    <t xml:space="preserve">Bpk saiful bangil </t>
  </si>
  <si>
    <t xml:space="preserve">Bayar besok lusa (dikirim bdg) </t>
  </si>
  <si>
    <t>Sepul mesin poles</t>
  </si>
  <si>
    <t>TM mulyo tanggul</t>
  </si>
  <si>
    <t>Dialux unip hijau</t>
  </si>
  <si>
    <t>Lunas disc 6rb</t>
  </si>
  <si>
    <t>Kain poles kuning 6 inch</t>
  </si>
  <si>
    <t>Bayar setelah sampai (harga acc pak jeff)</t>
  </si>
  <si>
    <t>TM Al-amien</t>
  </si>
  <si>
    <t>Pgc 40</t>
  </si>
  <si>
    <t>TM Cahaya baru</t>
  </si>
  <si>
    <t>Tm 99 kapasari</t>
  </si>
  <si>
    <t>TM sabar kapasan</t>
  </si>
  <si>
    <t>TM Palacio atom</t>
  </si>
  <si>
    <t>Glass pyrex</t>
  </si>
  <si>
    <t>TM Damai kapasan</t>
  </si>
  <si>
    <t>TM gallery ruby singaraja</t>
  </si>
  <si>
    <t>TM JSA Bali</t>
  </si>
  <si>
    <t>TM asli jember</t>
  </si>
  <si>
    <t>Kanvaa IRT</t>
  </si>
  <si>
    <t>Kanvaa IR</t>
  </si>
  <si>
    <t>Man novi probolinggo</t>
  </si>
  <si>
    <t>Pen variasi merah</t>
  </si>
  <si>
    <t>Lunas, TGL 1 &amp; TGL 24</t>
  </si>
  <si>
    <t>TM Ladang mas</t>
  </si>
  <si>
    <t>Louis chrome</t>
  </si>
  <si>
    <t>Lunas (harga rh cons 50ml)</t>
  </si>
  <si>
    <t>TM Nurani campurdarat</t>
  </si>
  <si>
    <t>TM Ratna Jaya 21</t>
  </si>
  <si>
    <t>Barokah blahbatu</t>
  </si>
  <si>
    <t>Dikirim dan bayar ke ko yoel</t>
  </si>
  <si>
    <t>TM Berkah arifin</t>
  </si>
  <si>
    <t xml:space="preserve">Bpk maman bagong </t>
  </si>
  <si>
    <t>TM kencana redjo</t>
  </si>
  <si>
    <t>Ibu atik jepara</t>
  </si>
  <si>
    <t>Tabung molen kt2000</t>
  </si>
  <si>
    <t>Bayar langsung ke pak zeff</t>
  </si>
  <si>
    <t>total disc 142,003</t>
  </si>
  <si>
    <t>beaker glass lms 500ml</t>
  </si>
  <si>
    <t>chrome kuning K 1000</t>
  </si>
  <si>
    <t>TM Afdal</t>
  </si>
  <si>
    <t>Kamvas RR</t>
  </si>
  <si>
    <t>bayar stlh sampai</t>
  </si>
  <si>
    <t>Kuning K 750 v2</t>
  </si>
  <si>
    <t>TM Solikhin</t>
  </si>
  <si>
    <t>Chrome kuning 75 v2</t>
  </si>
  <si>
    <t>Chrone rose gold 11</t>
  </si>
  <si>
    <t>Chrone kuning 68</t>
  </si>
  <si>
    <t>TM Pak Ramli</t>
  </si>
  <si>
    <t>13/2/2024</t>
  </si>
  <si>
    <t>TM Sinar Suci</t>
  </si>
  <si>
    <t>TM Agung</t>
  </si>
  <si>
    <t>14/2/2024</t>
  </si>
  <si>
    <t>TM Sejahtera</t>
  </si>
  <si>
    <t>Kuning K 75 v2</t>
  </si>
  <si>
    <t>Dialux merah</t>
  </si>
  <si>
    <t>Beaker Glass LMS 500ml</t>
  </si>
  <si>
    <t>TM Haji Burhan Surullah</t>
  </si>
  <si>
    <t>disc 65,003, Bayar setelah barang sampai</t>
  </si>
  <si>
    <t>Sikat putih pipih uban</t>
  </si>
  <si>
    <t>kain poles peluru besar</t>
  </si>
  <si>
    <t>Rosegold 13</t>
  </si>
  <si>
    <t>TC Nasir</t>
  </si>
  <si>
    <t>Kanvas WN</t>
  </si>
  <si>
    <t>tempo 1 minggu</t>
  </si>
  <si>
    <t>15/2/2024</t>
  </si>
  <si>
    <t>TM Logam Jaya</t>
  </si>
  <si>
    <t>17/2/2024</t>
  </si>
  <si>
    <t>Chrome K 1000</t>
  </si>
  <si>
    <t>Chrome rose gold</t>
  </si>
  <si>
    <t>TM Istana Mas</t>
  </si>
  <si>
    <t>TM Masagena</t>
  </si>
  <si>
    <t>tempo</t>
  </si>
  <si>
    <t>23</t>
  </si>
  <si>
    <t>18/2/2024</t>
  </si>
  <si>
    <t>TM Hj Erny</t>
  </si>
  <si>
    <t>+ ongkir 46,003</t>
  </si>
  <si>
    <t>20/2/2024</t>
  </si>
  <si>
    <t>Nawir Chrome</t>
  </si>
  <si>
    <t>21/2/2024</t>
  </si>
  <si>
    <t>TM Karya Indah</t>
  </si>
  <si>
    <t>Hj Nasir Chrome</t>
  </si>
  <si>
    <t xml:space="preserve">Kain poles kuning 6" kuning </t>
  </si>
  <si>
    <t>TM Cahaya sidrap</t>
  </si>
  <si>
    <t>23/2/2024</t>
  </si>
  <si>
    <t>Chrome kuning 75</t>
  </si>
  <si>
    <t>mengikuti harga 5L</t>
  </si>
  <si>
    <t>Mesin poles tnp foredom</t>
  </si>
  <si>
    <t>Glass beaker LMS 1000ml</t>
  </si>
  <si>
    <t>Free 1</t>
  </si>
  <si>
    <t>24/2/2024</t>
  </si>
  <si>
    <t>Plating pen kuning</t>
  </si>
  <si>
    <t>25/2/2024</t>
  </si>
  <si>
    <t>TM Roda Mas New</t>
  </si>
  <si>
    <t xml:space="preserve"> Chrome kuning 75 v2</t>
  </si>
  <si>
    <t>1 februari 2024</t>
  </si>
  <si>
    <t>disc 125rb,tempo</t>
  </si>
  <si>
    <t xml:space="preserve">TM jago, Welahan </t>
  </si>
  <si>
    <t>disc 133rb, blm bayar</t>
  </si>
  <si>
    <t>plating pen hitam 10ml</t>
  </si>
  <si>
    <t>disc 40rb</t>
  </si>
  <si>
    <t>Pgc 68,3%</t>
  </si>
  <si>
    <t xml:space="preserve">disc 17rb, tempo </t>
  </si>
  <si>
    <t xml:space="preserve">TM gunungmas </t>
  </si>
  <si>
    <t>TM Bagong ,salatiga</t>
  </si>
  <si>
    <t xml:space="preserve">sikat hitam pipih </t>
  </si>
  <si>
    <t xml:space="preserve">sikat kuning pipih </t>
  </si>
  <si>
    <t>sikat putih kribo</t>
  </si>
  <si>
    <t>sikat putih wol bagus</t>
  </si>
  <si>
    <t>2 februari 2024</t>
  </si>
  <si>
    <t>LBS 500ml</t>
  </si>
  <si>
    <t>disc total 75rb</t>
  </si>
  <si>
    <t xml:space="preserve">pen platina </t>
  </si>
  <si>
    <t>rhodium pen hitam</t>
  </si>
  <si>
    <t>rhodium pen putih</t>
  </si>
  <si>
    <t>3 februari 2024</t>
  </si>
  <si>
    <t>putra chrome</t>
  </si>
  <si>
    <t>ikutin harga 1L, stok 1L abis</t>
  </si>
  <si>
    <t>disc total 109,000</t>
  </si>
  <si>
    <t xml:space="preserve">ovenix plating </t>
  </si>
  <si>
    <t>4 februari 2024</t>
  </si>
  <si>
    <t>disc 23rb, tempo 5 hari</t>
  </si>
  <si>
    <t>kuning 1000</t>
  </si>
  <si>
    <t>5 februari 2024</t>
  </si>
  <si>
    <t>6 februari 2024</t>
  </si>
  <si>
    <t>bayar tgl 10</t>
  </si>
  <si>
    <t>7 februari 2024</t>
  </si>
  <si>
    <t>disc 25rb</t>
  </si>
  <si>
    <t>disc 56rb</t>
  </si>
  <si>
    <t>merah +5</t>
  </si>
  <si>
    <t>8 februari 2024</t>
  </si>
  <si>
    <t>cahaya perak</t>
  </si>
  <si>
    <t>glass 1 liter</t>
  </si>
  <si>
    <t>9 februari 2024</t>
  </si>
  <si>
    <t>brightinner 100gram</t>
  </si>
  <si>
    <t>11 februari 2024</t>
  </si>
  <si>
    <t>plating pen putih</t>
  </si>
  <si>
    <t>12 februari 2024</t>
  </si>
  <si>
    <t xml:space="preserve">pak Maman Lamongan </t>
  </si>
  <si>
    <t>kanvas IRT</t>
  </si>
  <si>
    <t>disc 16rb, via jnt</t>
  </si>
  <si>
    <t>nur silver</t>
  </si>
  <si>
    <t>sikat foredom ijuk kuningan</t>
  </si>
  <si>
    <t>disc 2rb</t>
  </si>
  <si>
    <t>13 februari 2024</t>
  </si>
  <si>
    <t>disc total 200rb</t>
  </si>
  <si>
    <t>TM hidup baru</t>
  </si>
  <si>
    <t>pen platina</t>
  </si>
  <si>
    <t xml:space="preserve">kapas kecil </t>
  </si>
  <si>
    <t>kain poles kuning 6 inch "</t>
  </si>
  <si>
    <t>kelewat input d dealpos</t>
  </si>
  <si>
    <t>16 Februari 2024</t>
  </si>
  <si>
    <t>Kanvas FP</t>
  </si>
  <si>
    <t>Mesin poles biasa</t>
  </si>
  <si>
    <t xml:space="preserve">TM luwes Kemasan </t>
  </si>
  <si>
    <t>Kanvas fp</t>
  </si>
  <si>
    <t>ro</t>
  </si>
  <si>
    <t>kain poles peluru</t>
  </si>
  <si>
    <t>kurang bayar tgl 3 januari</t>
  </si>
  <si>
    <t>TM Widodo tuban</t>
  </si>
  <si>
    <t>Rh pen putih</t>
  </si>
  <si>
    <t>Bayar setelah sampai(tempo)</t>
  </si>
  <si>
    <t>Dua Naga</t>
  </si>
  <si>
    <t>Bayar setelah smpai (dikirim reza)</t>
  </si>
  <si>
    <t>Bpk radi</t>
  </si>
  <si>
    <t>Brighthiner 250g</t>
  </si>
  <si>
    <t>Bpk Budi simokerto</t>
  </si>
  <si>
    <t>Dikirim reza (Lunas)</t>
  </si>
  <si>
    <t>Bpk H abd kadir sumenep</t>
  </si>
  <si>
    <t xml:space="preserve">Sabun molen </t>
  </si>
  <si>
    <t xml:space="preserve">MPC </t>
  </si>
  <si>
    <t>TM Bintang Terang</t>
  </si>
  <si>
    <t>Kanvas Yoel</t>
  </si>
  <si>
    <t xml:space="preserve">Chrome merah 45 </t>
  </si>
  <si>
    <t>di transfer Pak Yoel</t>
  </si>
  <si>
    <t>Rhodium pen plating putih 10ml</t>
  </si>
  <si>
    <t>Pak Radi</t>
  </si>
  <si>
    <t>Kanvas Ilham</t>
  </si>
  <si>
    <t>Kuning K 75</t>
  </si>
  <si>
    <t>disc 10,003</t>
  </si>
  <si>
    <t>TM Dua Naga</t>
  </si>
  <si>
    <t>di transfer Pak Ilham</t>
  </si>
  <si>
    <t>TM Urip Muda</t>
  </si>
  <si>
    <t>Kanvas Iqbal</t>
  </si>
  <si>
    <t>Bp Kris Probolinggo</t>
  </si>
  <si>
    <t>disc 10,000/item</t>
  </si>
  <si>
    <t>Triple Combo serbuk</t>
  </si>
  <si>
    <t>disc 7,000/item</t>
  </si>
  <si>
    <t>Sikat foredom uban putih</t>
  </si>
  <si>
    <t>Kain poles 6" putih</t>
  </si>
  <si>
    <t>Bp Nasir</t>
  </si>
  <si>
    <t>Bright thinner 250</t>
  </si>
  <si>
    <t>TM Kendi Pamotan</t>
  </si>
  <si>
    <t>Chrome kuning 2</t>
  </si>
  <si>
    <t>Chrome merah 45</t>
  </si>
  <si>
    <t>Mas Dipta</t>
  </si>
  <si>
    <t>Bp Budi</t>
  </si>
  <si>
    <t xml:space="preserve">Chrome rose gold </t>
  </si>
  <si>
    <t>Bp H Abdul Kadir</t>
  </si>
  <si>
    <t>Mas Yudhi</t>
  </si>
  <si>
    <t>Sample pewarna merah</t>
  </si>
  <si>
    <t>Mas Agus</t>
  </si>
  <si>
    <t>Chrome kuning K</t>
  </si>
  <si>
    <t>Bp Rizky</t>
  </si>
  <si>
    <t>Pa Ilham</t>
  </si>
  <si>
    <t>Pa Iqbal</t>
  </si>
  <si>
    <t>Pa Aji</t>
  </si>
  <si>
    <t>Pa Ridha</t>
  </si>
  <si>
    <t>Alamat Toko</t>
  </si>
  <si>
    <t>No. HP</t>
  </si>
  <si>
    <t>Nama PIC Toko</t>
  </si>
  <si>
    <t>Kudus</t>
  </si>
  <si>
    <t>Hindarto</t>
  </si>
  <si>
    <t>kudus</t>
  </si>
  <si>
    <t>yohan</t>
  </si>
  <si>
    <t>gubug</t>
  </si>
  <si>
    <t>Decky</t>
  </si>
  <si>
    <t>semarang</t>
  </si>
  <si>
    <t xml:space="preserve">Christandi </t>
  </si>
  <si>
    <t>cik novi</t>
  </si>
  <si>
    <t>cik cing cing/ratna</t>
  </si>
  <si>
    <t>A Fuad</t>
  </si>
  <si>
    <t>Cik Indri</t>
  </si>
  <si>
    <t xml:space="preserve">Semarang </t>
  </si>
  <si>
    <t>Cik Tingyung</t>
  </si>
  <si>
    <t>Ko Chris</t>
  </si>
  <si>
    <t>Ko Jeffrey</t>
  </si>
  <si>
    <t>Bu Lucy</t>
  </si>
  <si>
    <t>Ko sonny</t>
  </si>
  <si>
    <t>Ko Doni</t>
  </si>
  <si>
    <t>Om Liem</t>
  </si>
  <si>
    <t>Om didik</t>
  </si>
  <si>
    <t>Welahan</t>
  </si>
  <si>
    <t>Jago Welahan</t>
  </si>
  <si>
    <t xml:space="preserve">Om Jeffry-kepala tukang </t>
  </si>
  <si>
    <t>+62 858-7223-1949</t>
  </si>
  <si>
    <t>TM Padi</t>
  </si>
  <si>
    <t>Kris</t>
  </si>
  <si>
    <t>chrome syaiful</t>
  </si>
  <si>
    <t>Syaiful Aan</t>
  </si>
  <si>
    <t>TM banyak</t>
  </si>
  <si>
    <t>cik Rani ko doni</t>
  </si>
  <si>
    <t>TM Paris</t>
  </si>
  <si>
    <t>TM Merak</t>
  </si>
  <si>
    <t>Ko agus</t>
  </si>
  <si>
    <t>TM Samijaya</t>
  </si>
  <si>
    <t>goldmart</t>
  </si>
  <si>
    <t>Puji</t>
  </si>
  <si>
    <t>TM panen mas</t>
  </si>
  <si>
    <t>tm bali</t>
  </si>
  <si>
    <t>TM beo</t>
  </si>
  <si>
    <t>No TLP</t>
  </si>
  <si>
    <t>(Pak Paulus)</t>
  </si>
  <si>
    <t>(mas wasian)</t>
  </si>
  <si>
    <t xml:space="preserve">(Mas Anang) </t>
  </si>
  <si>
    <t>(pak tri)</t>
  </si>
  <si>
    <t xml:space="preserve">(Ko Chris) </t>
  </si>
  <si>
    <t>(Mba Ima )</t>
  </si>
  <si>
    <t>(Pak Burhan)</t>
  </si>
  <si>
    <t>(praditya)</t>
  </si>
  <si>
    <t xml:space="preserve">( Bu Leni ) </t>
  </si>
  <si>
    <t>(Pak Jen)</t>
  </si>
  <si>
    <t xml:space="preserve"> (Pak habib) </t>
  </si>
  <si>
    <t>( Pa Bejo )</t>
  </si>
  <si>
    <t>(Bu Titin)</t>
  </si>
  <si>
    <t>ko wimpie</t>
  </si>
  <si>
    <t>mas Nurul</t>
  </si>
  <si>
    <t>ko Purwadi</t>
  </si>
  <si>
    <t>(Pak Edy)</t>
  </si>
  <si>
    <t xml:space="preserve"> mas Eko</t>
  </si>
  <si>
    <t>(Pak Eko)</t>
  </si>
  <si>
    <t>(Pa Yoga)</t>
  </si>
  <si>
    <t>(mas Ongky)</t>
  </si>
  <si>
    <t>(mas Rinto)</t>
  </si>
  <si>
    <t xml:space="preserve">(Pak Doddy) </t>
  </si>
  <si>
    <t>Cik Bettie</t>
  </si>
  <si>
    <t>(pak Wilkan)</t>
  </si>
  <si>
    <t>(mas arafat)</t>
  </si>
  <si>
    <t>(Bu Yuka)</t>
  </si>
  <si>
    <t>(Bu Vita)</t>
  </si>
  <si>
    <t>(Bu Atik)</t>
  </si>
  <si>
    <t>(Ko Budi)</t>
  </si>
  <si>
    <t xml:space="preserve"> pak tri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</si>
</sst>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[$-13809]dd/mm/yy"/>
    <numFmt numFmtId="165" formatCode="m/d/yyyy"/>
    <numFmt numFmtId="166" formatCode="[$-13809]dddd\,\ dd\ mmmm\ yyyy"/>
    <numFmt numFmtId="167" formatCode="_-* #,##0_-;\-* #,##0_-;_-* &quot;-&quot;??_-;_-@"/>
    <numFmt numFmtId="168" formatCode="_-* #,##0_-;\-* #,##0_-;_-* &quot;-&quot;_-;_-@"/>
    <numFmt numFmtId="169" formatCode="[$-13809]d\ mmm\ yyyy"/>
  </numFmts>
  <fonts count="34">
    <font>
      <sz val="11.0"/>
      <color/>
      <name val="Arial"/>
      <scheme val="minor"/>
    </font>
    <font>
      <b/>
      <sz val="12.0"/>
      <color/>
      <name val="Calibri"/>
    </font>
    <font/>
    <font>
      <sz val="11.0"/>
      <color/>
      <name val="Calibri"/>
    </font>
    <font>
      <b/>
      <sz val="11.0"/>
      <color/>
      <name val="Calibri"/>
    </font>
    <font>
      <sz val="12.0"/>
      <color/>
      <name val="Calibri"/>
    </font>
    <font>
      <u/>
      <sz val="12.0"/>
      <color rgb="FF0000FF"/>
      <name val="Calibri"/>
    </font>
    <font>
      <sz val="11.0"/>
      <color rgb="FF202124"/>
      <name val="Calibri"/>
    </font>
    <font>
      <sz val="11.0"/>
      <color rgb="FF202124"/>
      <name val="Arial"/>
    </font>
    <font>
      <u/>
      <sz val="11.0"/>
      <color/>
      <name val="Calibri"/>
    </font>
    <font>
      <sz val="10.0"/>
      <color rgb="FF4D5156"/>
      <name val="Arial"/>
    </font>
    <font>
      <u/>
      <sz val="12.0"/>
      <color/>
      <name val="Calibri"/>
    </font>
    <font>
      <sz val="12.0"/>
      <color rgb="FF202124"/>
      <name val="Calibri"/>
    </font>
    <font>
      <b/>
      <sz val="12.0"/>
      <color rgb="FF202124"/>
      <name val="Calibri"/>
    </font>
    <font>
      <sz val="11.0"/>
      <color rgb="FF000000"/>
      <name val="Calibri"/>
    </font>
    <font>
      <b/>
      <sz val="20.0"/>
      <color/>
      <name val="Calibri"/>
    </font>
    <font>
      <b/>
      <sz val="11.0"/>
      <color rgb="FF000000"/>
      <name val="Calibri"/>
    </font>
    <font>
      <u/>
      <sz val="11.0"/>
      <color/>
      <name val="Calibri"/>
    </font>
    <font>
      <sz val="11.0"/>
      <color rgb="FF4D5156"/>
      <name val="Arial"/>
    </font>
    <font>
      <u/>
      <sz val="11.0"/>
      <color rgb="FF0000FF"/>
      <name val="Calibri"/>
    </font>
    <font>
      <b/>
      <sz val="20.0"/>
      <color rgb="FF000000"/>
      <name val="Calibri"/>
    </font>
    <font>
      <sz val="11.0"/>
      <name val="Calibri"/>
    </font>
    <font>
      <sz val="11.0"/>
      <color rgb="FF000000"/>
      <name val="Arial"/>
    </font>
    <font>
      <sz val="11.0"/>
      <color rgb="FF36363D"/>
      <name val="Calibri"/>
    </font>
    <font>
      <sz val="12.0"/>
      <color rgb="FF000000"/>
      <name val="'uictfonttextstylebody'"/>
    </font>
    <font>
      <sz val="13.0"/>
      <color rgb="FF000000"/>
      <name val="'uictfonttextstylebody'"/>
    </font>
    <font>
      <sz val="11.0"/>
      <color rgb="FFFF0000"/>
      <name val="Calibri"/>
    </font>
    <font>
      <sz val="12.0"/>
      <color rgb="FF000000"/>
      <name val="Calibri"/>
    </font>
    <font>
      <sz val="13.0"/>
      <color/>
      <name val="'uictfonttextstylebody'"/>
    </font>
    <font>
      <b/>
      <sz val="10.0"/>
      <color rgb="FF000000"/>
      <name val="Calibri"/>
    </font>
    <font>
      <b/>
      <sz val="10.0"/>
      <color/>
      <name val="Calibri"/>
    </font>
    <font>
      <sz val="10.0"/>
      <color/>
      <name val="Calibri"/>
    </font>
    <font>
      <sz val="10.0"/>
      <color rgb="FF000000"/>
      <name val="Calibri"/>
    </font>
    <font>
      <sz val="10.0"/>
      <name val="Calibri"/>
    </font>
  </fonts>
  <fills count="15">
    <fill>
      <patternFill patternType="none"/>
    </fill>
    <fill>
      <patternFill patternType="lightGray"/>
    </fill>
    <fill>
      <patternFill patternType="solid">
        <fgColor rgb="FFFFE598"/>
        <bgColor rgb="FFFFE598"/>
      </patternFill>
    </fill>
    <fill>
      <patternFill patternType="solid">
        <fgColor rgb="FFBF9000"/>
        <bgColor rgb="FFBF9000"/>
      </patternFill>
    </fill>
    <fill>
      <patternFill patternType="solid">
        <fgColor rgb="FFAEABAB"/>
        <bgColor rgb="FFAEABAB"/>
      </patternFill>
    </fill>
    <fill>
      <patternFill patternType="solid">
        <fgColor rgb="FF548135"/>
        <bgColor rgb="FF548135"/>
      </patternFill>
    </fill>
    <fill>
      <patternFill patternType="solid">
        <fgColor rgb="FFFBE4D5"/>
        <bgColor rgb="FFFBE4D5"/>
      </patternFill>
    </fill>
    <fill>
      <patternFill patternType="solid">
        <fgColor rgb="FFF7CAAC"/>
        <bgColor rgb="FFF7CAAC"/>
      </patternFill>
    </fill>
    <fill>
      <patternFill patternType="solid">
        <fgColor rgb="FFFFFF00"/>
        <bgColor rgb="FFFFFF00"/>
      </patternFill>
    </fill>
    <fill>
      <patternFill patternType="solid">
        <fgColor rgb="FFF4B083"/>
        <bgColor rgb="FFF4B083"/>
      </patternFill>
    </fill>
    <fill>
      <patternFill patternType="solid">
        <fgColor rgb="FF8EAADB"/>
        <bgColor rgb="FF8EAADB"/>
      </patternFill>
    </fill>
    <fill>
      <patternFill patternType="solid">
        <fgColor rgb="FFC8C8C8"/>
        <bgColor rgb="FFC8C8C8"/>
      </patternFill>
    </fill>
    <fill>
      <patternFill patternType="solid">
        <fgColor rgb="FFC5E0B3"/>
        <bgColor rgb="FFC5E0B3"/>
      </patternFill>
    </fill>
    <fill>
      <patternFill patternType="solid">
        <fgColor rgb="FFA8D08D"/>
        <bgColor rgb="FFA8D08D"/>
      </patternFill>
    </fill>
    <fill>
      <patternFill patternType="solid">
        <fgColor rgb="FFB4C6E7"/>
        <bgColor rgb="FFB4C6E7"/>
      </patternFill>
    </fill>
  </fills>
  <borders count="30">
    <border/>
    <border>
      <left/>
      <top/>
      <bottom/>
    </border>
    <border>
      <top/>
      <bottom/>
    </border>
    <border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</border>
    <border>
      <left style="thin">
        <color rgb="FF505050"/>
      </left>
      <right style="thin">
        <color rgb="FF505050"/>
      </right>
      <top style="thin">
        <color rgb="FF505050"/>
      </top>
    </border>
    <border>
      <left style="thin">
        <color rgb="FF505050"/>
      </left>
      <right style="thin">
        <color rgb="FF505050"/>
      </right>
    </border>
    <border>
      <left style="thin">
        <color rgb="FF505050"/>
      </left>
      <right style="thin">
        <color rgb="FF505050"/>
      </right>
      <bottom style="thin">
        <color rgb="FF505050"/>
      </bottom>
    </border>
    <border>
      <left style="thin">
        <color rgb="FF505050"/>
      </left>
      <right style="thin">
        <color rgb="FF505050"/>
      </right>
      <top style="thin">
        <color rgb="FF000000"/>
      </top>
    </border>
    <border>
      <left style="thin">
        <color rgb="FF505050"/>
      </left>
      <top style="thin">
        <color rgb="FF505050"/>
      </top>
      <bottom style="thin">
        <color rgb="FF505050"/>
      </bottom>
    </border>
    <border>
      <left style="thin">
        <color rgb="FF000000"/>
      </left>
      <bottom style="thin">
        <color rgb="FF000000"/>
      </bottom>
    </border>
    <border>
      <bottom style="thin">
        <color rgb="FF505050"/>
      </bottom>
    </border>
    <border>
      <left style="thin">
        <color rgb="FF505050"/>
      </left>
      <right style="thin">
        <color rgb="FF505050"/>
      </right>
      <bottom style="thin">
        <color rgb="FF000000"/>
      </bottom>
    </border>
    <border>
      <left style="thin">
        <color rgb="FF505050"/>
      </left>
      <right style="thin">
        <color rgb="FF505050"/>
      </right>
      <bottom/>
    </border>
    <border>
      <right style="thin">
        <color rgb="FF000000"/>
      </right>
    </border>
    <border>
      <left style="thin">
        <color rgb="FF505050"/>
      </left>
      <right style="thin">
        <color rgb="FF505050"/>
      </right>
      <top style="thin">
        <color rgb="FF505050"/>
      </top>
      <bottom/>
    </border>
    <border>
      <right style="thin">
        <color rgb="FF000000"/>
      </right>
      <bottom style="thin">
        <color rgb="FF000000"/>
      </bottom>
    </border>
    <border>
      <top style="thin">
        <color rgb="FF505050"/>
      </top>
      <bottom style="thin">
        <color rgb="FF50505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26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2" fillId="0" fontId="2" numFmtId="0" xfId="0" applyBorder="1" applyFont="1"/>
    <xf borderId="3" fillId="0" fontId="2" numFmtId="0" xfId="0" applyBorder="1" applyFont="1"/>
    <xf borderId="0" fillId="0" fontId="3" numFmtId="0" xfId="0" applyAlignment="1" applyFont="1">
      <alignment horizontal="left"/>
    </xf>
    <xf borderId="0" fillId="0" fontId="3" numFmtId="0" xfId="0" applyAlignment="1" applyFont="1">
      <alignment horizontal="center" vertical="center"/>
    </xf>
    <xf borderId="4" fillId="3" fontId="1" numFmtId="0" xfId="0" applyAlignment="1" applyBorder="1" applyFill="1" applyFont="1">
      <alignment horizontal="center" vertical="center"/>
    </xf>
    <xf borderId="4" fillId="3" fontId="1" numFmtId="0" xfId="0" applyAlignment="1" applyBorder="1" applyFont="1">
      <alignment horizontal="left" vertical="center"/>
    </xf>
    <xf borderId="0" fillId="0" fontId="4" numFmtId="0" xfId="0" applyFont="1"/>
    <xf borderId="4" fillId="0" fontId="5" numFmtId="0" xfId="0" applyAlignment="1" applyBorder="1" applyFont="1">
      <alignment horizontal="center" vertical="center"/>
    </xf>
    <xf borderId="4" fillId="0" fontId="5" numFmtId="0" xfId="0" applyAlignment="1" applyBorder="1" applyFont="1">
      <alignment horizontal="left" vertical="center"/>
    </xf>
    <xf borderId="4" fillId="0" fontId="6" numFmtId="0" xfId="0" applyAlignment="1" applyBorder="1" applyFont="1">
      <alignment horizontal="center" vertical="center"/>
    </xf>
    <xf borderId="4" fillId="0" fontId="5" numFmtId="0" xfId="0" applyAlignment="1" applyBorder="1" applyFont="1">
      <alignment horizontal="left" shrinkToFit="0" vertical="center" wrapText="1"/>
    </xf>
    <xf borderId="4" fillId="0" fontId="5" numFmtId="0" xfId="0" applyBorder="1" applyFont="1"/>
    <xf borderId="4" fillId="0" fontId="7" numFmtId="0" xfId="0" applyAlignment="1" applyBorder="1" applyFont="1">
      <alignment vertical="center"/>
    </xf>
    <xf borderId="4" fillId="0" fontId="3" numFmtId="0" xfId="0" applyAlignment="1" applyBorder="1" applyFont="1">
      <alignment horizontal="center" vertical="center"/>
    </xf>
    <xf borderId="4" fillId="0" fontId="8" numFmtId="0" xfId="0" applyBorder="1" applyFont="1"/>
    <xf borderId="4" fillId="0" fontId="9" numFmtId="0" xfId="0" applyAlignment="1" applyBorder="1" applyFont="1">
      <alignment horizontal="center" vertical="center"/>
    </xf>
    <xf borderId="4" fillId="0" fontId="3" numFmtId="0" xfId="0" applyAlignment="1" applyBorder="1" applyFont="1">
      <alignment vertical="center"/>
    </xf>
    <xf borderId="4" fillId="0" fontId="3" numFmtId="0" xfId="0" applyBorder="1" applyFont="1"/>
    <xf borderId="4" fillId="0" fontId="10" numFmtId="0" xfId="0" applyAlignment="1" applyBorder="1" applyFont="1">
      <alignment horizontal="center" vertical="center"/>
    </xf>
    <xf borderId="4" fillId="0" fontId="5" numFmtId="0" xfId="0" applyAlignment="1" applyBorder="1" applyFont="1">
      <alignment horizontal="left"/>
    </xf>
    <xf borderId="4" fillId="0" fontId="11" numFmtId="0" xfId="0" applyAlignment="1" applyBorder="1" applyFont="1">
      <alignment horizontal="center" vertical="center"/>
    </xf>
    <xf borderId="4" fillId="0" fontId="12" numFmtId="0" xfId="0" applyBorder="1" applyFont="1"/>
    <xf borderId="4" fillId="0" fontId="13" numFmtId="0" xfId="0" applyBorder="1" applyFont="1"/>
    <xf borderId="0" fillId="0" fontId="14" numFmtId="0" xfId="0" applyFont="1"/>
    <xf borderId="5" fillId="3" fontId="15" numFmtId="0" xfId="0" applyAlignment="1" applyBorder="1" applyFont="1">
      <alignment horizontal="center"/>
    </xf>
    <xf borderId="6" fillId="0" fontId="2" numFmtId="0" xfId="0" applyBorder="1" applyFont="1"/>
    <xf borderId="7" fillId="0" fontId="2" numFmtId="0" xfId="0" applyBorder="1" applyFont="1"/>
    <xf borderId="8" fillId="4" fontId="16" numFmtId="0" xfId="0" applyAlignment="1" applyBorder="1" applyFill="1" applyFont="1">
      <alignment horizontal="center" vertical="center"/>
    </xf>
    <xf borderId="8" fillId="4" fontId="16" numFmtId="164" xfId="0" applyAlignment="1" applyBorder="1" applyFont="1" applyNumberFormat="1">
      <alignment horizontal="center" vertical="center"/>
    </xf>
    <xf borderId="8" fillId="4" fontId="16" numFmtId="1" xfId="0" applyAlignment="1" applyBorder="1" applyFont="1" applyNumberFormat="1">
      <alignment horizontal="center" vertical="center"/>
    </xf>
    <xf borderId="4" fillId="0" fontId="3" numFmtId="164" xfId="0" applyAlignment="1" applyBorder="1" applyFont="1" applyNumberFormat="1">
      <alignment horizontal="center" vertical="center"/>
    </xf>
    <xf borderId="4" fillId="0" fontId="7" numFmtId="0" xfId="0" applyAlignment="1" applyBorder="1" applyFont="1">
      <alignment horizontal="center" vertical="center"/>
    </xf>
    <xf borderId="4" fillId="0" fontId="8" numFmtId="0" xfId="0" applyAlignment="1" applyBorder="1" applyFont="1">
      <alignment horizontal="center" vertical="center"/>
    </xf>
    <xf borderId="4" fillId="0" fontId="17" numFmtId="1" xfId="0" applyAlignment="1" applyBorder="1" applyFont="1" applyNumberFormat="1">
      <alignment horizontal="center" vertical="center"/>
    </xf>
    <xf borderId="4" fillId="0" fontId="18" numFmtId="1" xfId="0" applyAlignment="1" applyBorder="1" applyFont="1" applyNumberFormat="1">
      <alignment horizontal="center" vertical="center"/>
    </xf>
    <xf borderId="4" fillId="0" fontId="3" numFmtId="1" xfId="0" applyAlignment="1" applyBorder="1" applyFont="1" applyNumberFormat="1">
      <alignment horizontal="center" vertical="center"/>
    </xf>
    <xf borderId="4" fillId="0" fontId="19" numFmtId="1" xfId="0" applyAlignment="1" applyBorder="1" applyFont="1" applyNumberFormat="1">
      <alignment horizontal="center" vertical="center"/>
    </xf>
    <xf borderId="4" fillId="0" fontId="14" numFmtId="1" xfId="0" applyAlignment="1" applyBorder="1" applyFont="1" applyNumberFormat="1">
      <alignment horizontal="center" vertical="center"/>
    </xf>
    <xf borderId="0" fillId="0" fontId="3" numFmtId="164" xfId="0" applyAlignment="1" applyFont="1" applyNumberFormat="1">
      <alignment horizontal="center" vertical="center"/>
    </xf>
    <xf borderId="0" fillId="0" fontId="3" numFmtId="1" xfId="0" applyAlignment="1" applyFont="1" applyNumberFormat="1">
      <alignment horizontal="center" vertical="center"/>
    </xf>
    <xf borderId="5" fillId="3" fontId="20" numFmtId="0" xfId="0" applyAlignment="1" applyBorder="1" applyFont="1">
      <alignment horizontal="center" vertical="center"/>
    </xf>
    <xf borderId="0" fillId="0" fontId="3" numFmtId="1" xfId="0" applyFont="1" applyNumberFormat="1"/>
    <xf borderId="4" fillId="0" fontId="3" numFmtId="1" xfId="0" applyBorder="1" applyFont="1" applyNumberFormat="1"/>
    <xf borderId="9" fillId="3" fontId="20" numFmtId="0" xfId="0" applyAlignment="1" applyBorder="1" applyFont="1">
      <alignment horizontal="center" vertical="center"/>
    </xf>
    <xf borderId="10" fillId="0" fontId="2" numFmtId="0" xfId="0" applyBorder="1" applyFont="1"/>
    <xf borderId="11" fillId="0" fontId="2" numFmtId="0" xfId="0" applyBorder="1" applyFont="1"/>
    <xf borderId="4" fillId="4" fontId="16" numFmtId="0" xfId="0" applyAlignment="1" applyBorder="1" applyFont="1">
      <alignment horizontal="center" vertical="center"/>
    </xf>
    <xf borderId="4" fillId="4" fontId="16" numFmtId="164" xfId="0" applyAlignment="1" applyBorder="1" applyFont="1" applyNumberFormat="1">
      <alignment horizontal="center" vertical="center"/>
    </xf>
    <xf borderId="4" fillId="4" fontId="16" numFmtId="1" xfId="0" applyAlignment="1" applyBorder="1" applyFont="1" applyNumberFormat="1">
      <alignment horizontal="center" vertical="center"/>
    </xf>
    <xf borderId="4" fillId="0" fontId="3" numFmtId="14" xfId="0" applyAlignment="1" applyBorder="1" applyFont="1" applyNumberFormat="1">
      <alignment horizontal="center" vertical="center"/>
    </xf>
    <xf borderId="4" fillId="0" fontId="21" numFmtId="0" xfId="0" applyAlignment="1" applyBorder="1" applyFont="1">
      <alignment horizontal="center" vertical="center"/>
    </xf>
    <xf borderId="9" fillId="5" fontId="20" numFmtId="0" xfId="0" applyAlignment="1" applyBorder="1" applyFill="1" applyFont="1">
      <alignment horizontal="center" vertical="center"/>
    </xf>
    <xf borderId="4" fillId="6" fontId="16" numFmtId="0" xfId="0" applyAlignment="1" applyBorder="1" applyFill="1" applyFont="1">
      <alignment horizontal="center" vertical="center"/>
    </xf>
    <xf borderId="4" fillId="6" fontId="16" numFmtId="164" xfId="0" applyAlignment="1" applyBorder="1" applyFont="1" applyNumberFormat="1">
      <alignment horizontal="center" vertical="center"/>
    </xf>
    <xf borderId="4" fillId="6" fontId="16" numFmtId="1" xfId="0" applyAlignment="1" applyBorder="1" applyFont="1" applyNumberFormat="1">
      <alignment horizontal="center" vertical="center"/>
    </xf>
    <xf borderId="4" fillId="0" fontId="22" numFmtId="0" xfId="0" applyAlignment="1" applyBorder="1" applyFont="1">
      <alignment horizontal="center" vertical="center"/>
    </xf>
    <xf quotePrefix="1" borderId="4" fillId="0" fontId="3" numFmtId="1" xfId="0" applyAlignment="1" applyBorder="1" applyFont="1" applyNumberFormat="1">
      <alignment horizontal="center" vertical="center"/>
    </xf>
    <xf borderId="12" fillId="0" fontId="3" numFmtId="0" xfId="0" applyAlignment="1" applyBorder="1" applyFont="1">
      <alignment horizontal="center" vertical="center"/>
    </xf>
    <xf borderId="12" fillId="0" fontId="3" numFmtId="14" xfId="0" applyAlignment="1" applyBorder="1" applyFont="1" applyNumberFormat="1">
      <alignment horizontal="center" vertical="center"/>
    </xf>
    <xf borderId="4" fillId="0" fontId="2" numFmtId="0" xfId="0" applyAlignment="1" applyBorder="1" applyFont="1">
      <alignment horizontal="center" readingOrder="0"/>
    </xf>
    <xf borderId="4" fillId="0" fontId="2" numFmtId="165" xfId="0" applyAlignment="1" applyBorder="1" applyFont="1" applyNumberFormat="1">
      <alignment horizontal="center" readingOrder="0"/>
    </xf>
    <xf borderId="4" fillId="7" fontId="4" numFmtId="166" xfId="0" applyAlignment="1" applyBorder="1" applyFill="1" applyFont="1" applyNumberFormat="1">
      <alignment horizontal="center" vertical="center"/>
    </xf>
    <xf borderId="4" fillId="7" fontId="4" numFmtId="0" xfId="0" applyAlignment="1" applyBorder="1" applyFont="1">
      <alignment horizontal="center" shrinkToFit="0" vertical="center" wrapText="1"/>
    </xf>
    <xf borderId="4" fillId="7" fontId="4" numFmtId="0" xfId="0" applyAlignment="1" applyBorder="1" applyFont="1">
      <alignment horizontal="center" vertical="center"/>
    </xf>
    <xf borderId="4" fillId="7" fontId="4" numFmtId="167" xfId="0" applyAlignment="1" applyBorder="1" applyFont="1" applyNumberFormat="1">
      <alignment horizontal="center" vertical="center"/>
    </xf>
    <xf borderId="4" fillId="7" fontId="4" numFmtId="167" xfId="0" applyAlignment="1" applyBorder="1" applyFont="1" applyNumberFormat="1">
      <alignment horizontal="center" shrinkToFit="0" vertical="center" wrapText="1"/>
    </xf>
    <xf borderId="4" fillId="0" fontId="23" numFmtId="14" xfId="0" applyAlignment="1" applyBorder="1" applyFont="1" applyNumberFormat="1">
      <alignment horizontal="center" vertical="center"/>
    </xf>
    <xf borderId="4" fillId="0" fontId="23" numFmtId="0" xfId="0" applyAlignment="1" applyBorder="1" applyFont="1">
      <alignment horizontal="center" vertical="center"/>
    </xf>
    <xf borderId="4" fillId="0" fontId="3" numFmtId="167" xfId="0" applyAlignment="1" applyBorder="1" applyFont="1" applyNumberFormat="1">
      <alignment horizontal="center" vertical="center"/>
    </xf>
    <xf borderId="4" fillId="0" fontId="23" numFmtId="167" xfId="0" applyAlignment="1" applyBorder="1" applyFont="1" applyNumberFormat="1">
      <alignment horizontal="center" vertical="center"/>
    </xf>
    <xf borderId="4" fillId="8" fontId="3" numFmtId="167" xfId="0" applyAlignment="1" applyBorder="1" applyFill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1"/>
    </xf>
    <xf borderId="12" fillId="8" fontId="23" numFmtId="167" xfId="0" applyAlignment="1" applyBorder="1" applyFont="1" applyNumberFormat="1">
      <alignment horizontal="center" vertical="center"/>
    </xf>
    <xf borderId="12" fillId="0" fontId="23" numFmtId="0" xfId="0" applyAlignment="1" applyBorder="1" applyFont="1">
      <alignment horizontal="center" vertical="center"/>
    </xf>
    <xf borderId="12" fillId="0" fontId="23" numFmtId="0" xfId="0" applyAlignment="1" applyBorder="1" applyFont="1">
      <alignment horizontal="center" shrinkToFit="0" vertical="center" wrapText="1"/>
    </xf>
    <xf borderId="13" fillId="0" fontId="2" numFmtId="0" xfId="0" applyBorder="1" applyFont="1"/>
    <xf borderId="4" fillId="8" fontId="23" numFmtId="167" xfId="0" applyAlignment="1" applyBorder="1" applyFont="1" applyNumberFormat="1">
      <alignment horizontal="center" vertical="center"/>
    </xf>
    <xf borderId="4" fillId="0" fontId="23" numFmtId="0" xfId="0" applyAlignment="1" applyBorder="1" applyFont="1">
      <alignment horizontal="center" shrinkToFit="0" vertical="center" wrapText="1"/>
    </xf>
    <xf borderId="14" fillId="0" fontId="2" numFmtId="0" xfId="0" applyBorder="1" applyFont="1"/>
    <xf borderId="4" fillId="0" fontId="23" numFmtId="15" xfId="0" applyAlignment="1" applyBorder="1" applyFont="1" applyNumberFormat="1">
      <alignment horizontal="center" vertical="center"/>
    </xf>
    <xf borderId="12" fillId="8" fontId="3" numFmtId="167" xfId="0" applyAlignment="1" applyBorder="1" applyFont="1" applyNumberFormat="1">
      <alignment horizontal="center" vertical="center"/>
    </xf>
    <xf borderId="12" fillId="0" fontId="3" numFmtId="167" xfId="0" applyAlignment="1" applyBorder="1" applyFont="1" applyNumberFormat="1">
      <alignment horizontal="center" vertical="center"/>
    </xf>
    <xf borderId="0" fillId="0" fontId="3" numFmtId="167" xfId="0" applyAlignment="1" applyFont="1" applyNumberFormat="1">
      <alignment horizontal="center" vertical="center"/>
    </xf>
    <xf borderId="0" fillId="0" fontId="3" numFmtId="0" xfId="0" applyAlignment="1" applyFont="1">
      <alignment horizontal="center" shrinkToFit="0" vertical="center" wrapText="1"/>
    </xf>
    <xf borderId="4" fillId="0" fontId="14" numFmtId="0" xfId="0" applyAlignment="1" applyBorder="1" applyFont="1">
      <alignment horizontal="center" vertical="center"/>
    </xf>
    <xf borderId="4" fillId="0" fontId="14" numFmtId="14" xfId="0" applyAlignment="1" applyBorder="1" applyFont="1" applyNumberFormat="1">
      <alignment horizontal="center" vertical="center"/>
    </xf>
    <xf borderId="4" fillId="0" fontId="14" numFmtId="167" xfId="0" applyAlignment="1" applyBorder="1" applyFont="1" applyNumberFormat="1">
      <alignment horizontal="center" vertical="center"/>
    </xf>
    <xf borderId="4" fillId="8" fontId="14" numFmtId="167" xfId="0" applyAlignment="1" applyBorder="1" applyFont="1" applyNumberFormat="1">
      <alignment horizontal="center" vertical="center"/>
    </xf>
    <xf borderId="4" fillId="0" fontId="14" numFmtId="0" xfId="0" applyAlignment="1" applyBorder="1" applyFont="1">
      <alignment horizontal="center" shrinkToFit="0" vertical="center" wrapText="1"/>
    </xf>
    <xf borderId="4" fillId="0" fontId="14" numFmtId="167" xfId="0" applyAlignment="1" applyBorder="1" applyFont="1" applyNumberFormat="1">
      <alignment horizontal="center" shrinkToFit="0" vertical="center" wrapText="1"/>
    </xf>
    <xf borderId="12" fillId="8" fontId="14" numFmtId="167" xfId="0" applyAlignment="1" applyBorder="1" applyFont="1" applyNumberFormat="1">
      <alignment horizontal="center" vertical="center"/>
    </xf>
    <xf borderId="12" fillId="0" fontId="14" numFmtId="167" xfId="0" applyAlignment="1" applyBorder="1" applyFont="1" applyNumberFormat="1">
      <alignment horizontal="center" vertical="center"/>
    </xf>
    <xf borderId="12" fillId="0" fontId="14" numFmtId="167" xfId="0" applyAlignment="1" applyBorder="1" applyFont="1" applyNumberFormat="1">
      <alignment horizontal="center" shrinkToFit="0" vertical="center" wrapText="1"/>
    </xf>
    <xf borderId="12" fillId="0" fontId="14" numFmtId="0" xfId="0" applyAlignment="1" applyBorder="1" applyFont="1">
      <alignment horizontal="center" vertical="center"/>
    </xf>
    <xf borderId="12" fillId="0" fontId="14" numFmtId="0" xfId="0" applyAlignment="1" applyBorder="1" applyFont="1">
      <alignment horizontal="center" shrinkToFit="0" vertical="center" wrapText="1"/>
    </xf>
    <xf borderId="15" fillId="0" fontId="14" numFmtId="0" xfId="0" applyAlignment="1" applyBorder="1" applyFont="1">
      <alignment horizontal="center" vertical="center"/>
    </xf>
    <xf borderId="15" fillId="0" fontId="14" numFmtId="14" xfId="0" applyAlignment="1" applyBorder="1" applyFont="1" applyNumberFormat="1">
      <alignment horizontal="center" vertical="center"/>
    </xf>
    <xf borderId="15" fillId="0" fontId="14" numFmtId="167" xfId="0" applyAlignment="1" applyBorder="1" applyFont="1" applyNumberFormat="1">
      <alignment horizontal="center" vertical="center"/>
    </xf>
    <xf borderId="16" fillId="8" fontId="14" numFmtId="167" xfId="0" applyAlignment="1" applyBorder="1" applyFont="1" applyNumberFormat="1">
      <alignment horizontal="center" vertical="center"/>
    </xf>
    <xf borderId="16" fillId="0" fontId="14" numFmtId="0" xfId="0" applyAlignment="1" applyBorder="1" applyFont="1">
      <alignment horizontal="center" vertical="center"/>
    </xf>
    <xf borderId="16" fillId="0" fontId="14" numFmtId="0" xfId="0" applyAlignment="1" applyBorder="1" applyFont="1">
      <alignment horizontal="center" shrinkToFit="0" vertical="center" wrapText="1"/>
    </xf>
    <xf borderId="17" fillId="0" fontId="2" numFmtId="0" xfId="0" applyBorder="1" applyFont="1"/>
    <xf borderId="18" fillId="0" fontId="2" numFmtId="0" xfId="0" applyBorder="1" applyFont="1"/>
    <xf borderId="15" fillId="8" fontId="14" numFmtId="167" xfId="0" applyAlignment="1" applyBorder="1" applyFont="1" applyNumberFormat="1">
      <alignment horizontal="center" vertical="center"/>
    </xf>
    <xf borderId="15" fillId="0" fontId="14" numFmtId="0" xfId="0" applyAlignment="1" applyBorder="1" applyFont="1">
      <alignment horizontal="center" shrinkToFit="0" vertical="center" wrapText="1"/>
    </xf>
    <xf borderId="12" fillId="0" fontId="14" numFmtId="168" xfId="0" applyAlignment="1" applyBorder="1" applyFont="1" applyNumberFormat="1">
      <alignment horizontal="center" vertical="center"/>
    </xf>
    <xf borderId="12" fillId="0" fontId="14" numFmtId="168" xfId="0" applyAlignment="1" applyBorder="1" applyFont="1" applyNumberFormat="1">
      <alignment horizontal="center" shrinkToFit="0" vertical="center" wrapText="1"/>
    </xf>
    <xf borderId="4" fillId="0" fontId="14" numFmtId="168" xfId="0" applyAlignment="1" applyBorder="1" applyFont="1" applyNumberFormat="1">
      <alignment horizontal="center" vertical="center"/>
    </xf>
    <xf borderId="4" fillId="0" fontId="14" numFmtId="168" xfId="0" applyAlignment="1" applyBorder="1" applyFont="1" applyNumberFormat="1">
      <alignment horizontal="center" shrinkToFit="0" vertical="center" wrapText="1"/>
    </xf>
    <xf borderId="19" fillId="8" fontId="14" numFmtId="167" xfId="0" applyAlignment="1" applyBorder="1" applyFont="1" applyNumberFormat="1">
      <alignment horizontal="center" vertical="center"/>
    </xf>
    <xf borderId="19" fillId="0" fontId="14" numFmtId="0" xfId="0" applyAlignment="1" applyBorder="1" applyFont="1">
      <alignment horizontal="center" vertical="center"/>
    </xf>
    <xf borderId="16" fillId="0" fontId="14" numFmtId="14" xfId="0" applyAlignment="1" applyBorder="1" applyFont="1" applyNumberFormat="1">
      <alignment horizontal="center" vertical="center"/>
    </xf>
    <xf borderId="16" fillId="0" fontId="14" numFmtId="167" xfId="0" applyAlignment="1" applyBorder="1" applyFont="1" applyNumberFormat="1">
      <alignment horizontal="center" vertical="center"/>
    </xf>
    <xf borderId="16" fillId="0" fontId="14" numFmtId="167" xfId="0" applyAlignment="1" applyBorder="1" applyFont="1" applyNumberFormat="1">
      <alignment horizontal="center" shrinkToFit="0" vertical="center" wrapText="1"/>
    </xf>
    <xf borderId="15" fillId="0" fontId="14" numFmtId="167" xfId="0" applyAlignment="1" applyBorder="1" applyFont="1" applyNumberFormat="1">
      <alignment horizontal="center" shrinkToFit="0" vertical="center" wrapText="1"/>
    </xf>
    <xf borderId="20" fillId="0" fontId="14" numFmtId="167" xfId="0" applyAlignment="1" applyBorder="1" applyFont="1" applyNumberFormat="1">
      <alignment horizontal="center" vertical="center"/>
    </xf>
    <xf borderId="0" fillId="0" fontId="3" numFmtId="167" xfId="0" applyFont="1" applyNumberFormat="1"/>
    <xf borderId="0" fillId="0" fontId="3" numFmtId="0" xfId="0" applyAlignment="1" applyFont="1">
      <alignment shrinkToFit="0" wrapText="1"/>
    </xf>
    <xf borderId="15" fillId="9" fontId="3" numFmtId="167" xfId="0" applyAlignment="1" applyBorder="1" applyFill="1" applyFont="1" applyNumberFormat="1">
      <alignment horizontal="center" vertical="center"/>
    </xf>
    <xf borderId="12" fillId="0" fontId="3" numFmtId="0" xfId="0" applyAlignment="1" applyBorder="1" applyFont="1">
      <alignment horizontal="center" shrinkToFit="0" vertical="center" wrapText="1"/>
    </xf>
    <xf borderId="4" fillId="0" fontId="3" numFmtId="165" xfId="0" applyAlignment="1" applyBorder="1" applyFont="1" applyNumberFormat="1">
      <alignment horizontal="center" vertical="center"/>
    </xf>
    <xf borderId="12" fillId="0" fontId="3" numFmtId="167" xfId="0" applyAlignment="1" applyBorder="1" applyFont="1" applyNumberFormat="1">
      <alignment horizontal="center" shrinkToFit="0" vertical="center" wrapText="1"/>
    </xf>
    <xf borderId="4" fillId="0" fontId="3" numFmtId="167" xfId="0" applyAlignment="1" applyBorder="1" applyFont="1" applyNumberFormat="1">
      <alignment horizontal="center" shrinkToFit="0" vertical="center" wrapText="1"/>
    </xf>
    <xf borderId="12" fillId="8" fontId="3" numFmtId="167" xfId="0" applyAlignment="1" applyBorder="1" applyFont="1" applyNumberFormat="1">
      <alignment horizontal="center" shrinkToFit="0" vertical="center" wrapText="1"/>
    </xf>
    <xf borderId="0" fillId="0" fontId="3" numFmtId="0" xfId="0" applyFont="1"/>
    <xf borderId="4" fillId="7" fontId="4" numFmtId="168" xfId="0" applyAlignment="1" applyBorder="1" applyFont="1" applyNumberFormat="1">
      <alignment horizontal="center" vertical="center"/>
    </xf>
    <xf borderId="4" fillId="7" fontId="4" numFmtId="168" xfId="0" applyAlignment="1" applyBorder="1" applyFont="1" applyNumberFormat="1">
      <alignment horizontal="center" shrinkToFit="0" vertical="center" wrapText="1"/>
    </xf>
    <xf borderId="4" fillId="0" fontId="23" numFmtId="168" xfId="0" applyAlignment="1" applyBorder="1" applyFont="1" applyNumberFormat="1">
      <alignment horizontal="center" vertical="center"/>
    </xf>
    <xf borderId="4" fillId="8" fontId="23" numFmtId="168" xfId="0" applyAlignment="1" applyBorder="1" applyFont="1" applyNumberFormat="1">
      <alignment horizontal="center" vertical="center"/>
    </xf>
    <xf borderId="12" fillId="8" fontId="23" numFmtId="168" xfId="0" applyAlignment="1" applyBorder="1" applyFont="1" applyNumberFormat="1">
      <alignment horizontal="center" vertical="center"/>
    </xf>
    <xf borderId="15" fillId="0" fontId="23" numFmtId="0" xfId="0" applyAlignment="1" applyBorder="1" applyFont="1">
      <alignment horizontal="center" vertical="center"/>
    </xf>
    <xf borderId="15" fillId="0" fontId="23" numFmtId="15" xfId="0" applyAlignment="1" applyBorder="1" applyFont="1" applyNumberFormat="1">
      <alignment horizontal="center" vertical="center"/>
    </xf>
    <xf borderId="21" fillId="0" fontId="23" numFmtId="0" xfId="0" applyAlignment="1" applyBorder="1" applyFont="1">
      <alignment horizontal="center" vertical="center"/>
    </xf>
    <xf borderId="15" fillId="0" fontId="23" numFmtId="167" xfId="0" applyAlignment="1" applyBorder="1" applyFont="1" applyNumberFormat="1">
      <alignment horizontal="center" vertical="center"/>
    </xf>
    <xf borderId="20" fillId="0" fontId="23" numFmtId="167" xfId="0" applyAlignment="1" applyBorder="1" applyFont="1" applyNumberFormat="1">
      <alignment horizontal="center" vertical="center"/>
    </xf>
    <xf borderId="15" fillId="8" fontId="23" numFmtId="167" xfId="0" applyAlignment="1" applyBorder="1" applyFont="1" applyNumberFormat="1">
      <alignment horizontal="center" vertical="center"/>
    </xf>
    <xf borderId="16" fillId="8" fontId="23" numFmtId="167" xfId="0" applyAlignment="1" applyBorder="1" applyFont="1" applyNumberFormat="1">
      <alignment horizontal="center" vertical="center"/>
    </xf>
    <xf borderId="16" fillId="0" fontId="23" numFmtId="0" xfId="0" applyAlignment="1" applyBorder="1" applyFont="1">
      <alignment horizontal="center" vertical="center"/>
    </xf>
    <xf borderId="0" fillId="0" fontId="3" numFmtId="168" xfId="0" applyAlignment="1" applyFont="1" applyNumberFormat="1">
      <alignment horizontal="center" vertical="center"/>
    </xf>
    <xf borderId="4" fillId="7" fontId="4" numFmtId="169" xfId="0" applyAlignment="1" applyBorder="1" applyFont="1" applyNumberFormat="1">
      <alignment horizontal="center" vertical="center"/>
    </xf>
    <xf borderId="4" fillId="0" fontId="14" numFmtId="169" xfId="0" applyAlignment="1" applyBorder="1" applyFont="1" applyNumberFormat="1">
      <alignment horizontal="center" vertical="center"/>
    </xf>
    <xf borderId="4" fillId="0" fontId="24" numFmtId="0" xfId="0" applyAlignment="1" applyBorder="1" applyFont="1">
      <alignment horizontal="center" vertical="center"/>
    </xf>
    <xf borderId="4" fillId="0" fontId="25" numFmtId="0" xfId="0" applyAlignment="1" applyBorder="1" applyFont="1">
      <alignment horizontal="center" vertical="center"/>
    </xf>
    <xf borderId="4" fillId="8" fontId="21" numFmtId="167" xfId="0" applyAlignment="1" applyBorder="1" applyFont="1" applyNumberFormat="1">
      <alignment horizontal="center" vertical="center"/>
    </xf>
    <xf borderId="12" fillId="8" fontId="21" numFmtId="167" xfId="0" applyAlignment="1" applyBorder="1" applyFont="1" applyNumberFormat="1">
      <alignment horizontal="center" vertical="center"/>
    </xf>
    <xf borderId="12" fillId="0" fontId="21" numFmtId="0" xfId="0" applyAlignment="1" applyBorder="1" applyFont="1">
      <alignment horizontal="center" vertical="center"/>
    </xf>
    <xf borderId="4" fillId="0" fontId="23" numFmtId="165" xfId="0" applyAlignment="1" applyBorder="1" applyFont="1" applyNumberFormat="1">
      <alignment horizontal="center" vertical="center"/>
    </xf>
    <xf borderId="4" fillId="0" fontId="21" numFmtId="167" xfId="0" applyAlignment="1" applyBorder="1" applyFont="1" applyNumberFormat="1">
      <alignment horizontal="center" vertical="center"/>
    </xf>
    <xf borderId="4" fillId="0" fontId="21" numFmtId="165" xfId="0" applyAlignment="1" applyBorder="1" applyFont="1" applyNumberFormat="1">
      <alignment horizontal="center" vertical="center"/>
    </xf>
    <xf borderId="4" fillId="0" fontId="21" numFmtId="14" xfId="0" applyAlignment="1" applyBorder="1" applyFont="1" applyNumberFormat="1">
      <alignment horizontal="center" vertical="center"/>
    </xf>
    <xf borderId="12" fillId="0" fontId="26" numFmtId="0" xfId="0" applyAlignment="1" applyBorder="1" applyFont="1">
      <alignment horizontal="center" vertical="center"/>
    </xf>
    <xf borderId="0" fillId="0" fontId="3" numFmtId="169" xfId="0" applyFont="1" applyNumberFormat="1"/>
    <xf borderId="12" fillId="0" fontId="27" numFmtId="0" xfId="0" applyAlignment="1" applyBorder="1" applyFont="1">
      <alignment horizontal="center" shrinkToFit="0" vertical="center" wrapText="1"/>
    </xf>
    <xf borderId="12" fillId="10" fontId="14" numFmtId="0" xfId="0" applyAlignment="1" applyBorder="1" applyFill="1" applyFont="1">
      <alignment horizontal="center" shrinkToFit="0" vertical="center" wrapText="1"/>
    </xf>
    <xf borderId="4" fillId="8" fontId="23" numFmtId="167" xfId="0" applyAlignment="1" applyBorder="1" applyFont="1" applyNumberFormat="1">
      <alignment horizontal="center" shrinkToFit="0" vertical="center" wrapText="1"/>
    </xf>
    <xf borderId="18" fillId="0" fontId="21" numFmtId="0" xfId="0" applyAlignment="1" applyBorder="1" applyFont="1">
      <alignment horizontal="center" vertical="center"/>
    </xf>
    <xf borderId="20" fillId="0" fontId="23" numFmtId="0" xfId="0" applyAlignment="1" applyBorder="1" applyFont="1">
      <alignment horizontal="center" vertical="center"/>
    </xf>
    <xf borderId="22" fillId="0" fontId="23" numFmtId="167" xfId="0" applyAlignment="1" applyBorder="1" applyFont="1" applyNumberFormat="1">
      <alignment horizontal="center" vertical="center"/>
    </xf>
    <xf borderId="16" fillId="0" fontId="23" numFmtId="0" xfId="0" applyAlignment="1" applyBorder="1" applyFont="1">
      <alignment horizontal="center" shrinkToFit="0" vertical="center" wrapText="1"/>
    </xf>
    <xf borderId="15" fillId="0" fontId="21" numFmtId="0" xfId="0" applyAlignment="1" applyBorder="1" applyFont="1">
      <alignment horizontal="center" vertical="center"/>
    </xf>
    <xf borderId="4" fillId="0" fontId="21" numFmtId="0" xfId="0" applyAlignment="1" applyBorder="1" applyFont="1">
      <alignment horizontal="center" shrinkToFit="0" vertical="center" wrapText="1"/>
    </xf>
    <xf borderId="12" fillId="0" fontId="21" numFmtId="0" xfId="0" applyAlignment="1" applyBorder="1" applyFont="1">
      <alignment horizontal="center" shrinkToFit="0" vertical="center" wrapText="1"/>
    </xf>
    <xf borderId="4" fillId="0" fontId="21" numFmtId="168" xfId="0" applyAlignment="1" applyBorder="1" applyFont="1" applyNumberFormat="1">
      <alignment horizontal="center" vertical="center"/>
    </xf>
    <xf borderId="12" fillId="0" fontId="21" numFmtId="168" xfId="0" applyAlignment="1" applyBorder="1" applyFont="1" applyNumberFormat="1">
      <alignment horizontal="center" vertical="center"/>
    </xf>
    <xf borderId="4" fillId="0" fontId="21" numFmtId="3" xfId="0" applyAlignment="1" applyBorder="1" applyFont="1" applyNumberFormat="1">
      <alignment horizontal="center" vertical="center"/>
    </xf>
    <xf borderId="12" fillId="8" fontId="21" numFmtId="167" xfId="0" applyAlignment="1" applyBorder="1" applyFont="1" applyNumberFormat="1">
      <alignment horizontal="center" shrinkToFit="0" vertical="center" wrapText="1"/>
    </xf>
    <xf borderId="4" fillId="8" fontId="21" numFmtId="3" xfId="0" applyAlignment="1" applyBorder="1" applyFont="1" applyNumberFormat="1">
      <alignment horizontal="center" vertical="center"/>
    </xf>
    <xf borderId="12" fillId="0" fontId="23" numFmtId="167" xfId="0" applyAlignment="1" applyBorder="1" applyFont="1" applyNumberFormat="1">
      <alignment horizontal="center" vertical="center"/>
    </xf>
    <xf borderId="12" fillId="0" fontId="23" numFmtId="3" xfId="0" applyAlignment="1" applyBorder="1" applyFont="1" applyNumberFormat="1">
      <alignment horizontal="center" vertical="center"/>
    </xf>
    <xf borderId="12" fillId="0" fontId="23" numFmtId="3" xfId="0" applyAlignment="1" applyBorder="1" applyFont="1" applyNumberFormat="1">
      <alignment horizontal="center" shrinkToFit="0" vertical="center" wrapText="1"/>
    </xf>
    <xf borderId="4" fillId="0" fontId="14" numFmtId="3" xfId="0" applyAlignment="1" applyBorder="1" applyFont="1" applyNumberFormat="1">
      <alignment horizontal="center" vertical="center"/>
    </xf>
    <xf borderId="4" fillId="0" fontId="23" numFmtId="3" xfId="0" applyAlignment="1" applyBorder="1" applyFont="1" applyNumberFormat="1">
      <alignment horizontal="center" vertical="center"/>
    </xf>
    <xf borderId="4" fillId="0" fontId="14" numFmtId="165" xfId="0" applyAlignment="1" applyBorder="1" applyFont="1" applyNumberFormat="1">
      <alignment horizontal="center" vertical="center"/>
    </xf>
    <xf borderId="4" fillId="0" fontId="27" numFmtId="3" xfId="0" applyAlignment="1" applyBorder="1" applyFont="1" applyNumberFormat="1">
      <alignment horizontal="center" vertical="center"/>
    </xf>
    <xf borderId="12" fillId="0" fontId="3" numFmtId="168" xfId="0" applyAlignment="1" applyBorder="1" applyFont="1" applyNumberFormat="1">
      <alignment horizontal="center" vertical="center"/>
    </xf>
    <xf borderId="4" fillId="0" fontId="28" numFmtId="0" xfId="0" applyAlignment="1" applyBorder="1" applyFont="1">
      <alignment horizontal="center" vertical="center"/>
    </xf>
    <xf borderId="4" fillId="0" fontId="14" numFmtId="0" xfId="0" applyAlignment="1" applyBorder="1" applyFont="1">
      <alignment horizontal="left" vertical="center"/>
    </xf>
    <xf borderId="4" fillId="0" fontId="21" numFmtId="0" xfId="0" applyAlignment="1" applyBorder="1" applyFont="1">
      <alignment vertical="center"/>
    </xf>
    <xf borderId="13" fillId="0" fontId="14" numFmtId="0" xfId="0" applyAlignment="1" applyBorder="1" applyFont="1">
      <alignment horizontal="left" vertical="center"/>
    </xf>
    <xf borderId="0" fillId="0" fontId="3" numFmtId="3" xfId="0" applyAlignment="1" applyFont="1" applyNumberFormat="1">
      <alignment horizontal="center" vertical="center"/>
    </xf>
    <xf borderId="4" fillId="0" fontId="21" numFmtId="168" xfId="0" applyAlignment="1" applyBorder="1" applyFont="1" applyNumberFormat="1">
      <alignment horizontal="center" shrinkToFit="0" vertical="center" wrapText="1"/>
    </xf>
    <xf borderId="12" fillId="8" fontId="3" numFmtId="168" xfId="0" applyAlignment="1" applyBorder="1" applyFont="1" applyNumberFormat="1">
      <alignment horizontal="center" vertical="center"/>
    </xf>
    <xf borderId="4" fillId="8" fontId="3" numFmtId="168" xfId="0" applyAlignment="1" applyBorder="1" applyFont="1" applyNumberFormat="1">
      <alignment horizontal="center" vertical="center"/>
    </xf>
    <xf borderId="4" fillId="8" fontId="21" numFmtId="168" xfId="0" applyAlignment="1" applyBorder="1" applyFont="1" applyNumberFormat="1">
      <alignment horizontal="center" vertical="center"/>
    </xf>
    <xf borderId="12" fillId="8" fontId="21" numFmtId="168" xfId="0" applyAlignment="1" applyBorder="1" applyFont="1" applyNumberFormat="1">
      <alignment horizontal="center" vertical="center"/>
    </xf>
    <xf borderId="12" fillId="8" fontId="21" numFmtId="168" xfId="0" applyAlignment="1" applyBorder="1" applyFont="1" applyNumberFormat="1">
      <alignment horizontal="center" shrinkToFit="0" vertical="center" wrapText="1"/>
    </xf>
    <xf borderId="12" fillId="8" fontId="21" numFmtId="3" xfId="0" applyAlignment="1" applyBorder="1" applyFont="1" applyNumberFormat="1">
      <alignment horizontal="center" vertical="center"/>
    </xf>
    <xf borderId="12" fillId="0" fontId="21" numFmtId="3" xfId="0" applyAlignment="1" applyBorder="1" applyFont="1" applyNumberFormat="1">
      <alignment horizontal="center" vertical="center"/>
    </xf>
    <xf borderId="0" fillId="0" fontId="3" numFmtId="0" xfId="0" applyAlignment="1" applyFont="1">
      <alignment vertical="center"/>
    </xf>
    <xf borderId="4" fillId="11" fontId="14" numFmtId="0" xfId="0" applyAlignment="1" applyBorder="1" applyFill="1" applyFont="1">
      <alignment horizontal="center" vertical="center"/>
    </xf>
    <xf borderId="4" fillId="8" fontId="14" numFmtId="167" xfId="0" applyAlignment="1" applyBorder="1" applyFont="1" applyNumberFormat="1">
      <alignment horizontal="center" shrinkToFit="0" vertical="center" wrapText="1"/>
    </xf>
    <xf borderId="12" fillId="8" fontId="14" numFmtId="167" xfId="0" applyAlignment="1" applyBorder="1" applyFont="1" applyNumberFormat="1">
      <alignment horizontal="center" shrinkToFit="0" vertical="center" wrapText="1"/>
    </xf>
    <xf borderId="4" fillId="0" fontId="14" numFmtId="14" xfId="0" applyAlignment="1" applyBorder="1" applyFont="1" applyNumberFormat="1">
      <alignment horizontal="center" shrinkToFit="0" vertical="center" wrapText="1"/>
    </xf>
    <xf borderId="23" fillId="0" fontId="2" numFmtId="0" xfId="0" applyBorder="1" applyFont="1"/>
    <xf borderId="18" fillId="0" fontId="14" numFmtId="0" xfId="0" applyAlignment="1" applyBorder="1" applyFont="1">
      <alignment horizontal="center" vertical="center"/>
    </xf>
    <xf borderId="15" fillId="8" fontId="21" numFmtId="167" xfId="0" applyAlignment="1" applyBorder="1" applyFont="1" applyNumberFormat="1">
      <alignment horizontal="center" vertical="center"/>
    </xf>
    <xf borderId="24" fillId="0" fontId="2" numFmtId="0" xfId="0" applyBorder="1" applyFont="1"/>
    <xf borderId="12" fillId="8" fontId="23" numFmtId="167" xfId="0" applyAlignment="1" applyBorder="1" applyFont="1" applyNumberFormat="1">
      <alignment horizontal="center" shrinkToFit="0" vertical="center" wrapText="1"/>
    </xf>
    <xf borderId="19" fillId="8" fontId="23" numFmtId="167" xfId="0" applyAlignment="1" applyBorder="1" applyFont="1" applyNumberFormat="1">
      <alignment horizontal="center" vertical="center"/>
    </xf>
    <xf borderId="19" fillId="0" fontId="23" numFmtId="0" xfId="0" applyAlignment="1" applyBorder="1" applyFont="1">
      <alignment horizontal="center" vertical="center"/>
    </xf>
    <xf borderId="16" fillId="0" fontId="23" numFmtId="15" xfId="0" applyAlignment="1" applyBorder="1" applyFont="1" applyNumberFormat="1">
      <alignment horizontal="center" vertical="center"/>
    </xf>
    <xf borderId="25" fillId="0" fontId="23" numFmtId="0" xfId="0" applyAlignment="1" applyBorder="1" applyFont="1">
      <alignment horizontal="center" vertical="center"/>
    </xf>
    <xf borderId="16" fillId="0" fontId="23" numFmtId="167" xfId="0" applyAlignment="1" applyBorder="1" applyFont="1" applyNumberFormat="1">
      <alignment horizontal="center" vertical="center"/>
    </xf>
    <xf borderId="26" fillId="8" fontId="23" numFmtId="167" xfId="0" applyAlignment="1" applyBorder="1" applyFont="1" applyNumberFormat="1">
      <alignment horizontal="center" vertical="center"/>
    </xf>
    <xf borderId="4" fillId="0" fontId="3" numFmtId="15" xfId="0" applyAlignment="1" applyBorder="1" applyFont="1" applyNumberFormat="1">
      <alignment horizontal="center" vertical="center"/>
    </xf>
    <xf borderId="27" fillId="0" fontId="23" numFmtId="0" xfId="0" applyAlignment="1" applyBorder="1" applyFont="1">
      <alignment horizontal="center" vertical="center"/>
    </xf>
    <xf borderId="4" fillId="8" fontId="21" numFmtId="168" xfId="0" applyAlignment="1" applyBorder="1" applyFont="1" applyNumberFormat="1">
      <alignment horizontal="center" shrinkToFit="0" vertical="center" wrapText="1"/>
    </xf>
    <xf borderId="4" fillId="8" fontId="21" numFmtId="0" xfId="0" applyAlignment="1" applyBorder="1" applyFont="1">
      <alignment horizontal="center" vertical="center"/>
    </xf>
    <xf borderId="4" fillId="0" fontId="3" numFmtId="168" xfId="0" applyAlignment="1" applyBorder="1" applyFont="1" applyNumberFormat="1">
      <alignment horizontal="center" vertical="center"/>
    </xf>
    <xf borderId="4" fillId="0" fontId="21" numFmtId="3" xfId="0" applyAlignment="1" applyBorder="1" applyFont="1" applyNumberFormat="1">
      <alignment vertical="center"/>
    </xf>
    <xf borderId="4" fillId="12" fontId="4" numFmtId="166" xfId="0" applyAlignment="1" applyBorder="1" applyFill="1" applyFont="1" applyNumberFormat="1">
      <alignment horizontal="center" vertical="center"/>
    </xf>
    <xf borderId="4" fillId="12" fontId="4" numFmtId="0" xfId="0" applyAlignment="1" applyBorder="1" applyFont="1">
      <alignment horizontal="center" shrinkToFit="0" vertical="center" wrapText="1"/>
    </xf>
    <xf borderId="4" fillId="12" fontId="4" numFmtId="0" xfId="0" applyAlignment="1" applyBorder="1" applyFont="1">
      <alignment horizontal="center" vertical="center"/>
    </xf>
    <xf borderId="4" fillId="12" fontId="4" numFmtId="167" xfId="0" applyAlignment="1" applyBorder="1" applyFont="1" applyNumberFormat="1">
      <alignment horizontal="center" vertical="center"/>
    </xf>
    <xf borderId="4" fillId="12" fontId="4" numFmtId="167" xfId="0" applyAlignment="1" applyBorder="1" applyFont="1" applyNumberFormat="1">
      <alignment horizontal="center" shrinkToFit="0" vertical="center" wrapText="1"/>
    </xf>
    <xf borderId="18" fillId="0" fontId="21" numFmtId="14" xfId="0" applyAlignment="1" applyBorder="1" applyFont="1" applyNumberFormat="1">
      <alignment horizontal="center" vertical="center"/>
    </xf>
    <xf borderId="13" fillId="0" fontId="23" numFmtId="0" xfId="0" applyAlignment="1" applyBorder="1" applyFont="1">
      <alignment horizontal="center" vertical="center"/>
    </xf>
    <xf borderId="28" fillId="0" fontId="23" numFmtId="167" xfId="0" applyAlignment="1" applyBorder="1" applyFont="1" applyNumberFormat="1">
      <alignment horizontal="center" vertical="center"/>
    </xf>
    <xf borderId="12" fillId="9" fontId="23" numFmtId="167" xfId="0" applyAlignment="1" applyBorder="1" applyFont="1" applyNumberFormat="1">
      <alignment horizontal="center" vertical="center"/>
    </xf>
    <xf borderId="4" fillId="9" fontId="23" numFmtId="167" xfId="0" applyAlignment="1" applyBorder="1" applyFont="1" applyNumberFormat="1">
      <alignment horizontal="center" vertical="center"/>
    </xf>
    <xf borderId="4" fillId="12" fontId="4" numFmtId="168" xfId="0" applyAlignment="1" applyBorder="1" applyFont="1" applyNumberFormat="1">
      <alignment horizontal="center" vertical="center"/>
    </xf>
    <xf borderId="4" fillId="12" fontId="4" numFmtId="168" xfId="0" applyAlignment="1" applyBorder="1" applyFont="1" applyNumberFormat="1">
      <alignment horizontal="center" shrinkToFit="0" vertical="center" wrapText="1"/>
    </xf>
    <xf borderId="4" fillId="8" fontId="14" numFmtId="168" xfId="0" applyAlignment="1" applyBorder="1" applyFont="1" applyNumberFormat="1">
      <alignment horizontal="center" vertical="center"/>
    </xf>
    <xf borderId="12" fillId="8" fontId="14" numFmtId="168" xfId="0" applyAlignment="1" applyBorder="1" applyFont="1" applyNumberFormat="1">
      <alignment horizontal="center" vertical="center"/>
    </xf>
    <xf borderId="4" fillId="13" fontId="14" numFmtId="0" xfId="0" applyAlignment="1" applyBorder="1" applyFill="1" applyFont="1">
      <alignment horizontal="center" vertical="center"/>
    </xf>
    <xf borderId="4" fillId="13" fontId="14" numFmtId="168" xfId="0" applyAlignment="1" applyBorder="1" applyFont="1" applyNumberFormat="1">
      <alignment horizontal="center" vertical="center"/>
    </xf>
    <xf borderId="4" fillId="13" fontId="14" numFmtId="167" xfId="0" applyAlignment="1" applyBorder="1" applyFont="1" applyNumberFormat="1">
      <alignment horizontal="center" vertical="center"/>
    </xf>
    <xf borderId="4" fillId="8" fontId="14" numFmtId="168" xfId="0" applyAlignment="1" applyBorder="1" applyFont="1" applyNumberFormat="1">
      <alignment horizontal="center" shrinkToFit="0" vertical="center" wrapText="1"/>
    </xf>
    <xf borderId="15" fillId="0" fontId="14" numFmtId="168" xfId="0" applyAlignment="1" applyBorder="1" applyFont="1" applyNumberFormat="1">
      <alignment horizontal="center" vertical="center"/>
    </xf>
    <xf borderId="16" fillId="8" fontId="14" numFmtId="168" xfId="0" applyAlignment="1" applyBorder="1" applyFont="1" applyNumberFormat="1">
      <alignment horizontal="center" vertical="center"/>
    </xf>
    <xf borderId="15" fillId="8" fontId="14" numFmtId="168" xfId="0" applyAlignment="1" applyBorder="1" applyFont="1" applyNumberFormat="1">
      <alignment horizontal="center" vertical="center"/>
    </xf>
    <xf borderId="0" fillId="0" fontId="3" numFmtId="168" xfId="0" applyFont="1" applyNumberFormat="1"/>
    <xf borderId="12" fillId="8" fontId="21" numFmtId="3" xfId="0" applyAlignment="1" applyBorder="1" applyFont="1" applyNumberFormat="1">
      <alignment horizontal="center" shrinkToFit="0" vertical="center" wrapText="1"/>
    </xf>
    <xf borderId="12" fillId="9" fontId="21" numFmtId="167" xfId="0" applyAlignment="1" applyBorder="1" applyFont="1" applyNumberFormat="1">
      <alignment horizontal="center" shrinkToFit="0" vertical="center" wrapText="1"/>
    </xf>
    <xf borderId="12" fillId="9" fontId="21" numFmtId="167" xfId="0" applyAlignment="1" applyBorder="1" applyFont="1" applyNumberFormat="1">
      <alignment horizontal="center" vertical="center"/>
    </xf>
    <xf borderId="12" fillId="9" fontId="3" numFmtId="167" xfId="0" applyAlignment="1" applyBorder="1" applyFont="1" applyNumberFormat="1">
      <alignment horizontal="center" vertical="center"/>
    </xf>
    <xf borderId="12" fillId="9" fontId="21" numFmtId="3" xfId="0" applyAlignment="1" applyBorder="1" applyFont="1" applyNumberFormat="1">
      <alignment horizontal="center" vertical="center"/>
    </xf>
    <xf borderId="4" fillId="9" fontId="3" numFmtId="167" xfId="0" applyAlignment="1" applyBorder="1" applyFont="1" applyNumberFormat="1">
      <alignment horizontal="center" vertical="center"/>
    </xf>
    <xf borderId="4" fillId="0" fontId="3" numFmtId="3" xfId="0" applyAlignment="1" applyBorder="1" applyFont="1" applyNumberFormat="1">
      <alignment horizontal="center" vertical="center"/>
    </xf>
    <xf borderId="12" fillId="8" fontId="3" numFmtId="3" xfId="0" applyAlignment="1" applyBorder="1" applyFont="1" applyNumberFormat="1">
      <alignment horizontal="center" shrinkToFit="0" vertical="center" wrapText="1"/>
    </xf>
    <xf borderId="12" fillId="8" fontId="3" numFmtId="3" xfId="0" applyAlignment="1" applyBorder="1" applyFont="1" applyNumberFormat="1">
      <alignment horizontal="center" vertical="center"/>
    </xf>
    <xf borderId="12" fillId="9" fontId="21" numFmtId="168" xfId="0" applyAlignment="1" applyBorder="1" applyFont="1" applyNumberFormat="1">
      <alignment horizontal="center" vertical="center"/>
    </xf>
    <xf borderId="4" fillId="9" fontId="21" numFmtId="168" xfId="0" applyAlignment="1" applyBorder="1" applyFont="1" applyNumberFormat="1">
      <alignment vertical="center"/>
    </xf>
    <xf borderId="4" fillId="0" fontId="21" numFmtId="0" xfId="0" applyAlignment="1" applyBorder="1" applyFont="1">
      <alignment shrinkToFit="0" vertical="center" wrapText="1"/>
    </xf>
    <xf borderId="4" fillId="9" fontId="14" numFmtId="168" xfId="0" applyAlignment="1" applyBorder="1" applyFont="1" applyNumberFormat="1">
      <alignment horizontal="center" vertical="center"/>
    </xf>
    <xf borderId="15" fillId="9" fontId="14" numFmtId="168" xfId="0" applyAlignment="1" applyBorder="1" applyFont="1" applyNumberFormat="1">
      <alignment horizontal="center" vertical="center"/>
    </xf>
    <xf borderId="16" fillId="9" fontId="14" numFmtId="168" xfId="0" applyAlignment="1" applyBorder="1" applyFont="1" applyNumberFormat="1">
      <alignment horizontal="center" vertical="center"/>
    </xf>
    <xf borderId="15" fillId="0" fontId="14" numFmtId="168" xfId="0" applyAlignment="1" applyBorder="1" applyFont="1" applyNumberFormat="1">
      <alignment horizontal="center" shrinkToFit="0" vertical="center" wrapText="1"/>
    </xf>
    <xf borderId="4" fillId="9" fontId="21" numFmtId="167" xfId="0" applyAlignment="1" applyBorder="1" applyFont="1" applyNumberFormat="1">
      <alignment horizontal="center" vertical="center"/>
    </xf>
    <xf borderId="4" fillId="9" fontId="21" numFmtId="168" xfId="0" applyAlignment="1" applyBorder="1" applyFont="1" applyNumberFormat="1">
      <alignment horizontal="center" vertical="center"/>
    </xf>
    <xf borderId="4" fillId="8" fontId="3" numFmtId="0" xfId="0" applyAlignment="1" applyBorder="1" applyFont="1">
      <alignment horizontal="center" vertical="center"/>
    </xf>
    <xf borderId="4" fillId="8" fontId="3" numFmtId="1" xfId="0" applyAlignment="1" applyBorder="1" applyFont="1" applyNumberFormat="1">
      <alignment horizontal="center" vertical="center"/>
    </xf>
    <xf borderId="4" fillId="14" fontId="21" numFmtId="0" xfId="0" applyAlignment="1" applyBorder="1" applyFill="1" applyFont="1">
      <alignment horizontal="center" vertical="center"/>
    </xf>
    <xf borderId="29" fillId="8" fontId="4" numFmtId="0" xfId="0" applyAlignment="1" applyBorder="1" applyFont="1">
      <alignment horizontal="center" vertical="center"/>
    </xf>
    <xf borderId="29" fillId="8" fontId="4" numFmtId="167" xfId="0" applyAlignment="1" applyBorder="1" applyFont="1" applyNumberFormat="1">
      <alignment horizontal="center" vertical="center"/>
    </xf>
    <xf borderId="4" fillId="0" fontId="29" numFmtId="0" xfId="0" applyAlignment="1" applyBorder="1" applyFont="1">
      <alignment horizontal="center" vertical="center"/>
    </xf>
    <xf borderId="4" fillId="8" fontId="29" numFmtId="0" xfId="0" applyAlignment="1" applyBorder="1" applyFont="1">
      <alignment horizontal="center" vertical="center"/>
    </xf>
    <xf borderId="0" fillId="0" fontId="30" numFmtId="0" xfId="0" applyAlignment="1" applyFont="1">
      <alignment horizontal="center" vertical="center"/>
    </xf>
    <xf borderId="0" fillId="0" fontId="31" numFmtId="0" xfId="0" applyAlignment="1" applyFont="1">
      <alignment horizontal="center" vertical="center"/>
    </xf>
    <xf borderId="4" fillId="0" fontId="32" numFmtId="0" xfId="0" applyAlignment="1" applyBorder="1" applyFont="1">
      <alignment horizontal="center" vertical="center"/>
    </xf>
    <xf borderId="4" fillId="0" fontId="31" numFmtId="1" xfId="0" applyAlignment="1" applyBorder="1" applyFont="1" applyNumberFormat="1">
      <alignment horizontal="center" vertical="center"/>
    </xf>
    <xf borderId="4" fillId="0" fontId="33" numFmtId="0" xfId="0" applyAlignment="1" applyBorder="1" applyFont="1">
      <alignment horizontal="center" vertical="center"/>
    </xf>
    <xf borderId="4" fillId="0" fontId="31" numFmtId="0" xfId="0" applyAlignment="1" applyBorder="1" applyFont="1">
      <alignment horizontal="center" vertical="center"/>
    </xf>
    <xf borderId="4" fillId="0" fontId="30" numFmtId="0" xfId="0" applyAlignment="1" applyBorder="1" applyFont="1">
      <alignment horizontal="center" vertical="center"/>
    </xf>
  </cellXfs>
  <cellStyles count="1">
    <cellStyle xfId="0" name="Normal" builtinId="0"/>
  </cellStyles>
  <dxfs count="2">
    <dxf>
      <font/>
      <fill>
        <patternFill patternType="none"/>
      </fill>
      <border/>
    </dxf>
    <dxf>
      <font/>
      <fill>
        <patternFill patternType="solid">
          <fgColor rgb="FFFFFF00"/>
          <bgColor rgb="FFFFFF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40" Type="http://schemas.openxmlformats.org/officeDocument/2006/relationships/image" Target="../media/image40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9" Type="http://schemas.openxmlformats.org/officeDocument/2006/relationships/image" Target="../media/image49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20" Type="http://schemas.openxmlformats.org/officeDocument/2006/relationships/image" Target="../media/image20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9" Type="http://schemas.openxmlformats.org/officeDocument/2006/relationships/image" Target="../media/image29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11" Type="http://schemas.openxmlformats.org/officeDocument/2006/relationships/image" Target="../media/image11.png"/><Relationship Id="rId55" Type="http://schemas.openxmlformats.org/officeDocument/2006/relationships/image" Target="../media/image55.png"/><Relationship Id="rId10" Type="http://schemas.openxmlformats.org/officeDocument/2006/relationships/image" Target="../media/image10.png"/><Relationship Id="rId54" Type="http://schemas.openxmlformats.org/officeDocument/2006/relationships/image" Target="../media/image54.png"/><Relationship Id="rId13" Type="http://schemas.openxmlformats.org/officeDocument/2006/relationships/image" Target="../media/image13.png"/><Relationship Id="rId57" Type="http://schemas.openxmlformats.org/officeDocument/2006/relationships/image" Target="../media/image57.png"/><Relationship Id="rId12" Type="http://schemas.openxmlformats.org/officeDocument/2006/relationships/image" Target="../media/image12.png"/><Relationship Id="rId56" Type="http://schemas.openxmlformats.org/officeDocument/2006/relationships/image" Target="../media/image56.png"/><Relationship Id="rId15" Type="http://schemas.openxmlformats.org/officeDocument/2006/relationships/image" Target="../media/image15.png"/><Relationship Id="rId59" Type="http://schemas.openxmlformats.org/officeDocument/2006/relationships/image" Target="../media/image59.png"/><Relationship Id="rId14" Type="http://schemas.openxmlformats.org/officeDocument/2006/relationships/image" Target="../media/image14.png"/><Relationship Id="rId58" Type="http://schemas.openxmlformats.org/officeDocument/2006/relationships/image" Target="../media/image5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/Relationships>
</file>

<file path=xl/drawings/_rels/drawing4.xml.rels><?xml version="1.0" encoding="UTF-8" standalone="yes"?><Relationships xmlns="http://schemas.openxmlformats.org/package/2006/relationships"><Relationship Id="rId40" Type="http://schemas.openxmlformats.org/officeDocument/2006/relationships/image" Target="../media/image99.png"/><Relationship Id="rId42" Type="http://schemas.openxmlformats.org/officeDocument/2006/relationships/image" Target="../media/image101.png"/><Relationship Id="rId41" Type="http://schemas.openxmlformats.org/officeDocument/2006/relationships/image" Target="../media/image100.png"/><Relationship Id="rId44" Type="http://schemas.openxmlformats.org/officeDocument/2006/relationships/image" Target="../media/image103.png"/><Relationship Id="rId43" Type="http://schemas.openxmlformats.org/officeDocument/2006/relationships/image" Target="../media/image102.png"/><Relationship Id="rId46" Type="http://schemas.openxmlformats.org/officeDocument/2006/relationships/image" Target="../media/image105.png"/><Relationship Id="rId45" Type="http://schemas.openxmlformats.org/officeDocument/2006/relationships/image" Target="../media/image104.png"/><Relationship Id="rId48" Type="http://schemas.openxmlformats.org/officeDocument/2006/relationships/image" Target="../media/image107.png"/><Relationship Id="rId47" Type="http://schemas.openxmlformats.org/officeDocument/2006/relationships/image" Target="../media/image106.png"/><Relationship Id="rId49" Type="http://schemas.openxmlformats.org/officeDocument/2006/relationships/image" Target="../media/image108.png"/><Relationship Id="rId101" Type="http://schemas.openxmlformats.org/officeDocument/2006/relationships/image" Target="../media/image163.png"/><Relationship Id="rId100" Type="http://schemas.openxmlformats.org/officeDocument/2006/relationships/image" Target="../media/image162.png"/><Relationship Id="rId31" Type="http://schemas.openxmlformats.org/officeDocument/2006/relationships/image" Target="../media/image90.png"/><Relationship Id="rId30" Type="http://schemas.openxmlformats.org/officeDocument/2006/relationships/image" Target="../media/image89.png"/><Relationship Id="rId33" Type="http://schemas.openxmlformats.org/officeDocument/2006/relationships/image" Target="../media/image92.png"/><Relationship Id="rId32" Type="http://schemas.openxmlformats.org/officeDocument/2006/relationships/image" Target="../media/image91.png"/><Relationship Id="rId35" Type="http://schemas.openxmlformats.org/officeDocument/2006/relationships/image" Target="../media/image94.png"/><Relationship Id="rId34" Type="http://schemas.openxmlformats.org/officeDocument/2006/relationships/image" Target="../media/image93.png"/><Relationship Id="rId37" Type="http://schemas.openxmlformats.org/officeDocument/2006/relationships/image" Target="../media/image96.png"/><Relationship Id="rId36" Type="http://schemas.openxmlformats.org/officeDocument/2006/relationships/image" Target="../media/image95.png"/><Relationship Id="rId39" Type="http://schemas.openxmlformats.org/officeDocument/2006/relationships/image" Target="../media/image98.png"/><Relationship Id="rId38" Type="http://schemas.openxmlformats.org/officeDocument/2006/relationships/image" Target="../media/image97.png"/><Relationship Id="rId20" Type="http://schemas.openxmlformats.org/officeDocument/2006/relationships/image" Target="../media/image79.png"/><Relationship Id="rId22" Type="http://schemas.openxmlformats.org/officeDocument/2006/relationships/image" Target="../media/image81.png"/><Relationship Id="rId21" Type="http://schemas.openxmlformats.org/officeDocument/2006/relationships/image" Target="../media/image80.png"/><Relationship Id="rId24" Type="http://schemas.openxmlformats.org/officeDocument/2006/relationships/image" Target="../media/image83.png"/><Relationship Id="rId23" Type="http://schemas.openxmlformats.org/officeDocument/2006/relationships/image" Target="../media/image82.png"/><Relationship Id="rId26" Type="http://schemas.openxmlformats.org/officeDocument/2006/relationships/image" Target="../media/image85.png"/><Relationship Id="rId25" Type="http://schemas.openxmlformats.org/officeDocument/2006/relationships/image" Target="../media/image84.png"/><Relationship Id="rId28" Type="http://schemas.openxmlformats.org/officeDocument/2006/relationships/image" Target="../media/image87.png"/><Relationship Id="rId27" Type="http://schemas.openxmlformats.org/officeDocument/2006/relationships/image" Target="../media/image86.png"/><Relationship Id="rId29" Type="http://schemas.openxmlformats.org/officeDocument/2006/relationships/image" Target="../media/image88.png"/><Relationship Id="rId95" Type="http://schemas.openxmlformats.org/officeDocument/2006/relationships/image" Target="../media/image157.png"/><Relationship Id="rId94" Type="http://schemas.openxmlformats.org/officeDocument/2006/relationships/image" Target="../media/image156.png"/><Relationship Id="rId97" Type="http://schemas.openxmlformats.org/officeDocument/2006/relationships/image" Target="../media/image159.png"/><Relationship Id="rId96" Type="http://schemas.openxmlformats.org/officeDocument/2006/relationships/image" Target="../media/image158.png"/><Relationship Id="rId11" Type="http://schemas.openxmlformats.org/officeDocument/2006/relationships/image" Target="../media/image70.png"/><Relationship Id="rId99" Type="http://schemas.openxmlformats.org/officeDocument/2006/relationships/image" Target="../media/image161.png"/><Relationship Id="rId10" Type="http://schemas.openxmlformats.org/officeDocument/2006/relationships/image" Target="../media/image69.png"/><Relationship Id="rId98" Type="http://schemas.openxmlformats.org/officeDocument/2006/relationships/image" Target="../media/image160.png"/><Relationship Id="rId13" Type="http://schemas.openxmlformats.org/officeDocument/2006/relationships/image" Target="../media/image72.png"/><Relationship Id="rId12" Type="http://schemas.openxmlformats.org/officeDocument/2006/relationships/image" Target="../media/image71.png"/><Relationship Id="rId91" Type="http://schemas.openxmlformats.org/officeDocument/2006/relationships/image" Target="../media/image153.png"/><Relationship Id="rId90" Type="http://schemas.openxmlformats.org/officeDocument/2006/relationships/image" Target="../media/image151.png"/><Relationship Id="rId93" Type="http://schemas.openxmlformats.org/officeDocument/2006/relationships/image" Target="../media/image155.png"/><Relationship Id="rId92" Type="http://schemas.openxmlformats.org/officeDocument/2006/relationships/image" Target="../media/image154.png"/><Relationship Id="rId15" Type="http://schemas.openxmlformats.org/officeDocument/2006/relationships/image" Target="../media/image22.png"/><Relationship Id="rId14" Type="http://schemas.openxmlformats.org/officeDocument/2006/relationships/image" Target="../media/image73.png"/><Relationship Id="rId17" Type="http://schemas.openxmlformats.org/officeDocument/2006/relationships/image" Target="../media/image76.png"/><Relationship Id="rId16" Type="http://schemas.openxmlformats.org/officeDocument/2006/relationships/image" Target="../media/image75.png"/><Relationship Id="rId19" Type="http://schemas.openxmlformats.org/officeDocument/2006/relationships/image" Target="../media/image78.png"/><Relationship Id="rId18" Type="http://schemas.openxmlformats.org/officeDocument/2006/relationships/image" Target="../media/image77.png"/><Relationship Id="rId84" Type="http://schemas.openxmlformats.org/officeDocument/2006/relationships/image" Target="../media/image145.png"/><Relationship Id="rId83" Type="http://schemas.openxmlformats.org/officeDocument/2006/relationships/image" Target="../media/image144.png"/><Relationship Id="rId86" Type="http://schemas.openxmlformats.org/officeDocument/2006/relationships/image" Target="../media/image147.png"/><Relationship Id="rId85" Type="http://schemas.openxmlformats.org/officeDocument/2006/relationships/image" Target="../media/image146.png"/><Relationship Id="rId88" Type="http://schemas.openxmlformats.org/officeDocument/2006/relationships/image" Target="../media/image149.png"/><Relationship Id="rId87" Type="http://schemas.openxmlformats.org/officeDocument/2006/relationships/image" Target="../media/image148.png"/><Relationship Id="rId89" Type="http://schemas.openxmlformats.org/officeDocument/2006/relationships/image" Target="../media/image150.png"/><Relationship Id="rId80" Type="http://schemas.openxmlformats.org/officeDocument/2006/relationships/image" Target="../media/image141.png"/><Relationship Id="rId82" Type="http://schemas.openxmlformats.org/officeDocument/2006/relationships/image" Target="../media/image143.png"/><Relationship Id="rId81" Type="http://schemas.openxmlformats.org/officeDocument/2006/relationships/image" Target="../media/image142.png"/><Relationship Id="rId1" Type="http://schemas.openxmlformats.org/officeDocument/2006/relationships/image" Target="../media/image60.png"/><Relationship Id="rId2" Type="http://schemas.openxmlformats.org/officeDocument/2006/relationships/image" Target="../media/image61.png"/><Relationship Id="rId3" Type="http://schemas.openxmlformats.org/officeDocument/2006/relationships/image" Target="../media/image62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Relationship Id="rId5" Type="http://schemas.openxmlformats.org/officeDocument/2006/relationships/image" Target="../media/image64.png"/><Relationship Id="rId6" Type="http://schemas.openxmlformats.org/officeDocument/2006/relationships/image" Target="../media/image65.png"/><Relationship Id="rId7" Type="http://schemas.openxmlformats.org/officeDocument/2006/relationships/image" Target="../media/image66.png"/><Relationship Id="rId8" Type="http://schemas.openxmlformats.org/officeDocument/2006/relationships/image" Target="../media/image67.png"/><Relationship Id="rId73" Type="http://schemas.openxmlformats.org/officeDocument/2006/relationships/image" Target="../media/image134.png"/><Relationship Id="rId72" Type="http://schemas.openxmlformats.org/officeDocument/2006/relationships/image" Target="../media/image133.png"/><Relationship Id="rId75" Type="http://schemas.openxmlformats.org/officeDocument/2006/relationships/image" Target="../media/image136.png"/><Relationship Id="rId74" Type="http://schemas.openxmlformats.org/officeDocument/2006/relationships/image" Target="../media/image135.png"/><Relationship Id="rId77" Type="http://schemas.openxmlformats.org/officeDocument/2006/relationships/image" Target="../media/image138.png"/><Relationship Id="rId76" Type="http://schemas.openxmlformats.org/officeDocument/2006/relationships/image" Target="../media/image137.png"/><Relationship Id="rId79" Type="http://schemas.openxmlformats.org/officeDocument/2006/relationships/image" Target="../media/image140.png"/><Relationship Id="rId78" Type="http://schemas.openxmlformats.org/officeDocument/2006/relationships/image" Target="../media/image139.png"/><Relationship Id="rId71" Type="http://schemas.openxmlformats.org/officeDocument/2006/relationships/image" Target="../media/image132.png"/><Relationship Id="rId70" Type="http://schemas.openxmlformats.org/officeDocument/2006/relationships/image" Target="../media/image131.png"/><Relationship Id="rId62" Type="http://schemas.openxmlformats.org/officeDocument/2006/relationships/image" Target="../media/image122.png"/><Relationship Id="rId61" Type="http://schemas.openxmlformats.org/officeDocument/2006/relationships/image" Target="../media/image121.png"/><Relationship Id="rId64" Type="http://schemas.openxmlformats.org/officeDocument/2006/relationships/image" Target="../media/image124.png"/><Relationship Id="rId63" Type="http://schemas.openxmlformats.org/officeDocument/2006/relationships/image" Target="../media/image123.png"/><Relationship Id="rId66" Type="http://schemas.openxmlformats.org/officeDocument/2006/relationships/image" Target="../media/image126.png"/><Relationship Id="rId65" Type="http://schemas.openxmlformats.org/officeDocument/2006/relationships/image" Target="../media/image125.png"/><Relationship Id="rId68" Type="http://schemas.openxmlformats.org/officeDocument/2006/relationships/image" Target="../media/image128.png"/><Relationship Id="rId67" Type="http://schemas.openxmlformats.org/officeDocument/2006/relationships/image" Target="../media/image127.png"/><Relationship Id="rId60" Type="http://schemas.openxmlformats.org/officeDocument/2006/relationships/image" Target="../media/image43.png"/><Relationship Id="rId69" Type="http://schemas.openxmlformats.org/officeDocument/2006/relationships/image" Target="../media/image129.png"/><Relationship Id="rId51" Type="http://schemas.openxmlformats.org/officeDocument/2006/relationships/image" Target="../media/image111.png"/><Relationship Id="rId50" Type="http://schemas.openxmlformats.org/officeDocument/2006/relationships/image" Target="../media/image110.png"/><Relationship Id="rId53" Type="http://schemas.openxmlformats.org/officeDocument/2006/relationships/image" Target="../media/image113.png"/><Relationship Id="rId52" Type="http://schemas.openxmlformats.org/officeDocument/2006/relationships/image" Target="../media/image112.png"/><Relationship Id="rId55" Type="http://schemas.openxmlformats.org/officeDocument/2006/relationships/image" Target="../media/image115.png"/><Relationship Id="rId54" Type="http://schemas.openxmlformats.org/officeDocument/2006/relationships/image" Target="../media/image114.png"/><Relationship Id="rId57" Type="http://schemas.openxmlformats.org/officeDocument/2006/relationships/image" Target="../media/image117.png"/><Relationship Id="rId56" Type="http://schemas.openxmlformats.org/officeDocument/2006/relationships/image" Target="../media/image116.png"/><Relationship Id="rId59" Type="http://schemas.openxmlformats.org/officeDocument/2006/relationships/image" Target="../media/image119.png"/><Relationship Id="rId58" Type="http://schemas.openxmlformats.org/officeDocument/2006/relationships/image" Target="../media/image118.png"/></Relationships>
</file>

<file path=xl/drawings/_rels/drawing5.xml.rels><?xml version="1.0" encoding="UTF-8" standalone="yes"?><Relationships xmlns="http://schemas.openxmlformats.org/package/2006/relationships"><Relationship Id="rId40" Type="http://schemas.openxmlformats.org/officeDocument/2006/relationships/image" Target="../media/image204.png"/><Relationship Id="rId42" Type="http://schemas.openxmlformats.org/officeDocument/2006/relationships/image" Target="../media/image206.png"/><Relationship Id="rId41" Type="http://schemas.openxmlformats.org/officeDocument/2006/relationships/image" Target="../media/image205.png"/><Relationship Id="rId44" Type="http://schemas.openxmlformats.org/officeDocument/2006/relationships/image" Target="../media/image208.png"/><Relationship Id="rId43" Type="http://schemas.openxmlformats.org/officeDocument/2006/relationships/image" Target="../media/image207.png"/><Relationship Id="rId46" Type="http://schemas.openxmlformats.org/officeDocument/2006/relationships/image" Target="../media/image210.png"/><Relationship Id="rId45" Type="http://schemas.openxmlformats.org/officeDocument/2006/relationships/image" Target="../media/image209.png"/><Relationship Id="rId48" Type="http://schemas.openxmlformats.org/officeDocument/2006/relationships/image" Target="../media/image212.png"/><Relationship Id="rId47" Type="http://schemas.openxmlformats.org/officeDocument/2006/relationships/image" Target="../media/image211.png"/><Relationship Id="rId31" Type="http://schemas.openxmlformats.org/officeDocument/2006/relationships/image" Target="../media/image195.png"/><Relationship Id="rId30" Type="http://schemas.openxmlformats.org/officeDocument/2006/relationships/image" Target="../media/image26.png"/><Relationship Id="rId33" Type="http://schemas.openxmlformats.org/officeDocument/2006/relationships/image" Target="../media/image197.png"/><Relationship Id="rId32" Type="http://schemas.openxmlformats.org/officeDocument/2006/relationships/image" Target="../media/image196.png"/><Relationship Id="rId35" Type="http://schemas.openxmlformats.org/officeDocument/2006/relationships/image" Target="../media/image199.png"/><Relationship Id="rId34" Type="http://schemas.openxmlformats.org/officeDocument/2006/relationships/image" Target="../media/image198.png"/><Relationship Id="rId37" Type="http://schemas.openxmlformats.org/officeDocument/2006/relationships/image" Target="../media/image201.png"/><Relationship Id="rId36" Type="http://schemas.openxmlformats.org/officeDocument/2006/relationships/image" Target="../media/image200.png"/><Relationship Id="rId39" Type="http://schemas.openxmlformats.org/officeDocument/2006/relationships/image" Target="../media/image203.png"/><Relationship Id="rId38" Type="http://schemas.openxmlformats.org/officeDocument/2006/relationships/image" Target="../media/image202.png"/><Relationship Id="rId20" Type="http://schemas.openxmlformats.org/officeDocument/2006/relationships/image" Target="../media/image184.png"/><Relationship Id="rId22" Type="http://schemas.openxmlformats.org/officeDocument/2006/relationships/image" Target="../media/image186.png"/><Relationship Id="rId21" Type="http://schemas.openxmlformats.org/officeDocument/2006/relationships/image" Target="../media/image60.png"/><Relationship Id="rId24" Type="http://schemas.openxmlformats.org/officeDocument/2006/relationships/image" Target="../media/image188.png"/><Relationship Id="rId23" Type="http://schemas.openxmlformats.org/officeDocument/2006/relationships/image" Target="../media/image187.png"/><Relationship Id="rId26" Type="http://schemas.openxmlformats.org/officeDocument/2006/relationships/image" Target="../media/image190.png"/><Relationship Id="rId25" Type="http://schemas.openxmlformats.org/officeDocument/2006/relationships/image" Target="../media/image189.png"/><Relationship Id="rId28" Type="http://schemas.openxmlformats.org/officeDocument/2006/relationships/image" Target="../media/image192.png"/><Relationship Id="rId27" Type="http://schemas.openxmlformats.org/officeDocument/2006/relationships/image" Target="../media/image191.png"/><Relationship Id="rId29" Type="http://schemas.openxmlformats.org/officeDocument/2006/relationships/image" Target="../media/image193.png"/><Relationship Id="rId11" Type="http://schemas.openxmlformats.org/officeDocument/2006/relationships/image" Target="../media/image174.png"/><Relationship Id="rId10" Type="http://schemas.openxmlformats.org/officeDocument/2006/relationships/image" Target="../media/image173.png"/><Relationship Id="rId13" Type="http://schemas.openxmlformats.org/officeDocument/2006/relationships/image" Target="../media/image177.png"/><Relationship Id="rId12" Type="http://schemas.openxmlformats.org/officeDocument/2006/relationships/image" Target="../media/image175.png"/><Relationship Id="rId15" Type="http://schemas.openxmlformats.org/officeDocument/2006/relationships/image" Target="../media/image179.png"/><Relationship Id="rId14" Type="http://schemas.openxmlformats.org/officeDocument/2006/relationships/image" Target="../media/image178.png"/><Relationship Id="rId17" Type="http://schemas.openxmlformats.org/officeDocument/2006/relationships/image" Target="../media/image181.png"/><Relationship Id="rId16" Type="http://schemas.openxmlformats.org/officeDocument/2006/relationships/image" Target="../media/image180.png"/><Relationship Id="rId19" Type="http://schemas.openxmlformats.org/officeDocument/2006/relationships/image" Target="../media/image183.png"/><Relationship Id="rId18" Type="http://schemas.openxmlformats.org/officeDocument/2006/relationships/image" Target="../media/image182.png"/><Relationship Id="rId1" Type="http://schemas.openxmlformats.org/officeDocument/2006/relationships/image" Target="../media/image164.png"/><Relationship Id="rId2" Type="http://schemas.openxmlformats.org/officeDocument/2006/relationships/image" Target="../media/image165.png"/><Relationship Id="rId3" Type="http://schemas.openxmlformats.org/officeDocument/2006/relationships/image" Target="../media/image166.png"/><Relationship Id="rId4" Type="http://schemas.openxmlformats.org/officeDocument/2006/relationships/image" Target="../media/image167.png"/><Relationship Id="rId9" Type="http://schemas.openxmlformats.org/officeDocument/2006/relationships/image" Target="../media/image4.png"/><Relationship Id="rId5" Type="http://schemas.openxmlformats.org/officeDocument/2006/relationships/image" Target="../media/image168.png"/><Relationship Id="rId6" Type="http://schemas.openxmlformats.org/officeDocument/2006/relationships/image" Target="../media/image169.png"/><Relationship Id="rId7" Type="http://schemas.openxmlformats.org/officeDocument/2006/relationships/image" Target="../media/image170.png"/><Relationship Id="rId8" Type="http://schemas.openxmlformats.org/officeDocument/2006/relationships/image" Target="../media/image3.png"/></Relationships>
</file>

<file path=xl/drawings/_rels/drawing6.xml.rels><?xml version="1.0" encoding="UTF-8" standalone="yes"?><Relationships xmlns="http://schemas.openxmlformats.org/package/2006/relationships"><Relationship Id="rId40" Type="http://schemas.openxmlformats.org/officeDocument/2006/relationships/image" Target="../media/image252.png"/><Relationship Id="rId42" Type="http://schemas.openxmlformats.org/officeDocument/2006/relationships/image" Target="../media/image254.png"/><Relationship Id="rId41" Type="http://schemas.openxmlformats.org/officeDocument/2006/relationships/image" Target="../media/image253.png"/><Relationship Id="rId44" Type="http://schemas.openxmlformats.org/officeDocument/2006/relationships/image" Target="../media/image256.png"/><Relationship Id="rId43" Type="http://schemas.openxmlformats.org/officeDocument/2006/relationships/image" Target="../media/image255.png"/><Relationship Id="rId46" Type="http://schemas.openxmlformats.org/officeDocument/2006/relationships/image" Target="../media/image258.png"/><Relationship Id="rId45" Type="http://schemas.openxmlformats.org/officeDocument/2006/relationships/image" Target="../media/image257.png"/><Relationship Id="rId48" Type="http://schemas.openxmlformats.org/officeDocument/2006/relationships/image" Target="../media/image260.png"/><Relationship Id="rId47" Type="http://schemas.openxmlformats.org/officeDocument/2006/relationships/image" Target="../media/image259.png"/><Relationship Id="rId49" Type="http://schemas.openxmlformats.org/officeDocument/2006/relationships/image" Target="../media/image261.png"/><Relationship Id="rId31" Type="http://schemas.openxmlformats.org/officeDocument/2006/relationships/image" Target="../media/image243.png"/><Relationship Id="rId30" Type="http://schemas.openxmlformats.org/officeDocument/2006/relationships/image" Target="../media/image242.png"/><Relationship Id="rId33" Type="http://schemas.openxmlformats.org/officeDocument/2006/relationships/image" Target="../media/image245.png"/><Relationship Id="rId32" Type="http://schemas.openxmlformats.org/officeDocument/2006/relationships/image" Target="../media/image244.png"/><Relationship Id="rId35" Type="http://schemas.openxmlformats.org/officeDocument/2006/relationships/image" Target="../media/image247.png"/><Relationship Id="rId34" Type="http://schemas.openxmlformats.org/officeDocument/2006/relationships/image" Target="../media/image246.png"/><Relationship Id="rId37" Type="http://schemas.openxmlformats.org/officeDocument/2006/relationships/image" Target="../media/image249.png"/><Relationship Id="rId36" Type="http://schemas.openxmlformats.org/officeDocument/2006/relationships/image" Target="../media/image248.png"/><Relationship Id="rId39" Type="http://schemas.openxmlformats.org/officeDocument/2006/relationships/image" Target="../media/image251.png"/><Relationship Id="rId38" Type="http://schemas.openxmlformats.org/officeDocument/2006/relationships/image" Target="../media/image250.png"/><Relationship Id="rId20" Type="http://schemas.openxmlformats.org/officeDocument/2006/relationships/image" Target="../media/image232.png"/><Relationship Id="rId22" Type="http://schemas.openxmlformats.org/officeDocument/2006/relationships/image" Target="../media/image234.png"/><Relationship Id="rId21" Type="http://schemas.openxmlformats.org/officeDocument/2006/relationships/image" Target="../media/image233.png"/><Relationship Id="rId24" Type="http://schemas.openxmlformats.org/officeDocument/2006/relationships/image" Target="../media/image236.png"/><Relationship Id="rId23" Type="http://schemas.openxmlformats.org/officeDocument/2006/relationships/image" Target="../media/image235.png"/><Relationship Id="rId26" Type="http://schemas.openxmlformats.org/officeDocument/2006/relationships/image" Target="../media/image238.png"/><Relationship Id="rId25" Type="http://schemas.openxmlformats.org/officeDocument/2006/relationships/image" Target="../media/image237.png"/><Relationship Id="rId28" Type="http://schemas.openxmlformats.org/officeDocument/2006/relationships/image" Target="../media/image240.png"/><Relationship Id="rId27" Type="http://schemas.openxmlformats.org/officeDocument/2006/relationships/image" Target="../media/image239.png"/><Relationship Id="rId29" Type="http://schemas.openxmlformats.org/officeDocument/2006/relationships/image" Target="../media/image241.png"/><Relationship Id="rId11" Type="http://schemas.openxmlformats.org/officeDocument/2006/relationships/image" Target="../media/image223.png"/><Relationship Id="rId10" Type="http://schemas.openxmlformats.org/officeDocument/2006/relationships/image" Target="../media/image222.png"/><Relationship Id="rId13" Type="http://schemas.openxmlformats.org/officeDocument/2006/relationships/image" Target="../media/image225.png"/><Relationship Id="rId12" Type="http://schemas.openxmlformats.org/officeDocument/2006/relationships/image" Target="../media/image224.png"/><Relationship Id="rId91" Type="http://schemas.openxmlformats.org/officeDocument/2006/relationships/image" Target="../media/image303.png"/><Relationship Id="rId90" Type="http://schemas.openxmlformats.org/officeDocument/2006/relationships/image" Target="../media/image302.png"/><Relationship Id="rId92" Type="http://schemas.openxmlformats.org/officeDocument/2006/relationships/image" Target="../media/image304.png"/><Relationship Id="rId15" Type="http://schemas.openxmlformats.org/officeDocument/2006/relationships/image" Target="../media/image227.png"/><Relationship Id="rId14" Type="http://schemas.openxmlformats.org/officeDocument/2006/relationships/image" Target="../media/image226.png"/><Relationship Id="rId17" Type="http://schemas.openxmlformats.org/officeDocument/2006/relationships/image" Target="../media/image229.png"/><Relationship Id="rId16" Type="http://schemas.openxmlformats.org/officeDocument/2006/relationships/image" Target="../media/image228.png"/><Relationship Id="rId19" Type="http://schemas.openxmlformats.org/officeDocument/2006/relationships/image" Target="../media/image231.png"/><Relationship Id="rId18" Type="http://schemas.openxmlformats.org/officeDocument/2006/relationships/image" Target="../media/image230.png"/><Relationship Id="rId84" Type="http://schemas.openxmlformats.org/officeDocument/2006/relationships/image" Target="../media/image296.png"/><Relationship Id="rId83" Type="http://schemas.openxmlformats.org/officeDocument/2006/relationships/image" Target="../media/image295.png"/><Relationship Id="rId86" Type="http://schemas.openxmlformats.org/officeDocument/2006/relationships/image" Target="../media/image298.png"/><Relationship Id="rId85" Type="http://schemas.openxmlformats.org/officeDocument/2006/relationships/image" Target="../media/image297.png"/><Relationship Id="rId88" Type="http://schemas.openxmlformats.org/officeDocument/2006/relationships/image" Target="../media/image300.png"/><Relationship Id="rId87" Type="http://schemas.openxmlformats.org/officeDocument/2006/relationships/image" Target="../media/image299.png"/><Relationship Id="rId89" Type="http://schemas.openxmlformats.org/officeDocument/2006/relationships/image" Target="../media/image301.png"/><Relationship Id="rId80" Type="http://schemas.openxmlformats.org/officeDocument/2006/relationships/image" Target="../media/image292.png"/><Relationship Id="rId82" Type="http://schemas.openxmlformats.org/officeDocument/2006/relationships/image" Target="../media/image294.png"/><Relationship Id="rId81" Type="http://schemas.openxmlformats.org/officeDocument/2006/relationships/image" Target="../media/image293.png"/><Relationship Id="rId1" Type="http://schemas.openxmlformats.org/officeDocument/2006/relationships/image" Target="../media/image213.png"/><Relationship Id="rId2" Type="http://schemas.openxmlformats.org/officeDocument/2006/relationships/image" Target="../media/image214.png"/><Relationship Id="rId3" Type="http://schemas.openxmlformats.org/officeDocument/2006/relationships/image" Target="../media/image215.png"/><Relationship Id="rId4" Type="http://schemas.openxmlformats.org/officeDocument/2006/relationships/image" Target="../media/image216.png"/><Relationship Id="rId9" Type="http://schemas.openxmlformats.org/officeDocument/2006/relationships/image" Target="../media/image221.png"/><Relationship Id="rId5" Type="http://schemas.openxmlformats.org/officeDocument/2006/relationships/image" Target="../media/image217.png"/><Relationship Id="rId6" Type="http://schemas.openxmlformats.org/officeDocument/2006/relationships/image" Target="../media/image218.png"/><Relationship Id="rId7" Type="http://schemas.openxmlformats.org/officeDocument/2006/relationships/image" Target="../media/image219.png"/><Relationship Id="rId8" Type="http://schemas.openxmlformats.org/officeDocument/2006/relationships/image" Target="../media/image220.png"/><Relationship Id="rId73" Type="http://schemas.openxmlformats.org/officeDocument/2006/relationships/image" Target="../media/image285.png"/><Relationship Id="rId72" Type="http://schemas.openxmlformats.org/officeDocument/2006/relationships/image" Target="../media/image284.png"/><Relationship Id="rId75" Type="http://schemas.openxmlformats.org/officeDocument/2006/relationships/image" Target="../media/image287.png"/><Relationship Id="rId74" Type="http://schemas.openxmlformats.org/officeDocument/2006/relationships/image" Target="../media/image286.png"/><Relationship Id="rId77" Type="http://schemas.openxmlformats.org/officeDocument/2006/relationships/image" Target="../media/image289.png"/><Relationship Id="rId76" Type="http://schemas.openxmlformats.org/officeDocument/2006/relationships/image" Target="../media/image288.png"/><Relationship Id="rId79" Type="http://schemas.openxmlformats.org/officeDocument/2006/relationships/image" Target="../media/image291.png"/><Relationship Id="rId78" Type="http://schemas.openxmlformats.org/officeDocument/2006/relationships/image" Target="../media/image290.png"/><Relationship Id="rId71" Type="http://schemas.openxmlformats.org/officeDocument/2006/relationships/image" Target="../media/image283.png"/><Relationship Id="rId70" Type="http://schemas.openxmlformats.org/officeDocument/2006/relationships/image" Target="../media/image282.png"/><Relationship Id="rId62" Type="http://schemas.openxmlformats.org/officeDocument/2006/relationships/image" Target="../media/image274.png"/><Relationship Id="rId61" Type="http://schemas.openxmlformats.org/officeDocument/2006/relationships/image" Target="../media/image273.png"/><Relationship Id="rId64" Type="http://schemas.openxmlformats.org/officeDocument/2006/relationships/image" Target="../media/image276.png"/><Relationship Id="rId63" Type="http://schemas.openxmlformats.org/officeDocument/2006/relationships/image" Target="../media/image275.png"/><Relationship Id="rId66" Type="http://schemas.openxmlformats.org/officeDocument/2006/relationships/image" Target="../media/image278.png"/><Relationship Id="rId65" Type="http://schemas.openxmlformats.org/officeDocument/2006/relationships/image" Target="../media/image277.png"/><Relationship Id="rId68" Type="http://schemas.openxmlformats.org/officeDocument/2006/relationships/image" Target="../media/image280.png"/><Relationship Id="rId67" Type="http://schemas.openxmlformats.org/officeDocument/2006/relationships/image" Target="../media/image279.png"/><Relationship Id="rId60" Type="http://schemas.openxmlformats.org/officeDocument/2006/relationships/image" Target="../media/image272.png"/><Relationship Id="rId69" Type="http://schemas.openxmlformats.org/officeDocument/2006/relationships/image" Target="../media/image281.png"/><Relationship Id="rId51" Type="http://schemas.openxmlformats.org/officeDocument/2006/relationships/image" Target="../media/image263.png"/><Relationship Id="rId50" Type="http://schemas.openxmlformats.org/officeDocument/2006/relationships/image" Target="../media/image262.png"/><Relationship Id="rId53" Type="http://schemas.openxmlformats.org/officeDocument/2006/relationships/image" Target="../media/image265.png"/><Relationship Id="rId52" Type="http://schemas.openxmlformats.org/officeDocument/2006/relationships/image" Target="../media/image264.png"/><Relationship Id="rId55" Type="http://schemas.openxmlformats.org/officeDocument/2006/relationships/image" Target="../media/image267.png"/><Relationship Id="rId54" Type="http://schemas.openxmlformats.org/officeDocument/2006/relationships/image" Target="../media/image266.png"/><Relationship Id="rId57" Type="http://schemas.openxmlformats.org/officeDocument/2006/relationships/image" Target="../media/image269.png"/><Relationship Id="rId56" Type="http://schemas.openxmlformats.org/officeDocument/2006/relationships/image" Target="../media/image268.png"/><Relationship Id="rId59" Type="http://schemas.openxmlformats.org/officeDocument/2006/relationships/image" Target="../media/image271.png"/><Relationship Id="rId58" Type="http://schemas.openxmlformats.org/officeDocument/2006/relationships/image" Target="../media/image270.png"/></Relationships>
</file>

<file path=xl/drawings/_rels/drawing7.xml.rels><?xml version="1.0" encoding="UTF-8" standalone="yes"?><Relationships xmlns="http://schemas.openxmlformats.org/package/2006/relationships"><Relationship Id="rId40" Type="http://schemas.openxmlformats.org/officeDocument/2006/relationships/image" Target="../media/image344.png"/><Relationship Id="rId42" Type="http://schemas.openxmlformats.org/officeDocument/2006/relationships/image" Target="../media/image346.png"/><Relationship Id="rId41" Type="http://schemas.openxmlformats.org/officeDocument/2006/relationships/image" Target="../media/image345.png"/><Relationship Id="rId44" Type="http://schemas.openxmlformats.org/officeDocument/2006/relationships/image" Target="../media/image348.png"/><Relationship Id="rId43" Type="http://schemas.openxmlformats.org/officeDocument/2006/relationships/image" Target="../media/image347.png"/><Relationship Id="rId46" Type="http://schemas.openxmlformats.org/officeDocument/2006/relationships/image" Target="../media/image350.png"/><Relationship Id="rId45" Type="http://schemas.openxmlformats.org/officeDocument/2006/relationships/image" Target="../media/image349.png"/><Relationship Id="rId48" Type="http://schemas.openxmlformats.org/officeDocument/2006/relationships/image" Target="../media/image352.png"/><Relationship Id="rId47" Type="http://schemas.openxmlformats.org/officeDocument/2006/relationships/image" Target="../media/image351.png"/><Relationship Id="rId49" Type="http://schemas.openxmlformats.org/officeDocument/2006/relationships/image" Target="../media/image353.png"/><Relationship Id="rId31" Type="http://schemas.openxmlformats.org/officeDocument/2006/relationships/image" Target="../media/image335.png"/><Relationship Id="rId30" Type="http://schemas.openxmlformats.org/officeDocument/2006/relationships/image" Target="../media/image334.png"/><Relationship Id="rId33" Type="http://schemas.openxmlformats.org/officeDocument/2006/relationships/image" Target="../media/image337.png"/><Relationship Id="rId32" Type="http://schemas.openxmlformats.org/officeDocument/2006/relationships/image" Target="../media/image336.png"/><Relationship Id="rId35" Type="http://schemas.openxmlformats.org/officeDocument/2006/relationships/image" Target="../media/image339.png"/><Relationship Id="rId34" Type="http://schemas.openxmlformats.org/officeDocument/2006/relationships/image" Target="../media/image338.png"/><Relationship Id="rId37" Type="http://schemas.openxmlformats.org/officeDocument/2006/relationships/image" Target="../media/image341.png"/><Relationship Id="rId36" Type="http://schemas.openxmlformats.org/officeDocument/2006/relationships/image" Target="../media/image340.png"/><Relationship Id="rId39" Type="http://schemas.openxmlformats.org/officeDocument/2006/relationships/image" Target="../media/image343.png"/><Relationship Id="rId38" Type="http://schemas.openxmlformats.org/officeDocument/2006/relationships/image" Target="../media/image342.png"/><Relationship Id="rId20" Type="http://schemas.openxmlformats.org/officeDocument/2006/relationships/image" Target="../media/image324.png"/><Relationship Id="rId22" Type="http://schemas.openxmlformats.org/officeDocument/2006/relationships/image" Target="../media/image326.png"/><Relationship Id="rId21" Type="http://schemas.openxmlformats.org/officeDocument/2006/relationships/image" Target="../media/image325.png"/><Relationship Id="rId24" Type="http://schemas.openxmlformats.org/officeDocument/2006/relationships/image" Target="../media/image328.png"/><Relationship Id="rId23" Type="http://schemas.openxmlformats.org/officeDocument/2006/relationships/image" Target="../media/image327.png"/><Relationship Id="rId26" Type="http://schemas.openxmlformats.org/officeDocument/2006/relationships/image" Target="../media/image330.png"/><Relationship Id="rId25" Type="http://schemas.openxmlformats.org/officeDocument/2006/relationships/image" Target="../media/image329.png"/><Relationship Id="rId28" Type="http://schemas.openxmlformats.org/officeDocument/2006/relationships/image" Target="../media/image332.png"/><Relationship Id="rId27" Type="http://schemas.openxmlformats.org/officeDocument/2006/relationships/image" Target="../media/image331.png"/><Relationship Id="rId29" Type="http://schemas.openxmlformats.org/officeDocument/2006/relationships/image" Target="../media/image333.png"/><Relationship Id="rId11" Type="http://schemas.openxmlformats.org/officeDocument/2006/relationships/image" Target="../media/image315.png"/><Relationship Id="rId10" Type="http://schemas.openxmlformats.org/officeDocument/2006/relationships/image" Target="../media/image314.png"/><Relationship Id="rId13" Type="http://schemas.openxmlformats.org/officeDocument/2006/relationships/image" Target="../media/image317.png"/><Relationship Id="rId12" Type="http://schemas.openxmlformats.org/officeDocument/2006/relationships/image" Target="../media/image316.png"/><Relationship Id="rId15" Type="http://schemas.openxmlformats.org/officeDocument/2006/relationships/image" Target="../media/image319.png"/><Relationship Id="rId14" Type="http://schemas.openxmlformats.org/officeDocument/2006/relationships/image" Target="../media/image318.png"/><Relationship Id="rId17" Type="http://schemas.openxmlformats.org/officeDocument/2006/relationships/image" Target="../media/image321.png"/><Relationship Id="rId16" Type="http://schemas.openxmlformats.org/officeDocument/2006/relationships/image" Target="../media/image320.png"/><Relationship Id="rId19" Type="http://schemas.openxmlformats.org/officeDocument/2006/relationships/image" Target="../media/image323.png"/><Relationship Id="rId18" Type="http://schemas.openxmlformats.org/officeDocument/2006/relationships/image" Target="../media/image322.png"/><Relationship Id="rId1" Type="http://schemas.openxmlformats.org/officeDocument/2006/relationships/image" Target="../media/image305.png"/><Relationship Id="rId2" Type="http://schemas.openxmlformats.org/officeDocument/2006/relationships/image" Target="../media/image306.png"/><Relationship Id="rId3" Type="http://schemas.openxmlformats.org/officeDocument/2006/relationships/image" Target="../media/image307.png"/><Relationship Id="rId4" Type="http://schemas.openxmlformats.org/officeDocument/2006/relationships/image" Target="../media/image308.png"/><Relationship Id="rId9" Type="http://schemas.openxmlformats.org/officeDocument/2006/relationships/image" Target="../media/image313.png"/><Relationship Id="rId5" Type="http://schemas.openxmlformats.org/officeDocument/2006/relationships/image" Target="../media/image309.png"/><Relationship Id="rId6" Type="http://schemas.openxmlformats.org/officeDocument/2006/relationships/image" Target="../media/image310.png"/><Relationship Id="rId7" Type="http://schemas.openxmlformats.org/officeDocument/2006/relationships/image" Target="../media/image311.png"/><Relationship Id="rId8" Type="http://schemas.openxmlformats.org/officeDocument/2006/relationships/image" Target="../media/image312.png"/><Relationship Id="rId51" Type="http://schemas.openxmlformats.org/officeDocument/2006/relationships/image" Target="../media/image355.png"/><Relationship Id="rId50" Type="http://schemas.openxmlformats.org/officeDocument/2006/relationships/image" Target="../media/image354.png"/><Relationship Id="rId53" Type="http://schemas.openxmlformats.org/officeDocument/2006/relationships/image" Target="../media/image357.png"/><Relationship Id="rId52" Type="http://schemas.openxmlformats.org/officeDocument/2006/relationships/image" Target="../media/image356.png"/><Relationship Id="rId55" Type="http://schemas.openxmlformats.org/officeDocument/2006/relationships/image" Target="../media/image359.png"/><Relationship Id="rId54" Type="http://schemas.openxmlformats.org/officeDocument/2006/relationships/image" Target="../media/image358.png"/><Relationship Id="rId57" Type="http://schemas.openxmlformats.org/officeDocument/2006/relationships/image" Target="../media/image361.png"/><Relationship Id="rId56" Type="http://schemas.openxmlformats.org/officeDocument/2006/relationships/image" Target="../media/image360.png"/><Relationship Id="rId59" Type="http://schemas.openxmlformats.org/officeDocument/2006/relationships/image" Target="../media/image363.png"/><Relationship Id="rId58" Type="http://schemas.openxmlformats.org/officeDocument/2006/relationships/image" Target="../media/image362.png"/></Relationships>
</file>

<file path=xl/drawings/_rels/drawing8.xml.rels><?xml version="1.0" encoding="UTF-8" standalone="yes"?><Relationships xmlns="http://schemas.openxmlformats.org/package/2006/relationships"><Relationship Id="rId31" Type="http://schemas.openxmlformats.org/officeDocument/2006/relationships/image" Target="../media/image394.png"/><Relationship Id="rId30" Type="http://schemas.openxmlformats.org/officeDocument/2006/relationships/image" Target="../media/image393.png"/><Relationship Id="rId33" Type="http://schemas.openxmlformats.org/officeDocument/2006/relationships/image" Target="../media/image396.png"/><Relationship Id="rId32" Type="http://schemas.openxmlformats.org/officeDocument/2006/relationships/image" Target="../media/image395.png"/><Relationship Id="rId20" Type="http://schemas.openxmlformats.org/officeDocument/2006/relationships/image" Target="../media/image383.png"/><Relationship Id="rId22" Type="http://schemas.openxmlformats.org/officeDocument/2006/relationships/image" Target="../media/image385.png"/><Relationship Id="rId21" Type="http://schemas.openxmlformats.org/officeDocument/2006/relationships/image" Target="../media/image384.png"/><Relationship Id="rId24" Type="http://schemas.openxmlformats.org/officeDocument/2006/relationships/image" Target="../media/image387.png"/><Relationship Id="rId23" Type="http://schemas.openxmlformats.org/officeDocument/2006/relationships/image" Target="../media/image386.png"/><Relationship Id="rId26" Type="http://schemas.openxmlformats.org/officeDocument/2006/relationships/image" Target="../media/image389.png"/><Relationship Id="rId25" Type="http://schemas.openxmlformats.org/officeDocument/2006/relationships/image" Target="../media/image388.png"/><Relationship Id="rId28" Type="http://schemas.openxmlformats.org/officeDocument/2006/relationships/image" Target="../media/image391.png"/><Relationship Id="rId27" Type="http://schemas.openxmlformats.org/officeDocument/2006/relationships/image" Target="../media/image390.png"/><Relationship Id="rId29" Type="http://schemas.openxmlformats.org/officeDocument/2006/relationships/image" Target="../media/image392.png"/><Relationship Id="rId11" Type="http://schemas.openxmlformats.org/officeDocument/2006/relationships/image" Target="../media/image374.png"/><Relationship Id="rId10" Type="http://schemas.openxmlformats.org/officeDocument/2006/relationships/image" Target="../media/image373.png"/><Relationship Id="rId13" Type="http://schemas.openxmlformats.org/officeDocument/2006/relationships/image" Target="../media/image376.png"/><Relationship Id="rId12" Type="http://schemas.openxmlformats.org/officeDocument/2006/relationships/image" Target="../media/image375.png"/><Relationship Id="rId15" Type="http://schemas.openxmlformats.org/officeDocument/2006/relationships/image" Target="../media/image378.png"/><Relationship Id="rId14" Type="http://schemas.openxmlformats.org/officeDocument/2006/relationships/image" Target="../media/image377.png"/><Relationship Id="rId17" Type="http://schemas.openxmlformats.org/officeDocument/2006/relationships/image" Target="../media/image380.png"/><Relationship Id="rId16" Type="http://schemas.openxmlformats.org/officeDocument/2006/relationships/image" Target="../media/image379.png"/><Relationship Id="rId19" Type="http://schemas.openxmlformats.org/officeDocument/2006/relationships/image" Target="../media/image382.png"/><Relationship Id="rId18" Type="http://schemas.openxmlformats.org/officeDocument/2006/relationships/image" Target="../media/image381.png"/><Relationship Id="rId1" Type="http://schemas.openxmlformats.org/officeDocument/2006/relationships/image" Target="../media/image364.png"/><Relationship Id="rId2" Type="http://schemas.openxmlformats.org/officeDocument/2006/relationships/image" Target="../media/image365.png"/><Relationship Id="rId3" Type="http://schemas.openxmlformats.org/officeDocument/2006/relationships/image" Target="../media/image366.png"/><Relationship Id="rId4" Type="http://schemas.openxmlformats.org/officeDocument/2006/relationships/image" Target="../media/image367.png"/><Relationship Id="rId9" Type="http://schemas.openxmlformats.org/officeDocument/2006/relationships/image" Target="../media/image372.png"/><Relationship Id="rId5" Type="http://schemas.openxmlformats.org/officeDocument/2006/relationships/image" Target="../media/image368.png"/><Relationship Id="rId6" Type="http://schemas.openxmlformats.org/officeDocument/2006/relationships/image" Target="../media/image369.png"/><Relationship Id="rId7" Type="http://schemas.openxmlformats.org/officeDocument/2006/relationships/image" Target="../media/image370.png"/><Relationship Id="rId8" Type="http://schemas.openxmlformats.org/officeDocument/2006/relationships/image" Target="../media/image371.png"/></Relationships>
</file>

<file path=xl/drawings/_rels/drawing9.xml.rels><?xml version="1.0" encoding="UTF-8" standalone="yes"?><Relationships xmlns="http://schemas.openxmlformats.org/package/2006/relationships"><Relationship Id="rId40" Type="http://schemas.openxmlformats.org/officeDocument/2006/relationships/image" Target="../media/image436.png"/><Relationship Id="rId42" Type="http://schemas.openxmlformats.org/officeDocument/2006/relationships/image" Target="../media/image438.png"/><Relationship Id="rId41" Type="http://schemas.openxmlformats.org/officeDocument/2006/relationships/image" Target="../media/image437.png"/><Relationship Id="rId44" Type="http://schemas.openxmlformats.org/officeDocument/2006/relationships/image" Target="../media/image440.png"/><Relationship Id="rId43" Type="http://schemas.openxmlformats.org/officeDocument/2006/relationships/image" Target="../media/image439.png"/><Relationship Id="rId46" Type="http://schemas.openxmlformats.org/officeDocument/2006/relationships/image" Target="../media/image443.png"/><Relationship Id="rId45" Type="http://schemas.openxmlformats.org/officeDocument/2006/relationships/image" Target="../media/image442.png"/><Relationship Id="rId48" Type="http://schemas.openxmlformats.org/officeDocument/2006/relationships/image" Target="../media/image445.png"/><Relationship Id="rId47" Type="http://schemas.openxmlformats.org/officeDocument/2006/relationships/image" Target="../media/image444.png"/><Relationship Id="rId49" Type="http://schemas.openxmlformats.org/officeDocument/2006/relationships/image" Target="../media/image446.png"/><Relationship Id="rId31" Type="http://schemas.openxmlformats.org/officeDocument/2006/relationships/image" Target="../media/image427.png"/><Relationship Id="rId30" Type="http://schemas.openxmlformats.org/officeDocument/2006/relationships/image" Target="../media/image426.png"/><Relationship Id="rId33" Type="http://schemas.openxmlformats.org/officeDocument/2006/relationships/image" Target="../media/image429.png"/><Relationship Id="rId32" Type="http://schemas.openxmlformats.org/officeDocument/2006/relationships/image" Target="../media/image428.png"/><Relationship Id="rId35" Type="http://schemas.openxmlformats.org/officeDocument/2006/relationships/image" Target="../media/image431.png"/><Relationship Id="rId34" Type="http://schemas.openxmlformats.org/officeDocument/2006/relationships/image" Target="../media/image430.png"/><Relationship Id="rId37" Type="http://schemas.openxmlformats.org/officeDocument/2006/relationships/image" Target="../media/image433.png"/><Relationship Id="rId36" Type="http://schemas.openxmlformats.org/officeDocument/2006/relationships/image" Target="../media/image432.png"/><Relationship Id="rId39" Type="http://schemas.openxmlformats.org/officeDocument/2006/relationships/image" Target="../media/image435.png"/><Relationship Id="rId38" Type="http://schemas.openxmlformats.org/officeDocument/2006/relationships/image" Target="../media/image434.png"/><Relationship Id="rId20" Type="http://schemas.openxmlformats.org/officeDocument/2006/relationships/image" Target="../media/image416.png"/><Relationship Id="rId22" Type="http://schemas.openxmlformats.org/officeDocument/2006/relationships/image" Target="../media/image418.png"/><Relationship Id="rId21" Type="http://schemas.openxmlformats.org/officeDocument/2006/relationships/image" Target="../media/image417.png"/><Relationship Id="rId24" Type="http://schemas.openxmlformats.org/officeDocument/2006/relationships/image" Target="../media/image420.png"/><Relationship Id="rId23" Type="http://schemas.openxmlformats.org/officeDocument/2006/relationships/image" Target="../media/image419.png"/><Relationship Id="rId26" Type="http://schemas.openxmlformats.org/officeDocument/2006/relationships/image" Target="../media/image422.png"/><Relationship Id="rId25" Type="http://schemas.openxmlformats.org/officeDocument/2006/relationships/image" Target="../media/image421.png"/><Relationship Id="rId28" Type="http://schemas.openxmlformats.org/officeDocument/2006/relationships/image" Target="../media/image424.png"/><Relationship Id="rId27" Type="http://schemas.openxmlformats.org/officeDocument/2006/relationships/image" Target="../media/image423.png"/><Relationship Id="rId29" Type="http://schemas.openxmlformats.org/officeDocument/2006/relationships/image" Target="../media/image425.png"/><Relationship Id="rId11" Type="http://schemas.openxmlformats.org/officeDocument/2006/relationships/image" Target="../media/image407.png"/><Relationship Id="rId10" Type="http://schemas.openxmlformats.org/officeDocument/2006/relationships/image" Target="../media/image406.png"/><Relationship Id="rId13" Type="http://schemas.openxmlformats.org/officeDocument/2006/relationships/image" Target="../media/image409.png"/><Relationship Id="rId12" Type="http://schemas.openxmlformats.org/officeDocument/2006/relationships/image" Target="../media/image408.png"/><Relationship Id="rId15" Type="http://schemas.openxmlformats.org/officeDocument/2006/relationships/image" Target="../media/image411.png"/><Relationship Id="rId14" Type="http://schemas.openxmlformats.org/officeDocument/2006/relationships/image" Target="../media/image410.png"/><Relationship Id="rId17" Type="http://schemas.openxmlformats.org/officeDocument/2006/relationships/image" Target="../media/image413.png"/><Relationship Id="rId16" Type="http://schemas.openxmlformats.org/officeDocument/2006/relationships/image" Target="../media/image412.png"/><Relationship Id="rId19" Type="http://schemas.openxmlformats.org/officeDocument/2006/relationships/image" Target="../media/image415.png"/><Relationship Id="rId18" Type="http://schemas.openxmlformats.org/officeDocument/2006/relationships/image" Target="../media/image414.png"/><Relationship Id="rId84" Type="http://schemas.openxmlformats.org/officeDocument/2006/relationships/image" Target="../media/image481.png"/><Relationship Id="rId83" Type="http://schemas.openxmlformats.org/officeDocument/2006/relationships/image" Target="../media/image480.png"/><Relationship Id="rId85" Type="http://schemas.openxmlformats.org/officeDocument/2006/relationships/image" Target="../media/image482.png"/><Relationship Id="rId80" Type="http://schemas.openxmlformats.org/officeDocument/2006/relationships/image" Target="../media/image477.png"/><Relationship Id="rId82" Type="http://schemas.openxmlformats.org/officeDocument/2006/relationships/image" Target="../media/image479.png"/><Relationship Id="rId81" Type="http://schemas.openxmlformats.org/officeDocument/2006/relationships/image" Target="../media/image478.png"/><Relationship Id="rId1" Type="http://schemas.openxmlformats.org/officeDocument/2006/relationships/image" Target="../media/image397.png"/><Relationship Id="rId2" Type="http://schemas.openxmlformats.org/officeDocument/2006/relationships/image" Target="../media/image398.png"/><Relationship Id="rId3" Type="http://schemas.openxmlformats.org/officeDocument/2006/relationships/image" Target="../media/image399.png"/><Relationship Id="rId4" Type="http://schemas.openxmlformats.org/officeDocument/2006/relationships/image" Target="../media/image400.png"/><Relationship Id="rId9" Type="http://schemas.openxmlformats.org/officeDocument/2006/relationships/image" Target="../media/image405.png"/><Relationship Id="rId5" Type="http://schemas.openxmlformats.org/officeDocument/2006/relationships/image" Target="../media/image401.png"/><Relationship Id="rId6" Type="http://schemas.openxmlformats.org/officeDocument/2006/relationships/image" Target="../media/image402.png"/><Relationship Id="rId7" Type="http://schemas.openxmlformats.org/officeDocument/2006/relationships/image" Target="../media/image403.png"/><Relationship Id="rId8" Type="http://schemas.openxmlformats.org/officeDocument/2006/relationships/image" Target="../media/image404.png"/><Relationship Id="rId73" Type="http://schemas.openxmlformats.org/officeDocument/2006/relationships/image" Target="../media/image470.png"/><Relationship Id="rId72" Type="http://schemas.openxmlformats.org/officeDocument/2006/relationships/image" Target="../media/image469.png"/><Relationship Id="rId75" Type="http://schemas.openxmlformats.org/officeDocument/2006/relationships/image" Target="../media/image472.png"/><Relationship Id="rId74" Type="http://schemas.openxmlformats.org/officeDocument/2006/relationships/image" Target="../media/image471.png"/><Relationship Id="rId77" Type="http://schemas.openxmlformats.org/officeDocument/2006/relationships/image" Target="../media/image474.png"/><Relationship Id="rId76" Type="http://schemas.openxmlformats.org/officeDocument/2006/relationships/image" Target="../media/image473.png"/><Relationship Id="rId79" Type="http://schemas.openxmlformats.org/officeDocument/2006/relationships/image" Target="../media/image476.png"/><Relationship Id="rId78" Type="http://schemas.openxmlformats.org/officeDocument/2006/relationships/image" Target="../media/image475.png"/><Relationship Id="rId71" Type="http://schemas.openxmlformats.org/officeDocument/2006/relationships/image" Target="../media/image468.png"/><Relationship Id="rId70" Type="http://schemas.openxmlformats.org/officeDocument/2006/relationships/image" Target="../media/image467.png"/><Relationship Id="rId62" Type="http://schemas.openxmlformats.org/officeDocument/2006/relationships/image" Target="../media/image459.png"/><Relationship Id="rId61" Type="http://schemas.openxmlformats.org/officeDocument/2006/relationships/image" Target="../media/image458.png"/><Relationship Id="rId64" Type="http://schemas.openxmlformats.org/officeDocument/2006/relationships/image" Target="../media/image461.png"/><Relationship Id="rId63" Type="http://schemas.openxmlformats.org/officeDocument/2006/relationships/image" Target="../media/image460.png"/><Relationship Id="rId66" Type="http://schemas.openxmlformats.org/officeDocument/2006/relationships/image" Target="../media/image463.png"/><Relationship Id="rId65" Type="http://schemas.openxmlformats.org/officeDocument/2006/relationships/image" Target="../media/image462.png"/><Relationship Id="rId68" Type="http://schemas.openxmlformats.org/officeDocument/2006/relationships/image" Target="../media/image465.png"/><Relationship Id="rId67" Type="http://schemas.openxmlformats.org/officeDocument/2006/relationships/image" Target="../media/image464.png"/><Relationship Id="rId60" Type="http://schemas.openxmlformats.org/officeDocument/2006/relationships/image" Target="../media/image457.png"/><Relationship Id="rId69" Type="http://schemas.openxmlformats.org/officeDocument/2006/relationships/image" Target="../media/image466.png"/><Relationship Id="rId51" Type="http://schemas.openxmlformats.org/officeDocument/2006/relationships/image" Target="../media/image448.png"/><Relationship Id="rId50" Type="http://schemas.openxmlformats.org/officeDocument/2006/relationships/image" Target="../media/image447.png"/><Relationship Id="rId53" Type="http://schemas.openxmlformats.org/officeDocument/2006/relationships/image" Target="../media/image450.png"/><Relationship Id="rId52" Type="http://schemas.openxmlformats.org/officeDocument/2006/relationships/image" Target="../media/image449.png"/><Relationship Id="rId55" Type="http://schemas.openxmlformats.org/officeDocument/2006/relationships/image" Target="../media/image452.png"/><Relationship Id="rId54" Type="http://schemas.openxmlformats.org/officeDocument/2006/relationships/image" Target="../media/image451.png"/><Relationship Id="rId57" Type="http://schemas.openxmlformats.org/officeDocument/2006/relationships/image" Target="../media/image454.png"/><Relationship Id="rId56" Type="http://schemas.openxmlformats.org/officeDocument/2006/relationships/image" Target="../media/image453.png"/><Relationship Id="rId59" Type="http://schemas.openxmlformats.org/officeDocument/2006/relationships/image" Target="../media/image456.png"/><Relationship Id="rId58" Type="http://schemas.openxmlformats.org/officeDocument/2006/relationships/image" Target="../media/image455.png"/></Relationships>
</file>

<file path=xl/drawings/_rels/drawing10.xml.rels><?xml version="1.0" encoding="UTF-8" standalone="yes"?><Relationships xmlns="http://schemas.openxmlformats.org/package/2006/relationships"><Relationship Id="rId40" Type="http://schemas.openxmlformats.org/officeDocument/2006/relationships/image" Target="../media/image522.png"/><Relationship Id="rId42" Type="http://schemas.openxmlformats.org/officeDocument/2006/relationships/image" Target="../media/image524.png"/><Relationship Id="rId41" Type="http://schemas.openxmlformats.org/officeDocument/2006/relationships/image" Target="../media/image523.png"/><Relationship Id="rId44" Type="http://schemas.openxmlformats.org/officeDocument/2006/relationships/image" Target="../media/image526.png"/><Relationship Id="rId43" Type="http://schemas.openxmlformats.org/officeDocument/2006/relationships/image" Target="../media/image525.png"/><Relationship Id="rId46" Type="http://schemas.openxmlformats.org/officeDocument/2006/relationships/image" Target="../media/image528.png"/><Relationship Id="rId45" Type="http://schemas.openxmlformats.org/officeDocument/2006/relationships/image" Target="../media/image527.png"/><Relationship Id="rId48" Type="http://schemas.openxmlformats.org/officeDocument/2006/relationships/image" Target="../media/image530.png"/><Relationship Id="rId47" Type="http://schemas.openxmlformats.org/officeDocument/2006/relationships/image" Target="../media/image529.png"/><Relationship Id="rId49" Type="http://schemas.openxmlformats.org/officeDocument/2006/relationships/image" Target="../media/image531.png"/><Relationship Id="rId31" Type="http://schemas.openxmlformats.org/officeDocument/2006/relationships/image" Target="../media/image513.png"/><Relationship Id="rId30" Type="http://schemas.openxmlformats.org/officeDocument/2006/relationships/image" Target="../media/image512.png"/><Relationship Id="rId33" Type="http://schemas.openxmlformats.org/officeDocument/2006/relationships/image" Target="../media/image515.png"/><Relationship Id="rId32" Type="http://schemas.openxmlformats.org/officeDocument/2006/relationships/image" Target="../media/image514.png"/><Relationship Id="rId35" Type="http://schemas.openxmlformats.org/officeDocument/2006/relationships/image" Target="../media/image517.png"/><Relationship Id="rId34" Type="http://schemas.openxmlformats.org/officeDocument/2006/relationships/image" Target="../media/image516.png"/><Relationship Id="rId37" Type="http://schemas.openxmlformats.org/officeDocument/2006/relationships/image" Target="../media/image519.png"/><Relationship Id="rId36" Type="http://schemas.openxmlformats.org/officeDocument/2006/relationships/image" Target="../media/image518.png"/><Relationship Id="rId39" Type="http://schemas.openxmlformats.org/officeDocument/2006/relationships/image" Target="../media/image521.png"/><Relationship Id="rId38" Type="http://schemas.openxmlformats.org/officeDocument/2006/relationships/image" Target="../media/image520.png"/><Relationship Id="rId20" Type="http://schemas.openxmlformats.org/officeDocument/2006/relationships/image" Target="../media/image502.png"/><Relationship Id="rId22" Type="http://schemas.openxmlformats.org/officeDocument/2006/relationships/image" Target="../media/image504.png"/><Relationship Id="rId21" Type="http://schemas.openxmlformats.org/officeDocument/2006/relationships/image" Target="../media/image503.png"/><Relationship Id="rId24" Type="http://schemas.openxmlformats.org/officeDocument/2006/relationships/image" Target="../media/image506.png"/><Relationship Id="rId23" Type="http://schemas.openxmlformats.org/officeDocument/2006/relationships/image" Target="../media/image505.png"/><Relationship Id="rId26" Type="http://schemas.openxmlformats.org/officeDocument/2006/relationships/image" Target="../media/image508.png"/><Relationship Id="rId25" Type="http://schemas.openxmlformats.org/officeDocument/2006/relationships/image" Target="../media/image507.png"/><Relationship Id="rId28" Type="http://schemas.openxmlformats.org/officeDocument/2006/relationships/image" Target="../media/image510.png"/><Relationship Id="rId27" Type="http://schemas.openxmlformats.org/officeDocument/2006/relationships/image" Target="../media/image509.png"/><Relationship Id="rId29" Type="http://schemas.openxmlformats.org/officeDocument/2006/relationships/image" Target="../media/image511.png"/><Relationship Id="rId11" Type="http://schemas.openxmlformats.org/officeDocument/2006/relationships/image" Target="../media/image493.png"/><Relationship Id="rId10" Type="http://schemas.openxmlformats.org/officeDocument/2006/relationships/image" Target="../media/image492.png"/><Relationship Id="rId13" Type="http://schemas.openxmlformats.org/officeDocument/2006/relationships/image" Target="../media/image495.png"/><Relationship Id="rId12" Type="http://schemas.openxmlformats.org/officeDocument/2006/relationships/image" Target="../media/image494.png"/><Relationship Id="rId15" Type="http://schemas.openxmlformats.org/officeDocument/2006/relationships/image" Target="../media/image497.png"/><Relationship Id="rId14" Type="http://schemas.openxmlformats.org/officeDocument/2006/relationships/image" Target="../media/image496.png"/><Relationship Id="rId17" Type="http://schemas.openxmlformats.org/officeDocument/2006/relationships/image" Target="../media/image499.png"/><Relationship Id="rId16" Type="http://schemas.openxmlformats.org/officeDocument/2006/relationships/image" Target="../media/image498.png"/><Relationship Id="rId19" Type="http://schemas.openxmlformats.org/officeDocument/2006/relationships/image" Target="../media/image501.png"/><Relationship Id="rId18" Type="http://schemas.openxmlformats.org/officeDocument/2006/relationships/image" Target="../media/image500.png"/><Relationship Id="rId1" Type="http://schemas.openxmlformats.org/officeDocument/2006/relationships/image" Target="../media/image483.png"/><Relationship Id="rId2" Type="http://schemas.openxmlformats.org/officeDocument/2006/relationships/image" Target="../media/image484.png"/><Relationship Id="rId3" Type="http://schemas.openxmlformats.org/officeDocument/2006/relationships/image" Target="../media/image485.png"/><Relationship Id="rId4" Type="http://schemas.openxmlformats.org/officeDocument/2006/relationships/image" Target="../media/image486.png"/><Relationship Id="rId9" Type="http://schemas.openxmlformats.org/officeDocument/2006/relationships/image" Target="../media/image491.png"/><Relationship Id="rId5" Type="http://schemas.openxmlformats.org/officeDocument/2006/relationships/image" Target="../media/image487.png"/><Relationship Id="rId6" Type="http://schemas.openxmlformats.org/officeDocument/2006/relationships/image" Target="../media/image488.png"/><Relationship Id="rId7" Type="http://schemas.openxmlformats.org/officeDocument/2006/relationships/image" Target="../media/image489.png"/><Relationship Id="rId8" Type="http://schemas.openxmlformats.org/officeDocument/2006/relationships/image" Target="../media/image490.png"/><Relationship Id="rId60" Type="http://schemas.openxmlformats.org/officeDocument/2006/relationships/image" Target="../media/image542.png"/><Relationship Id="rId51" Type="http://schemas.openxmlformats.org/officeDocument/2006/relationships/image" Target="../media/image533.png"/><Relationship Id="rId50" Type="http://schemas.openxmlformats.org/officeDocument/2006/relationships/image" Target="../media/image532.png"/><Relationship Id="rId53" Type="http://schemas.openxmlformats.org/officeDocument/2006/relationships/image" Target="../media/image535.png"/><Relationship Id="rId52" Type="http://schemas.openxmlformats.org/officeDocument/2006/relationships/image" Target="../media/image534.png"/><Relationship Id="rId55" Type="http://schemas.openxmlformats.org/officeDocument/2006/relationships/image" Target="../media/image537.png"/><Relationship Id="rId54" Type="http://schemas.openxmlformats.org/officeDocument/2006/relationships/image" Target="../media/image536.png"/><Relationship Id="rId57" Type="http://schemas.openxmlformats.org/officeDocument/2006/relationships/image" Target="../media/image539.png"/><Relationship Id="rId56" Type="http://schemas.openxmlformats.org/officeDocument/2006/relationships/image" Target="../media/image538.png"/><Relationship Id="rId59" Type="http://schemas.openxmlformats.org/officeDocument/2006/relationships/image" Target="../media/image541.png"/><Relationship Id="rId58" Type="http://schemas.openxmlformats.org/officeDocument/2006/relationships/image" Target="../media/image540.png"/></Relationships>
</file>

<file path=xl/drawings/_rels/drawing11.xml.rels><?xml version="1.0" encoding="UTF-8" standalone="yes"?><Relationships xmlns="http://schemas.openxmlformats.org/package/2006/relationships"><Relationship Id="rId40" Type="http://schemas.openxmlformats.org/officeDocument/2006/relationships/image" Target="../media/image583.png"/><Relationship Id="rId42" Type="http://schemas.openxmlformats.org/officeDocument/2006/relationships/image" Target="../media/image585.png"/><Relationship Id="rId41" Type="http://schemas.openxmlformats.org/officeDocument/2006/relationships/image" Target="../media/image584.png"/><Relationship Id="rId44" Type="http://schemas.openxmlformats.org/officeDocument/2006/relationships/image" Target="../media/image587.png"/><Relationship Id="rId43" Type="http://schemas.openxmlformats.org/officeDocument/2006/relationships/image" Target="../media/image586.png"/><Relationship Id="rId46" Type="http://schemas.openxmlformats.org/officeDocument/2006/relationships/image" Target="../media/image589.png"/><Relationship Id="rId45" Type="http://schemas.openxmlformats.org/officeDocument/2006/relationships/image" Target="../media/image588.png"/><Relationship Id="rId48" Type="http://schemas.openxmlformats.org/officeDocument/2006/relationships/image" Target="../media/image594.png"/><Relationship Id="rId47" Type="http://schemas.openxmlformats.org/officeDocument/2006/relationships/image" Target="../media/image590.png"/><Relationship Id="rId49" Type="http://schemas.openxmlformats.org/officeDocument/2006/relationships/image" Target="../media/image595.png"/><Relationship Id="rId31" Type="http://schemas.openxmlformats.org/officeDocument/2006/relationships/image" Target="../media/image400.png"/><Relationship Id="rId30" Type="http://schemas.openxmlformats.org/officeDocument/2006/relationships/image" Target="../media/image572.png"/><Relationship Id="rId33" Type="http://schemas.openxmlformats.org/officeDocument/2006/relationships/image" Target="../media/image576.png"/><Relationship Id="rId32" Type="http://schemas.openxmlformats.org/officeDocument/2006/relationships/image" Target="../media/image575.png"/><Relationship Id="rId35" Type="http://schemas.openxmlformats.org/officeDocument/2006/relationships/image" Target="../media/image578.png"/><Relationship Id="rId34" Type="http://schemas.openxmlformats.org/officeDocument/2006/relationships/image" Target="../media/image577.png"/><Relationship Id="rId37" Type="http://schemas.openxmlformats.org/officeDocument/2006/relationships/image" Target="../media/image580.png"/><Relationship Id="rId36" Type="http://schemas.openxmlformats.org/officeDocument/2006/relationships/image" Target="../media/image579.png"/><Relationship Id="rId39" Type="http://schemas.openxmlformats.org/officeDocument/2006/relationships/image" Target="../media/image582.png"/><Relationship Id="rId38" Type="http://schemas.openxmlformats.org/officeDocument/2006/relationships/image" Target="../media/image581.png"/><Relationship Id="rId20" Type="http://schemas.openxmlformats.org/officeDocument/2006/relationships/image" Target="../media/image562.png"/><Relationship Id="rId22" Type="http://schemas.openxmlformats.org/officeDocument/2006/relationships/image" Target="../media/image564.png"/><Relationship Id="rId21" Type="http://schemas.openxmlformats.org/officeDocument/2006/relationships/image" Target="../media/image563.png"/><Relationship Id="rId24" Type="http://schemas.openxmlformats.org/officeDocument/2006/relationships/image" Target="../media/image566.png"/><Relationship Id="rId23" Type="http://schemas.openxmlformats.org/officeDocument/2006/relationships/image" Target="../media/image565.png"/><Relationship Id="rId26" Type="http://schemas.openxmlformats.org/officeDocument/2006/relationships/image" Target="../media/image568.png"/><Relationship Id="rId25" Type="http://schemas.openxmlformats.org/officeDocument/2006/relationships/image" Target="../media/image567.png"/><Relationship Id="rId28" Type="http://schemas.openxmlformats.org/officeDocument/2006/relationships/image" Target="../media/image570.png"/><Relationship Id="rId27" Type="http://schemas.openxmlformats.org/officeDocument/2006/relationships/image" Target="../media/image569.png"/><Relationship Id="rId29" Type="http://schemas.openxmlformats.org/officeDocument/2006/relationships/image" Target="../media/image571.png"/><Relationship Id="rId11" Type="http://schemas.openxmlformats.org/officeDocument/2006/relationships/image" Target="../media/image407.png"/><Relationship Id="rId10" Type="http://schemas.openxmlformats.org/officeDocument/2006/relationships/image" Target="../media/image552.png"/><Relationship Id="rId13" Type="http://schemas.openxmlformats.org/officeDocument/2006/relationships/image" Target="../media/image555.png"/><Relationship Id="rId12" Type="http://schemas.openxmlformats.org/officeDocument/2006/relationships/image" Target="../media/image554.png"/><Relationship Id="rId15" Type="http://schemas.openxmlformats.org/officeDocument/2006/relationships/image" Target="../media/image557.png"/><Relationship Id="rId14" Type="http://schemas.openxmlformats.org/officeDocument/2006/relationships/image" Target="../media/image556.png"/><Relationship Id="rId17" Type="http://schemas.openxmlformats.org/officeDocument/2006/relationships/image" Target="../media/image417.png"/><Relationship Id="rId16" Type="http://schemas.openxmlformats.org/officeDocument/2006/relationships/image" Target="../media/image558.png"/><Relationship Id="rId19" Type="http://schemas.openxmlformats.org/officeDocument/2006/relationships/image" Target="../media/image561.png"/><Relationship Id="rId18" Type="http://schemas.openxmlformats.org/officeDocument/2006/relationships/image" Target="../media/image423.png"/><Relationship Id="rId1" Type="http://schemas.openxmlformats.org/officeDocument/2006/relationships/image" Target="../media/image543.png"/><Relationship Id="rId2" Type="http://schemas.openxmlformats.org/officeDocument/2006/relationships/image" Target="../media/image544.png"/><Relationship Id="rId3" Type="http://schemas.openxmlformats.org/officeDocument/2006/relationships/image" Target="../media/image545.png"/><Relationship Id="rId4" Type="http://schemas.openxmlformats.org/officeDocument/2006/relationships/image" Target="../media/image546.png"/><Relationship Id="rId9" Type="http://schemas.openxmlformats.org/officeDocument/2006/relationships/image" Target="../media/image551.png"/><Relationship Id="rId5" Type="http://schemas.openxmlformats.org/officeDocument/2006/relationships/image" Target="../media/image547.png"/><Relationship Id="rId6" Type="http://schemas.openxmlformats.org/officeDocument/2006/relationships/image" Target="../media/image548.png"/><Relationship Id="rId7" Type="http://schemas.openxmlformats.org/officeDocument/2006/relationships/image" Target="../media/image549.png"/><Relationship Id="rId8" Type="http://schemas.openxmlformats.org/officeDocument/2006/relationships/image" Target="../media/image550.png"/><Relationship Id="rId51" Type="http://schemas.openxmlformats.org/officeDocument/2006/relationships/image" Target="../media/image597.png"/><Relationship Id="rId50" Type="http://schemas.openxmlformats.org/officeDocument/2006/relationships/image" Target="../media/image596.png"/></Relationships>
</file>

<file path=xl/drawings/_rels/drawing12.xml.rels><?xml version="1.0" encoding="UTF-8" standalone="yes"?><Relationships xmlns="http://schemas.openxmlformats.org/package/2006/relationships"><Relationship Id="rId20" Type="http://schemas.openxmlformats.org/officeDocument/2006/relationships/image" Target="../media/image617.png"/><Relationship Id="rId22" Type="http://schemas.openxmlformats.org/officeDocument/2006/relationships/image" Target="../media/image619.png"/><Relationship Id="rId21" Type="http://schemas.openxmlformats.org/officeDocument/2006/relationships/image" Target="../media/image618.png"/><Relationship Id="rId24" Type="http://schemas.openxmlformats.org/officeDocument/2006/relationships/image" Target="../media/image621.png"/><Relationship Id="rId23" Type="http://schemas.openxmlformats.org/officeDocument/2006/relationships/image" Target="../media/image620.png"/><Relationship Id="rId11" Type="http://schemas.openxmlformats.org/officeDocument/2006/relationships/image" Target="../media/image608.png"/><Relationship Id="rId10" Type="http://schemas.openxmlformats.org/officeDocument/2006/relationships/image" Target="../media/image607.png"/><Relationship Id="rId13" Type="http://schemas.openxmlformats.org/officeDocument/2006/relationships/image" Target="../media/image610.png"/><Relationship Id="rId12" Type="http://schemas.openxmlformats.org/officeDocument/2006/relationships/image" Target="../media/image609.png"/><Relationship Id="rId15" Type="http://schemas.openxmlformats.org/officeDocument/2006/relationships/image" Target="../media/image612.png"/><Relationship Id="rId14" Type="http://schemas.openxmlformats.org/officeDocument/2006/relationships/image" Target="../media/image611.png"/><Relationship Id="rId17" Type="http://schemas.openxmlformats.org/officeDocument/2006/relationships/image" Target="../media/image614.png"/><Relationship Id="rId16" Type="http://schemas.openxmlformats.org/officeDocument/2006/relationships/image" Target="../media/image613.png"/><Relationship Id="rId19" Type="http://schemas.openxmlformats.org/officeDocument/2006/relationships/image" Target="../media/image616.png"/><Relationship Id="rId18" Type="http://schemas.openxmlformats.org/officeDocument/2006/relationships/image" Target="../media/image615.png"/><Relationship Id="rId1" Type="http://schemas.openxmlformats.org/officeDocument/2006/relationships/image" Target="../media/image598.png"/><Relationship Id="rId2" Type="http://schemas.openxmlformats.org/officeDocument/2006/relationships/image" Target="../media/image599.png"/><Relationship Id="rId3" Type="http://schemas.openxmlformats.org/officeDocument/2006/relationships/image" Target="../media/image600.png"/><Relationship Id="rId4" Type="http://schemas.openxmlformats.org/officeDocument/2006/relationships/image" Target="../media/image601.png"/><Relationship Id="rId9" Type="http://schemas.openxmlformats.org/officeDocument/2006/relationships/image" Target="../media/image606.png"/><Relationship Id="rId5" Type="http://schemas.openxmlformats.org/officeDocument/2006/relationships/image" Target="../media/image602.png"/><Relationship Id="rId6" Type="http://schemas.openxmlformats.org/officeDocument/2006/relationships/image" Target="../media/image603.png"/><Relationship Id="rId7" Type="http://schemas.openxmlformats.org/officeDocument/2006/relationships/image" Target="../media/image604.png"/><Relationship Id="rId8" Type="http://schemas.openxmlformats.org/officeDocument/2006/relationships/image" Target="../media/image605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622.png"/><Relationship Id="rId2" Type="http://schemas.openxmlformats.org/officeDocument/2006/relationships/image" Target="../media/image623.png"/><Relationship Id="rId3" Type="http://schemas.openxmlformats.org/officeDocument/2006/relationships/image" Target="../media/image624.png"/><Relationship Id="rId4" Type="http://schemas.openxmlformats.org/officeDocument/2006/relationships/image" Target="../media/image625.png"/><Relationship Id="rId5" Type="http://schemas.openxmlformats.org/officeDocument/2006/relationships/image" Target="../media/image626.png"/><Relationship Id="rId6" Type="http://schemas.openxmlformats.org/officeDocument/2006/relationships/image" Target="../media/image627.png"/><Relationship Id="rId7" Type="http://schemas.openxmlformats.org/officeDocument/2006/relationships/image" Target="../media/image628.png"/><Relationship Id="rId8" Type="http://schemas.openxmlformats.org/officeDocument/2006/relationships/image" Target="../media/image629.png"/></Relationships>
</file>

<file path=xl/drawings/_rels/drawing16.xml.rels><?xml version="1.0" encoding="UTF-8" standalone="yes"?><Relationships xmlns="http://schemas.openxmlformats.org/package/2006/relationships"><Relationship Id="rId40" Type="http://schemas.openxmlformats.org/officeDocument/2006/relationships/image" Target="../media/image669.png"/><Relationship Id="rId42" Type="http://schemas.openxmlformats.org/officeDocument/2006/relationships/image" Target="../media/image671.png"/><Relationship Id="rId41" Type="http://schemas.openxmlformats.org/officeDocument/2006/relationships/image" Target="../media/image670.png"/><Relationship Id="rId44" Type="http://schemas.openxmlformats.org/officeDocument/2006/relationships/image" Target="../media/image673.png"/><Relationship Id="rId43" Type="http://schemas.openxmlformats.org/officeDocument/2006/relationships/image" Target="../media/image672.png"/><Relationship Id="rId46" Type="http://schemas.openxmlformats.org/officeDocument/2006/relationships/image" Target="../media/image675.png"/><Relationship Id="rId45" Type="http://schemas.openxmlformats.org/officeDocument/2006/relationships/image" Target="../media/image674.png"/><Relationship Id="rId48" Type="http://schemas.openxmlformats.org/officeDocument/2006/relationships/image" Target="../media/image677.png"/><Relationship Id="rId47" Type="http://schemas.openxmlformats.org/officeDocument/2006/relationships/image" Target="../media/image676.png"/><Relationship Id="rId49" Type="http://schemas.openxmlformats.org/officeDocument/2006/relationships/image" Target="../media/image678.png"/><Relationship Id="rId31" Type="http://schemas.openxmlformats.org/officeDocument/2006/relationships/image" Target="../media/image660.png"/><Relationship Id="rId30" Type="http://schemas.openxmlformats.org/officeDocument/2006/relationships/image" Target="../media/image659.png"/><Relationship Id="rId33" Type="http://schemas.openxmlformats.org/officeDocument/2006/relationships/image" Target="../media/image253.png"/><Relationship Id="rId32" Type="http://schemas.openxmlformats.org/officeDocument/2006/relationships/image" Target="../media/image661.png"/><Relationship Id="rId35" Type="http://schemas.openxmlformats.org/officeDocument/2006/relationships/image" Target="../media/image664.png"/><Relationship Id="rId34" Type="http://schemas.openxmlformats.org/officeDocument/2006/relationships/image" Target="../media/image663.png"/><Relationship Id="rId37" Type="http://schemas.openxmlformats.org/officeDocument/2006/relationships/image" Target="../media/image666.png"/><Relationship Id="rId36" Type="http://schemas.openxmlformats.org/officeDocument/2006/relationships/image" Target="../media/image665.png"/><Relationship Id="rId39" Type="http://schemas.openxmlformats.org/officeDocument/2006/relationships/image" Target="../media/image668.png"/><Relationship Id="rId38" Type="http://schemas.openxmlformats.org/officeDocument/2006/relationships/image" Target="../media/image667.png"/><Relationship Id="rId20" Type="http://schemas.openxmlformats.org/officeDocument/2006/relationships/image" Target="../media/image649.png"/><Relationship Id="rId22" Type="http://schemas.openxmlformats.org/officeDocument/2006/relationships/image" Target="../media/image651.png"/><Relationship Id="rId21" Type="http://schemas.openxmlformats.org/officeDocument/2006/relationships/image" Target="../media/image650.png"/><Relationship Id="rId24" Type="http://schemas.openxmlformats.org/officeDocument/2006/relationships/image" Target="../media/image653.png"/><Relationship Id="rId23" Type="http://schemas.openxmlformats.org/officeDocument/2006/relationships/image" Target="../media/image652.png"/><Relationship Id="rId26" Type="http://schemas.openxmlformats.org/officeDocument/2006/relationships/image" Target="../media/image655.png"/><Relationship Id="rId25" Type="http://schemas.openxmlformats.org/officeDocument/2006/relationships/image" Target="../media/image654.png"/><Relationship Id="rId28" Type="http://schemas.openxmlformats.org/officeDocument/2006/relationships/image" Target="../media/image657.png"/><Relationship Id="rId27" Type="http://schemas.openxmlformats.org/officeDocument/2006/relationships/image" Target="../media/image656.png"/><Relationship Id="rId29" Type="http://schemas.openxmlformats.org/officeDocument/2006/relationships/image" Target="../media/image658.png"/><Relationship Id="rId11" Type="http://schemas.openxmlformats.org/officeDocument/2006/relationships/image" Target="../media/image640.png"/><Relationship Id="rId10" Type="http://schemas.openxmlformats.org/officeDocument/2006/relationships/image" Target="../media/image639.png"/><Relationship Id="rId13" Type="http://schemas.openxmlformats.org/officeDocument/2006/relationships/image" Target="../media/image642.png"/><Relationship Id="rId12" Type="http://schemas.openxmlformats.org/officeDocument/2006/relationships/image" Target="../media/image641.png"/><Relationship Id="rId15" Type="http://schemas.openxmlformats.org/officeDocument/2006/relationships/image" Target="../media/image644.png"/><Relationship Id="rId14" Type="http://schemas.openxmlformats.org/officeDocument/2006/relationships/image" Target="../media/image643.png"/><Relationship Id="rId17" Type="http://schemas.openxmlformats.org/officeDocument/2006/relationships/image" Target="../media/image646.png"/><Relationship Id="rId16" Type="http://schemas.openxmlformats.org/officeDocument/2006/relationships/image" Target="../media/image645.png"/><Relationship Id="rId19" Type="http://schemas.openxmlformats.org/officeDocument/2006/relationships/image" Target="../media/image648.png"/><Relationship Id="rId18" Type="http://schemas.openxmlformats.org/officeDocument/2006/relationships/image" Target="../media/image647.png"/><Relationship Id="rId1" Type="http://schemas.openxmlformats.org/officeDocument/2006/relationships/image" Target="../media/image630.png"/><Relationship Id="rId2" Type="http://schemas.openxmlformats.org/officeDocument/2006/relationships/image" Target="../media/image631.png"/><Relationship Id="rId3" Type="http://schemas.openxmlformats.org/officeDocument/2006/relationships/image" Target="../media/image632.png"/><Relationship Id="rId4" Type="http://schemas.openxmlformats.org/officeDocument/2006/relationships/image" Target="../media/image633.png"/><Relationship Id="rId9" Type="http://schemas.openxmlformats.org/officeDocument/2006/relationships/image" Target="../media/image638.png"/><Relationship Id="rId5" Type="http://schemas.openxmlformats.org/officeDocument/2006/relationships/image" Target="../media/image634.png"/><Relationship Id="rId6" Type="http://schemas.openxmlformats.org/officeDocument/2006/relationships/image" Target="../media/image635.png"/><Relationship Id="rId7" Type="http://schemas.openxmlformats.org/officeDocument/2006/relationships/image" Target="../media/image636.png"/><Relationship Id="rId8" Type="http://schemas.openxmlformats.org/officeDocument/2006/relationships/image" Target="../media/image637.png"/><Relationship Id="rId62" Type="http://schemas.openxmlformats.org/officeDocument/2006/relationships/image" Target="../media/image691.png"/><Relationship Id="rId61" Type="http://schemas.openxmlformats.org/officeDocument/2006/relationships/image" Target="../media/image690.png"/><Relationship Id="rId64" Type="http://schemas.openxmlformats.org/officeDocument/2006/relationships/image" Target="../media/image693.png"/><Relationship Id="rId63" Type="http://schemas.openxmlformats.org/officeDocument/2006/relationships/image" Target="../media/image692.png"/><Relationship Id="rId66" Type="http://schemas.openxmlformats.org/officeDocument/2006/relationships/image" Target="../media/image695.png"/><Relationship Id="rId65" Type="http://schemas.openxmlformats.org/officeDocument/2006/relationships/image" Target="../media/image694.png"/><Relationship Id="rId60" Type="http://schemas.openxmlformats.org/officeDocument/2006/relationships/image" Target="../media/image689.png"/><Relationship Id="rId51" Type="http://schemas.openxmlformats.org/officeDocument/2006/relationships/image" Target="../media/image680.png"/><Relationship Id="rId50" Type="http://schemas.openxmlformats.org/officeDocument/2006/relationships/image" Target="../media/image679.png"/><Relationship Id="rId53" Type="http://schemas.openxmlformats.org/officeDocument/2006/relationships/image" Target="../media/image682.png"/><Relationship Id="rId52" Type="http://schemas.openxmlformats.org/officeDocument/2006/relationships/image" Target="../media/image681.png"/><Relationship Id="rId55" Type="http://schemas.openxmlformats.org/officeDocument/2006/relationships/image" Target="../media/image684.png"/><Relationship Id="rId54" Type="http://schemas.openxmlformats.org/officeDocument/2006/relationships/image" Target="../media/image683.png"/><Relationship Id="rId57" Type="http://schemas.openxmlformats.org/officeDocument/2006/relationships/image" Target="../media/image686.png"/><Relationship Id="rId56" Type="http://schemas.openxmlformats.org/officeDocument/2006/relationships/image" Target="../media/image685.png"/><Relationship Id="rId59" Type="http://schemas.openxmlformats.org/officeDocument/2006/relationships/image" Target="../media/image688.png"/><Relationship Id="rId58" Type="http://schemas.openxmlformats.org/officeDocument/2006/relationships/image" Target="../media/image687.png"/></Relationships>
</file>

<file path=xl/drawings/_rels/drawing17.xml.rels><?xml version="1.0" encoding="UTF-8" standalone="yes"?><Relationships xmlns="http://schemas.openxmlformats.org/package/2006/relationships"><Relationship Id="rId20" Type="http://schemas.openxmlformats.org/officeDocument/2006/relationships/image" Target="../media/image715.png"/><Relationship Id="rId22" Type="http://schemas.openxmlformats.org/officeDocument/2006/relationships/image" Target="../media/image717.png"/><Relationship Id="rId21" Type="http://schemas.openxmlformats.org/officeDocument/2006/relationships/image" Target="../media/image716.png"/><Relationship Id="rId24" Type="http://schemas.openxmlformats.org/officeDocument/2006/relationships/image" Target="../media/image719.png"/><Relationship Id="rId23" Type="http://schemas.openxmlformats.org/officeDocument/2006/relationships/image" Target="../media/image718.png"/><Relationship Id="rId26" Type="http://schemas.openxmlformats.org/officeDocument/2006/relationships/image" Target="../media/image721.png"/><Relationship Id="rId25" Type="http://schemas.openxmlformats.org/officeDocument/2006/relationships/image" Target="../media/image720.png"/><Relationship Id="rId11" Type="http://schemas.openxmlformats.org/officeDocument/2006/relationships/image" Target="../media/image706.png"/><Relationship Id="rId10" Type="http://schemas.openxmlformats.org/officeDocument/2006/relationships/image" Target="../media/image705.png"/><Relationship Id="rId13" Type="http://schemas.openxmlformats.org/officeDocument/2006/relationships/image" Target="../media/image708.png"/><Relationship Id="rId12" Type="http://schemas.openxmlformats.org/officeDocument/2006/relationships/image" Target="../media/image707.png"/><Relationship Id="rId15" Type="http://schemas.openxmlformats.org/officeDocument/2006/relationships/image" Target="../media/image710.png"/><Relationship Id="rId14" Type="http://schemas.openxmlformats.org/officeDocument/2006/relationships/image" Target="../media/image709.png"/><Relationship Id="rId17" Type="http://schemas.openxmlformats.org/officeDocument/2006/relationships/image" Target="../media/image712.png"/><Relationship Id="rId16" Type="http://schemas.openxmlformats.org/officeDocument/2006/relationships/image" Target="../media/image711.png"/><Relationship Id="rId19" Type="http://schemas.openxmlformats.org/officeDocument/2006/relationships/image" Target="../media/image714.png"/><Relationship Id="rId18" Type="http://schemas.openxmlformats.org/officeDocument/2006/relationships/image" Target="../media/image713.png"/><Relationship Id="rId1" Type="http://schemas.openxmlformats.org/officeDocument/2006/relationships/image" Target="../media/image696.png"/><Relationship Id="rId2" Type="http://schemas.openxmlformats.org/officeDocument/2006/relationships/image" Target="../media/image697.png"/><Relationship Id="rId3" Type="http://schemas.openxmlformats.org/officeDocument/2006/relationships/image" Target="../media/image698.png"/><Relationship Id="rId4" Type="http://schemas.openxmlformats.org/officeDocument/2006/relationships/image" Target="../media/image699.png"/><Relationship Id="rId9" Type="http://schemas.openxmlformats.org/officeDocument/2006/relationships/image" Target="../media/image704.png"/><Relationship Id="rId5" Type="http://schemas.openxmlformats.org/officeDocument/2006/relationships/image" Target="../media/image700.png"/><Relationship Id="rId6" Type="http://schemas.openxmlformats.org/officeDocument/2006/relationships/image" Target="../media/image701.png"/><Relationship Id="rId7" Type="http://schemas.openxmlformats.org/officeDocument/2006/relationships/image" Target="../media/image702.png"/><Relationship Id="rId8" Type="http://schemas.openxmlformats.org/officeDocument/2006/relationships/image" Target="../media/image703.png"/></Relationships>
</file>

<file path=xl/drawings/_rels/drawing18.xml.rels><?xml version="1.0" encoding="UTF-8" standalone="yes"?><Relationships xmlns="http://schemas.openxmlformats.org/package/2006/relationships"><Relationship Id="rId30" Type="http://schemas.openxmlformats.org/officeDocument/2006/relationships/image" Target="../media/image751.png"/><Relationship Id="rId20" Type="http://schemas.openxmlformats.org/officeDocument/2006/relationships/image" Target="../media/image741.png"/><Relationship Id="rId22" Type="http://schemas.openxmlformats.org/officeDocument/2006/relationships/image" Target="../media/image743.png"/><Relationship Id="rId21" Type="http://schemas.openxmlformats.org/officeDocument/2006/relationships/image" Target="../media/image742.png"/><Relationship Id="rId24" Type="http://schemas.openxmlformats.org/officeDocument/2006/relationships/image" Target="../media/image745.png"/><Relationship Id="rId23" Type="http://schemas.openxmlformats.org/officeDocument/2006/relationships/image" Target="../media/image744.png"/><Relationship Id="rId26" Type="http://schemas.openxmlformats.org/officeDocument/2006/relationships/image" Target="../media/image747.png"/><Relationship Id="rId25" Type="http://schemas.openxmlformats.org/officeDocument/2006/relationships/image" Target="../media/image746.png"/><Relationship Id="rId28" Type="http://schemas.openxmlformats.org/officeDocument/2006/relationships/image" Target="../media/image749.png"/><Relationship Id="rId27" Type="http://schemas.openxmlformats.org/officeDocument/2006/relationships/image" Target="../media/image748.png"/><Relationship Id="rId29" Type="http://schemas.openxmlformats.org/officeDocument/2006/relationships/image" Target="../media/image750.png"/><Relationship Id="rId11" Type="http://schemas.openxmlformats.org/officeDocument/2006/relationships/image" Target="../media/image732.png"/><Relationship Id="rId10" Type="http://schemas.openxmlformats.org/officeDocument/2006/relationships/image" Target="../media/image731.png"/><Relationship Id="rId13" Type="http://schemas.openxmlformats.org/officeDocument/2006/relationships/image" Target="../media/image734.png"/><Relationship Id="rId12" Type="http://schemas.openxmlformats.org/officeDocument/2006/relationships/image" Target="../media/image733.png"/><Relationship Id="rId15" Type="http://schemas.openxmlformats.org/officeDocument/2006/relationships/image" Target="../media/image736.png"/><Relationship Id="rId14" Type="http://schemas.openxmlformats.org/officeDocument/2006/relationships/image" Target="../media/image735.png"/><Relationship Id="rId17" Type="http://schemas.openxmlformats.org/officeDocument/2006/relationships/image" Target="../media/image738.png"/><Relationship Id="rId16" Type="http://schemas.openxmlformats.org/officeDocument/2006/relationships/image" Target="../media/image737.png"/><Relationship Id="rId19" Type="http://schemas.openxmlformats.org/officeDocument/2006/relationships/image" Target="../media/image740.png"/><Relationship Id="rId18" Type="http://schemas.openxmlformats.org/officeDocument/2006/relationships/image" Target="../media/image739.png"/><Relationship Id="rId1" Type="http://schemas.openxmlformats.org/officeDocument/2006/relationships/image" Target="../media/image722.png"/><Relationship Id="rId2" Type="http://schemas.openxmlformats.org/officeDocument/2006/relationships/image" Target="../media/image723.png"/><Relationship Id="rId3" Type="http://schemas.openxmlformats.org/officeDocument/2006/relationships/image" Target="../media/image724.png"/><Relationship Id="rId4" Type="http://schemas.openxmlformats.org/officeDocument/2006/relationships/image" Target="../media/image725.png"/><Relationship Id="rId9" Type="http://schemas.openxmlformats.org/officeDocument/2006/relationships/image" Target="../media/image730.png"/><Relationship Id="rId5" Type="http://schemas.openxmlformats.org/officeDocument/2006/relationships/image" Target="../media/image726.png"/><Relationship Id="rId6" Type="http://schemas.openxmlformats.org/officeDocument/2006/relationships/image" Target="../media/image727.png"/><Relationship Id="rId7" Type="http://schemas.openxmlformats.org/officeDocument/2006/relationships/image" Target="../media/image728.png"/><Relationship Id="rId8" Type="http://schemas.openxmlformats.org/officeDocument/2006/relationships/image" Target="../media/image729.png"/></Relationships>
</file>

<file path=xl/drawings/_rels/drawing19.xml.rels><?xml version="1.0" encoding="UTF-8" standalone="yes"?><Relationships xmlns="http://schemas.openxmlformats.org/package/2006/relationships"><Relationship Id="rId40" Type="http://schemas.openxmlformats.org/officeDocument/2006/relationships/image" Target="../media/image791.png"/><Relationship Id="rId42" Type="http://schemas.openxmlformats.org/officeDocument/2006/relationships/image" Target="../media/image793.png"/><Relationship Id="rId41" Type="http://schemas.openxmlformats.org/officeDocument/2006/relationships/image" Target="../media/image792.png"/><Relationship Id="rId44" Type="http://schemas.openxmlformats.org/officeDocument/2006/relationships/image" Target="../media/image795.png"/><Relationship Id="rId43" Type="http://schemas.openxmlformats.org/officeDocument/2006/relationships/image" Target="../media/image794.png"/><Relationship Id="rId46" Type="http://schemas.openxmlformats.org/officeDocument/2006/relationships/image" Target="../media/image797.png"/><Relationship Id="rId45" Type="http://schemas.openxmlformats.org/officeDocument/2006/relationships/image" Target="../media/image796.png"/><Relationship Id="rId48" Type="http://schemas.openxmlformats.org/officeDocument/2006/relationships/image" Target="../media/image799.png"/><Relationship Id="rId47" Type="http://schemas.openxmlformats.org/officeDocument/2006/relationships/image" Target="../media/image798.png"/><Relationship Id="rId49" Type="http://schemas.openxmlformats.org/officeDocument/2006/relationships/image" Target="../media/image800.png"/><Relationship Id="rId31" Type="http://schemas.openxmlformats.org/officeDocument/2006/relationships/image" Target="../media/image782.png"/><Relationship Id="rId30" Type="http://schemas.openxmlformats.org/officeDocument/2006/relationships/image" Target="../media/image781.png"/><Relationship Id="rId33" Type="http://schemas.openxmlformats.org/officeDocument/2006/relationships/image" Target="../media/image784.png"/><Relationship Id="rId32" Type="http://schemas.openxmlformats.org/officeDocument/2006/relationships/image" Target="../media/image783.png"/><Relationship Id="rId35" Type="http://schemas.openxmlformats.org/officeDocument/2006/relationships/image" Target="../media/image786.png"/><Relationship Id="rId34" Type="http://schemas.openxmlformats.org/officeDocument/2006/relationships/image" Target="../media/image785.png"/><Relationship Id="rId37" Type="http://schemas.openxmlformats.org/officeDocument/2006/relationships/image" Target="../media/image788.png"/><Relationship Id="rId36" Type="http://schemas.openxmlformats.org/officeDocument/2006/relationships/image" Target="../media/image787.png"/><Relationship Id="rId39" Type="http://schemas.openxmlformats.org/officeDocument/2006/relationships/image" Target="../media/image790.png"/><Relationship Id="rId38" Type="http://schemas.openxmlformats.org/officeDocument/2006/relationships/image" Target="../media/image789.png"/><Relationship Id="rId20" Type="http://schemas.openxmlformats.org/officeDocument/2006/relationships/image" Target="../media/image771.png"/><Relationship Id="rId22" Type="http://schemas.openxmlformats.org/officeDocument/2006/relationships/image" Target="../media/image773.png"/><Relationship Id="rId21" Type="http://schemas.openxmlformats.org/officeDocument/2006/relationships/image" Target="../media/image772.png"/><Relationship Id="rId24" Type="http://schemas.openxmlformats.org/officeDocument/2006/relationships/image" Target="../media/image775.png"/><Relationship Id="rId23" Type="http://schemas.openxmlformats.org/officeDocument/2006/relationships/image" Target="../media/image774.png"/><Relationship Id="rId26" Type="http://schemas.openxmlformats.org/officeDocument/2006/relationships/image" Target="../media/image777.png"/><Relationship Id="rId25" Type="http://schemas.openxmlformats.org/officeDocument/2006/relationships/image" Target="../media/image776.png"/><Relationship Id="rId28" Type="http://schemas.openxmlformats.org/officeDocument/2006/relationships/image" Target="../media/image779.png"/><Relationship Id="rId27" Type="http://schemas.openxmlformats.org/officeDocument/2006/relationships/image" Target="../media/image778.png"/><Relationship Id="rId29" Type="http://schemas.openxmlformats.org/officeDocument/2006/relationships/image" Target="../media/image780.png"/><Relationship Id="rId11" Type="http://schemas.openxmlformats.org/officeDocument/2006/relationships/image" Target="../media/image762.png"/><Relationship Id="rId10" Type="http://schemas.openxmlformats.org/officeDocument/2006/relationships/image" Target="../media/image761.png"/><Relationship Id="rId13" Type="http://schemas.openxmlformats.org/officeDocument/2006/relationships/image" Target="../media/image764.png"/><Relationship Id="rId12" Type="http://schemas.openxmlformats.org/officeDocument/2006/relationships/image" Target="../media/image763.png"/><Relationship Id="rId15" Type="http://schemas.openxmlformats.org/officeDocument/2006/relationships/image" Target="../media/image766.png"/><Relationship Id="rId14" Type="http://schemas.openxmlformats.org/officeDocument/2006/relationships/image" Target="../media/image765.png"/><Relationship Id="rId17" Type="http://schemas.openxmlformats.org/officeDocument/2006/relationships/image" Target="../media/image768.png"/><Relationship Id="rId16" Type="http://schemas.openxmlformats.org/officeDocument/2006/relationships/image" Target="../media/image767.png"/><Relationship Id="rId19" Type="http://schemas.openxmlformats.org/officeDocument/2006/relationships/image" Target="../media/image770.png"/><Relationship Id="rId18" Type="http://schemas.openxmlformats.org/officeDocument/2006/relationships/image" Target="../media/image769.png"/><Relationship Id="rId84" Type="http://schemas.openxmlformats.org/officeDocument/2006/relationships/image" Target="../media/image836.png"/><Relationship Id="rId83" Type="http://schemas.openxmlformats.org/officeDocument/2006/relationships/image" Target="../media/image835.png"/><Relationship Id="rId86" Type="http://schemas.openxmlformats.org/officeDocument/2006/relationships/image" Target="../media/image838.png"/><Relationship Id="rId85" Type="http://schemas.openxmlformats.org/officeDocument/2006/relationships/image" Target="../media/image837.png"/><Relationship Id="rId88" Type="http://schemas.openxmlformats.org/officeDocument/2006/relationships/image" Target="../media/image841.png"/><Relationship Id="rId87" Type="http://schemas.openxmlformats.org/officeDocument/2006/relationships/image" Target="../media/image840.png"/><Relationship Id="rId80" Type="http://schemas.openxmlformats.org/officeDocument/2006/relationships/image" Target="../media/image832.png"/><Relationship Id="rId82" Type="http://schemas.openxmlformats.org/officeDocument/2006/relationships/image" Target="../media/image834.png"/><Relationship Id="rId81" Type="http://schemas.openxmlformats.org/officeDocument/2006/relationships/image" Target="../media/image833.png"/><Relationship Id="rId1" Type="http://schemas.openxmlformats.org/officeDocument/2006/relationships/image" Target="../media/image752.png"/><Relationship Id="rId2" Type="http://schemas.openxmlformats.org/officeDocument/2006/relationships/image" Target="../media/image753.png"/><Relationship Id="rId3" Type="http://schemas.openxmlformats.org/officeDocument/2006/relationships/image" Target="../media/image754.png"/><Relationship Id="rId4" Type="http://schemas.openxmlformats.org/officeDocument/2006/relationships/image" Target="../media/image755.png"/><Relationship Id="rId9" Type="http://schemas.openxmlformats.org/officeDocument/2006/relationships/image" Target="../media/image760.png"/><Relationship Id="rId5" Type="http://schemas.openxmlformats.org/officeDocument/2006/relationships/image" Target="../media/image756.png"/><Relationship Id="rId6" Type="http://schemas.openxmlformats.org/officeDocument/2006/relationships/image" Target="../media/image757.png"/><Relationship Id="rId7" Type="http://schemas.openxmlformats.org/officeDocument/2006/relationships/image" Target="../media/image758.png"/><Relationship Id="rId8" Type="http://schemas.openxmlformats.org/officeDocument/2006/relationships/image" Target="../media/image759.png"/><Relationship Id="rId73" Type="http://schemas.openxmlformats.org/officeDocument/2006/relationships/image" Target="../media/image825.png"/><Relationship Id="rId72" Type="http://schemas.openxmlformats.org/officeDocument/2006/relationships/image" Target="../media/image824.png"/><Relationship Id="rId75" Type="http://schemas.openxmlformats.org/officeDocument/2006/relationships/image" Target="../media/image827.png"/><Relationship Id="rId74" Type="http://schemas.openxmlformats.org/officeDocument/2006/relationships/image" Target="../media/image826.png"/><Relationship Id="rId77" Type="http://schemas.openxmlformats.org/officeDocument/2006/relationships/image" Target="../media/image829.png"/><Relationship Id="rId76" Type="http://schemas.openxmlformats.org/officeDocument/2006/relationships/image" Target="../media/image828.png"/><Relationship Id="rId79" Type="http://schemas.openxmlformats.org/officeDocument/2006/relationships/image" Target="../media/image831.png"/><Relationship Id="rId78" Type="http://schemas.openxmlformats.org/officeDocument/2006/relationships/image" Target="../media/image830.png"/><Relationship Id="rId71" Type="http://schemas.openxmlformats.org/officeDocument/2006/relationships/image" Target="../media/image823.png"/><Relationship Id="rId70" Type="http://schemas.openxmlformats.org/officeDocument/2006/relationships/image" Target="../media/image822.png"/><Relationship Id="rId62" Type="http://schemas.openxmlformats.org/officeDocument/2006/relationships/image" Target="../media/image814.png"/><Relationship Id="rId61" Type="http://schemas.openxmlformats.org/officeDocument/2006/relationships/image" Target="../media/image813.png"/><Relationship Id="rId64" Type="http://schemas.openxmlformats.org/officeDocument/2006/relationships/image" Target="../media/image816.png"/><Relationship Id="rId63" Type="http://schemas.openxmlformats.org/officeDocument/2006/relationships/image" Target="../media/image815.png"/><Relationship Id="rId66" Type="http://schemas.openxmlformats.org/officeDocument/2006/relationships/image" Target="../media/image818.png"/><Relationship Id="rId65" Type="http://schemas.openxmlformats.org/officeDocument/2006/relationships/image" Target="../media/image817.png"/><Relationship Id="rId68" Type="http://schemas.openxmlformats.org/officeDocument/2006/relationships/image" Target="../media/image820.png"/><Relationship Id="rId67" Type="http://schemas.openxmlformats.org/officeDocument/2006/relationships/image" Target="../media/image819.png"/><Relationship Id="rId60" Type="http://schemas.openxmlformats.org/officeDocument/2006/relationships/image" Target="../media/image812.png"/><Relationship Id="rId69" Type="http://schemas.openxmlformats.org/officeDocument/2006/relationships/image" Target="../media/image821.png"/><Relationship Id="rId51" Type="http://schemas.openxmlformats.org/officeDocument/2006/relationships/image" Target="../media/image802.png"/><Relationship Id="rId50" Type="http://schemas.openxmlformats.org/officeDocument/2006/relationships/image" Target="../media/image801.png"/><Relationship Id="rId53" Type="http://schemas.openxmlformats.org/officeDocument/2006/relationships/image" Target="../media/image804.png"/><Relationship Id="rId52" Type="http://schemas.openxmlformats.org/officeDocument/2006/relationships/image" Target="../media/image803.png"/><Relationship Id="rId55" Type="http://schemas.openxmlformats.org/officeDocument/2006/relationships/image" Target="../media/image806.png"/><Relationship Id="rId54" Type="http://schemas.openxmlformats.org/officeDocument/2006/relationships/image" Target="../media/image805.png"/><Relationship Id="rId57" Type="http://schemas.openxmlformats.org/officeDocument/2006/relationships/image" Target="../media/image809.png"/><Relationship Id="rId56" Type="http://schemas.openxmlformats.org/officeDocument/2006/relationships/image" Target="../media/image807.png"/><Relationship Id="rId59" Type="http://schemas.openxmlformats.org/officeDocument/2006/relationships/image" Target="../media/image811.png"/><Relationship Id="rId58" Type="http://schemas.openxmlformats.org/officeDocument/2006/relationships/image" Target="../media/image810.png"/></Relationships>
</file>

<file path=xl/drawings/_rels/drawing20.xml.rels><?xml version="1.0" encoding="UTF-8" standalone="yes"?><Relationships xmlns="http://schemas.openxmlformats.org/package/2006/relationships"><Relationship Id="rId40" Type="http://schemas.openxmlformats.org/officeDocument/2006/relationships/image" Target="../media/image881.png"/><Relationship Id="rId42" Type="http://schemas.openxmlformats.org/officeDocument/2006/relationships/image" Target="../media/image883.png"/><Relationship Id="rId41" Type="http://schemas.openxmlformats.org/officeDocument/2006/relationships/image" Target="../media/image882.png"/><Relationship Id="rId44" Type="http://schemas.openxmlformats.org/officeDocument/2006/relationships/image" Target="../media/image885.png"/><Relationship Id="rId43" Type="http://schemas.openxmlformats.org/officeDocument/2006/relationships/image" Target="../media/image884.png"/><Relationship Id="rId46" Type="http://schemas.openxmlformats.org/officeDocument/2006/relationships/image" Target="../media/image887.png"/><Relationship Id="rId45" Type="http://schemas.openxmlformats.org/officeDocument/2006/relationships/image" Target="../media/image886.png"/><Relationship Id="rId48" Type="http://schemas.openxmlformats.org/officeDocument/2006/relationships/image" Target="../media/image889.png"/><Relationship Id="rId47" Type="http://schemas.openxmlformats.org/officeDocument/2006/relationships/image" Target="../media/image888.png"/><Relationship Id="rId49" Type="http://schemas.openxmlformats.org/officeDocument/2006/relationships/image" Target="../media/image890.png"/><Relationship Id="rId31" Type="http://schemas.openxmlformats.org/officeDocument/2006/relationships/image" Target="../media/image872.png"/><Relationship Id="rId30" Type="http://schemas.openxmlformats.org/officeDocument/2006/relationships/image" Target="../media/image871.png"/><Relationship Id="rId33" Type="http://schemas.openxmlformats.org/officeDocument/2006/relationships/image" Target="../media/image874.png"/><Relationship Id="rId32" Type="http://schemas.openxmlformats.org/officeDocument/2006/relationships/image" Target="../media/image873.png"/><Relationship Id="rId35" Type="http://schemas.openxmlformats.org/officeDocument/2006/relationships/image" Target="../media/image876.png"/><Relationship Id="rId34" Type="http://schemas.openxmlformats.org/officeDocument/2006/relationships/image" Target="../media/image875.png"/><Relationship Id="rId37" Type="http://schemas.openxmlformats.org/officeDocument/2006/relationships/image" Target="../media/image878.png"/><Relationship Id="rId36" Type="http://schemas.openxmlformats.org/officeDocument/2006/relationships/image" Target="../media/image877.png"/><Relationship Id="rId39" Type="http://schemas.openxmlformats.org/officeDocument/2006/relationships/image" Target="../media/image880.png"/><Relationship Id="rId38" Type="http://schemas.openxmlformats.org/officeDocument/2006/relationships/image" Target="../media/image879.png"/><Relationship Id="rId20" Type="http://schemas.openxmlformats.org/officeDocument/2006/relationships/image" Target="../media/image861.png"/><Relationship Id="rId22" Type="http://schemas.openxmlformats.org/officeDocument/2006/relationships/image" Target="../media/image863.png"/><Relationship Id="rId21" Type="http://schemas.openxmlformats.org/officeDocument/2006/relationships/image" Target="../media/image862.png"/><Relationship Id="rId24" Type="http://schemas.openxmlformats.org/officeDocument/2006/relationships/image" Target="../media/image865.png"/><Relationship Id="rId23" Type="http://schemas.openxmlformats.org/officeDocument/2006/relationships/image" Target="../media/image864.png"/><Relationship Id="rId26" Type="http://schemas.openxmlformats.org/officeDocument/2006/relationships/image" Target="../media/image867.png"/><Relationship Id="rId25" Type="http://schemas.openxmlformats.org/officeDocument/2006/relationships/image" Target="../media/image866.png"/><Relationship Id="rId28" Type="http://schemas.openxmlformats.org/officeDocument/2006/relationships/image" Target="../media/image869.png"/><Relationship Id="rId27" Type="http://schemas.openxmlformats.org/officeDocument/2006/relationships/image" Target="../media/image868.png"/><Relationship Id="rId29" Type="http://schemas.openxmlformats.org/officeDocument/2006/relationships/image" Target="../media/image870.png"/><Relationship Id="rId11" Type="http://schemas.openxmlformats.org/officeDocument/2006/relationships/image" Target="../media/image852.png"/><Relationship Id="rId10" Type="http://schemas.openxmlformats.org/officeDocument/2006/relationships/image" Target="../media/image851.png"/><Relationship Id="rId13" Type="http://schemas.openxmlformats.org/officeDocument/2006/relationships/image" Target="../media/image854.png"/><Relationship Id="rId12" Type="http://schemas.openxmlformats.org/officeDocument/2006/relationships/image" Target="../media/image853.png"/><Relationship Id="rId15" Type="http://schemas.openxmlformats.org/officeDocument/2006/relationships/image" Target="../media/image856.png"/><Relationship Id="rId14" Type="http://schemas.openxmlformats.org/officeDocument/2006/relationships/image" Target="../media/image855.png"/><Relationship Id="rId17" Type="http://schemas.openxmlformats.org/officeDocument/2006/relationships/image" Target="../media/image858.png"/><Relationship Id="rId16" Type="http://schemas.openxmlformats.org/officeDocument/2006/relationships/image" Target="../media/image857.png"/><Relationship Id="rId19" Type="http://schemas.openxmlformats.org/officeDocument/2006/relationships/image" Target="../media/image860.png"/><Relationship Id="rId18" Type="http://schemas.openxmlformats.org/officeDocument/2006/relationships/image" Target="../media/image859.png"/><Relationship Id="rId1" Type="http://schemas.openxmlformats.org/officeDocument/2006/relationships/image" Target="../media/image842.png"/><Relationship Id="rId2" Type="http://schemas.openxmlformats.org/officeDocument/2006/relationships/image" Target="../media/image843.png"/><Relationship Id="rId3" Type="http://schemas.openxmlformats.org/officeDocument/2006/relationships/image" Target="../media/image844.png"/><Relationship Id="rId4" Type="http://schemas.openxmlformats.org/officeDocument/2006/relationships/image" Target="../media/image845.png"/><Relationship Id="rId9" Type="http://schemas.openxmlformats.org/officeDocument/2006/relationships/image" Target="../media/image850.png"/><Relationship Id="rId5" Type="http://schemas.openxmlformats.org/officeDocument/2006/relationships/image" Target="../media/image846.png"/><Relationship Id="rId6" Type="http://schemas.openxmlformats.org/officeDocument/2006/relationships/image" Target="../media/image847.png"/><Relationship Id="rId7" Type="http://schemas.openxmlformats.org/officeDocument/2006/relationships/image" Target="../media/image848.png"/><Relationship Id="rId8" Type="http://schemas.openxmlformats.org/officeDocument/2006/relationships/image" Target="../media/image849.png"/><Relationship Id="rId62" Type="http://schemas.openxmlformats.org/officeDocument/2006/relationships/image" Target="../media/image903.png"/><Relationship Id="rId61" Type="http://schemas.openxmlformats.org/officeDocument/2006/relationships/image" Target="../media/image902.png"/><Relationship Id="rId60" Type="http://schemas.openxmlformats.org/officeDocument/2006/relationships/image" Target="../media/image789.png"/><Relationship Id="rId51" Type="http://schemas.openxmlformats.org/officeDocument/2006/relationships/image" Target="../media/image892.png"/><Relationship Id="rId50" Type="http://schemas.openxmlformats.org/officeDocument/2006/relationships/image" Target="../media/image891.png"/><Relationship Id="rId53" Type="http://schemas.openxmlformats.org/officeDocument/2006/relationships/image" Target="../media/image894.png"/><Relationship Id="rId52" Type="http://schemas.openxmlformats.org/officeDocument/2006/relationships/image" Target="../media/image893.png"/><Relationship Id="rId55" Type="http://schemas.openxmlformats.org/officeDocument/2006/relationships/image" Target="../media/image896.png"/><Relationship Id="rId54" Type="http://schemas.openxmlformats.org/officeDocument/2006/relationships/image" Target="../media/image895.png"/><Relationship Id="rId57" Type="http://schemas.openxmlformats.org/officeDocument/2006/relationships/image" Target="../media/image898.png"/><Relationship Id="rId56" Type="http://schemas.openxmlformats.org/officeDocument/2006/relationships/image" Target="../media/image897.png"/><Relationship Id="rId59" Type="http://schemas.openxmlformats.org/officeDocument/2006/relationships/image" Target="../media/image900.png"/><Relationship Id="rId58" Type="http://schemas.openxmlformats.org/officeDocument/2006/relationships/image" Target="../media/image899.png"/></Relationships>
</file>

<file path=xl/drawings/_rels/drawing21.xml.rels><?xml version="1.0" encoding="UTF-8" standalone="yes"?><Relationships xmlns="http://schemas.openxmlformats.org/package/2006/relationships"><Relationship Id="rId40" Type="http://schemas.openxmlformats.org/officeDocument/2006/relationships/image" Target="../media/image943.png"/><Relationship Id="rId42" Type="http://schemas.openxmlformats.org/officeDocument/2006/relationships/image" Target="../media/image945.png"/><Relationship Id="rId41" Type="http://schemas.openxmlformats.org/officeDocument/2006/relationships/image" Target="../media/image944.png"/><Relationship Id="rId44" Type="http://schemas.openxmlformats.org/officeDocument/2006/relationships/image" Target="../media/image947.png"/><Relationship Id="rId43" Type="http://schemas.openxmlformats.org/officeDocument/2006/relationships/image" Target="../media/image946.png"/><Relationship Id="rId46" Type="http://schemas.openxmlformats.org/officeDocument/2006/relationships/image" Target="../media/image949.png"/><Relationship Id="rId45" Type="http://schemas.openxmlformats.org/officeDocument/2006/relationships/image" Target="../media/image948.png"/><Relationship Id="rId48" Type="http://schemas.openxmlformats.org/officeDocument/2006/relationships/image" Target="../media/image951.png"/><Relationship Id="rId47" Type="http://schemas.openxmlformats.org/officeDocument/2006/relationships/image" Target="../media/image950.png"/><Relationship Id="rId49" Type="http://schemas.openxmlformats.org/officeDocument/2006/relationships/image" Target="../media/image807.png"/><Relationship Id="rId31" Type="http://schemas.openxmlformats.org/officeDocument/2006/relationships/image" Target="../media/image934.png"/><Relationship Id="rId30" Type="http://schemas.openxmlformats.org/officeDocument/2006/relationships/image" Target="../media/image933.png"/><Relationship Id="rId33" Type="http://schemas.openxmlformats.org/officeDocument/2006/relationships/image" Target="../media/image936.png"/><Relationship Id="rId32" Type="http://schemas.openxmlformats.org/officeDocument/2006/relationships/image" Target="../media/image935.png"/><Relationship Id="rId35" Type="http://schemas.openxmlformats.org/officeDocument/2006/relationships/image" Target="../media/image938.png"/><Relationship Id="rId34" Type="http://schemas.openxmlformats.org/officeDocument/2006/relationships/image" Target="../media/image776.png"/><Relationship Id="rId37" Type="http://schemas.openxmlformats.org/officeDocument/2006/relationships/image" Target="../media/image940.png"/><Relationship Id="rId36" Type="http://schemas.openxmlformats.org/officeDocument/2006/relationships/image" Target="../media/image939.png"/><Relationship Id="rId39" Type="http://schemas.openxmlformats.org/officeDocument/2006/relationships/image" Target="../media/image942.png"/><Relationship Id="rId38" Type="http://schemas.openxmlformats.org/officeDocument/2006/relationships/image" Target="../media/image941.png"/><Relationship Id="rId20" Type="http://schemas.openxmlformats.org/officeDocument/2006/relationships/image" Target="../media/image758.png"/><Relationship Id="rId22" Type="http://schemas.openxmlformats.org/officeDocument/2006/relationships/image" Target="../media/image925.png"/><Relationship Id="rId21" Type="http://schemas.openxmlformats.org/officeDocument/2006/relationships/image" Target="../media/image924.png"/><Relationship Id="rId24" Type="http://schemas.openxmlformats.org/officeDocument/2006/relationships/image" Target="../media/image927.png"/><Relationship Id="rId23" Type="http://schemas.openxmlformats.org/officeDocument/2006/relationships/image" Target="../media/image926.png"/><Relationship Id="rId26" Type="http://schemas.openxmlformats.org/officeDocument/2006/relationships/image" Target="../media/image929.png"/><Relationship Id="rId25" Type="http://schemas.openxmlformats.org/officeDocument/2006/relationships/image" Target="../media/image928.png"/><Relationship Id="rId28" Type="http://schemas.openxmlformats.org/officeDocument/2006/relationships/image" Target="../media/image931.png"/><Relationship Id="rId27" Type="http://schemas.openxmlformats.org/officeDocument/2006/relationships/image" Target="../media/image930.png"/><Relationship Id="rId29" Type="http://schemas.openxmlformats.org/officeDocument/2006/relationships/image" Target="../media/image765.png"/><Relationship Id="rId11" Type="http://schemas.openxmlformats.org/officeDocument/2006/relationships/image" Target="../media/image914.png"/><Relationship Id="rId10" Type="http://schemas.openxmlformats.org/officeDocument/2006/relationships/image" Target="../media/image913.png"/><Relationship Id="rId13" Type="http://schemas.openxmlformats.org/officeDocument/2006/relationships/image" Target="../media/image756.png"/><Relationship Id="rId12" Type="http://schemas.openxmlformats.org/officeDocument/2006/relationships/image" Target="../media/image755.png"/><Relationship Id="rId15" Type="http://schemas.openxmlformats.org/officeDocument/2006/relationships/image" Target="../media/image918.png"/><Relationship Id="rId14" Type="http://schemas.openxmlformats.org/officeDocument/2006/relationships/image" Target="../media/image917.png"/><Relationship Id="rId17" Type="http://schemas.openxmlformats.org/officeDocument/2006/relationships/image" Target="../media/image920.png"/><Relationship Id="rId16" Type="http://schemas.openxmlformats.org/officeDocument/2006/relationships/image" Target="../media/image919.png"/><Relationship Id="rId19" Type="http://schemas.openxmlformats.org/officeDocument/2006/relationships/image" Target="../media/image757.png"/><Relationship Id="rId18" Type="http://schemas.openxmlformats.org/officeDocument/2006/relationships/image" Target="../media/image921.png"/><Relationship Id="rId1" Type="http://schemas.openxmlformats.org/officeDocument/2006/relationships/image" Target="../media/image836.png"/><Relationship Id="rId2" Type="http://schemas.openxmlformats.org/officeDocument/2006/relationships/image" Target="../media/image905.png"/><Relationship Id="rId3" Type="http://schemas.openxmlformats.org/officeDocument/2006/relationships/image" Target="../media/image906.png"/><Relationship Id="rId4" Type="http://schemas.openxmlformats.org/officeDocument/2006/relationships/image" Target="../media/image907.png"/><Relationship Id="rId9" Type="http://schemas.openxmlformats.org/officeDocument/2006/relationships/image" Target="../media/image912.png"/><Relationship Id="rId5" Type="http://schemas.openxmlformats.org/officeDocument/2006/relationships/image" Target="../media/image908.png"/><Relationship Id="rId6" Type="http://schemas.openxmlformats.org/officeDocument/2006/relationships/image" Target="../media/image909.png"/><Relationship Id="rId7" Type="http://schemas.openxmlformats.org/officeDocument/2006/relationships/image" Target="../media/image910.png"/><Relationship Id="rId8" Type="http://schemas.openxmlformats.org/officeDocument/2006/relationships/image" Target="../media/image911.png"/><Relationship Id="rId72" Type="http://schemas.openxmlformats.org/officeDocument/2006/relationships/image" Target="../media/image975.png"/><Relationship Id="rId71" Type="http://schemas.openxmlformats.org/officeDocument/2006/relationships/image" Target="../media/image974.png"/><Relationship Id="rId70" Type="http://schemas.openxmlformats.org/officeDocument/2006/relationships/image" Target="../media/image973.png"/><Relationship Id="rId62" Type="http://schemas.openxmlformats.org/officeDocument/2006/relationships/image" Target="../media/image965.png"/><Relationship Id="rId61" Type="http://schemas.openxmlformats.org/officeDocument/2006/relationships/image" Target="../media/image964.png"/><Relationship Id="rId64" Type="http://schemas.openxmlformats.org/officeDocument/2006/relationships/image" Target="../media/image967.png"/><Relationship Id="rId63" Type="http://schemas.openxmlformats.org/officeDocument/2006/relationships/image" Target="../media/image966.png"/><Relationship Id="rId66" Type="http://schemas.openxmlformats.org/officeDocument/2006/relationships/image" Target="../media/image815.png"/><Relationship Id="rId65" Type="http://schemas.openxmlformats.org/officeDocument/2006/relationships/image" Target="../media/image752.png"/><Relationship Id="rId68" Type="http://schemas.openxmlformats.org/officeDocument/2006/relationships/image" Target="../media/image971.png"/><Relationship Id="rId67" Type="http://schemas.openxmlformats.org/officeDocument/2006/relationships/image" Target="../media/image970.png"/><Relationship Id="rId60" Type="http://schemas.openxmlformats.org/officeDocument/2006/relationships/image" Target="../media/image963.png"/><Relationship Id="rId69" Type="http://schemas.openxmlformats.org/officeDocument/2006/relationships/image" Target="../media/image972.png"/><Relationship Id="rId51" Type="http://schemas.openxmlformats.org/officeDocument/2006/relationships/image" Target="../media/image954.png"/><Relationship Id="rId50" Type="http://schemas.openxmlformats.org/officeDocument/2006/relationships/image" Target="../media/image953.png"/><Relationship Id="rId53" Type="http://schemas.openxmlformats.org/officeDocument/2006/relationships/image" Target="../media/image956.png"/><Relationship Id="rId52" Type="http://schemas.openxmlformats.org/officeDocument/2006/relationships/image" Target="../media/image955.png"/><Relationship Id="rId55" Type="http://schemas.openxmlformats.org/officeDocument/2006/relationships/image" Target="../media/image958.png"/><Relationship Id="rId54" Type="http://schemas.openxmlformats.org/officeDocument/2006/relationships/image" Target="../media/image957.png"/><Relationship Id="rId57" Type="http://schemas.openxmlformats.org/officeDocument/2006/relationships/image" Target="../media/image768.png"/><Relationship Id="rId56" Type="http://schemas.openxmlformats.org/officeDocument/2006/relationships/image" Target="../media/image959.png"/><Relationship Id="rId59" Type="http://schemas.openxmlformats.org/officeDocument/2006/relationships/image" Target="../media/image962.png"/><Relationship Id="rId58" Type="http://schemas.openxmlformats.org/officeDocument/2006/relationships/image" Target="../media/image793.png"/></Relationships>
</file>

<file path=xl/drawings/_rels/drawing22.xml.rels><?xml version="1.0" encoding="UTF-8" standalone="yes"?><Relationships xmlns="http://schemas.openxmlformats.org/package/2006/relationships"><Relationship Id="rId40" Type="http://schemas.openxmlformats.org/officeDocument/2006/relationships/image" Target="../media/image1015.png"/><Relationship Id="rId42" Type="http://schemas.openxmlformats.org/officeDocument/2006/relationships/image" Target="../media/image1017.png"/><Relationship Id="rId41" Type="http://schemas.openxmlformats.org/officeDocument/2006/relationships/image" Target="../media/image1016.png"/><Relationship Id="rId44" Type="http://schemas.openxmlformats.org/officeDocument/2006/relationships/image" Target="../media/image1019.png"/><Relationship Id="rId43" Type="http://schemas.openxmlformats.org/officeDocument/2006/relationships/image" Target="../media/image1018.png"/><Relationship Id="rId46" Type="http://schemas.openxmlformats.org/officeDocument/2006/relationships/image" Target="../media/image1021.png"/><Relationship Id="rId45" Type="http://schemas.openxmlformats.org/officeDocument/2006/relationships/image" Target="../media/image1020.png"/><Relationship Id="rId48" Type="http://schemas.openxmlformats.org/officeDocument/2006/relationships/image" Target="../media/image1023.png"/><Relationship Id="rId47" Type="http://schemas.openxmlformats.org/officeDocument/2006/relationships/image" Target="../media/image1022.png"/><Relationship Id="rId49" Type="http://schemas.openxmlformats.org/officeDocument/2006/relationships/image" Target="../media/image1024.png"/><Relationship Id="rId31" Type="http://schemas.openxmlformats.org/officeDocument/2006/relationships/image" Target="../media/image1006.png"/><Relationship Id="rId30" Type="http://schemas.openxmlformats.org/officeDocument/2006/relationships/image" Target="../media/image1005.png"/><Relationship Id="rId33" Type="http://schemas.openxmlformats.org/officeDocument/2006/relationships/image" Target="../media/image1008.png"/><Relationship Id="rId32" Type="http://schemas.openxmlformats.org/officeDocument/2006/relationships/image" Target="../media/image1007.png"/><Relationship Id="rId35" Type="http://schemas.openxmlformats.org/officeDocument/2006/relationships/image" Target="../media/image1010.png"/><Relationship Id="rId34" Type="http://schemas.openxmlformats.org/officeDocument/2006/relationships/image" Target="../media/image1009.png"/><Relationship Id="rId37" Type="http://schemas.openxmlformats.org/officeDocument/2006/relationships/image" Target="../media/image1012.png"/><Relationship Id="rId36" Type="http://schemas.openxmlformats.org/officeDocument/2006/relationships/image" Target="../media/image1011.png"/><Relationship Id="rId39" Type="http://schemas.openxmlformats.org/officeDocument/2006/relationships/image" Target="../media/image1014.png"/><Relationship Id="rId38" Type="http://schemas.openxmlformats.org/officeDocument/2006/relationships/image" Target="../media/image1013.png"/><Relationship Id="rId20" Type="http://schemas.openxmlformats.org/officeDocument/2006/relationships/image" Target="../media/image995.png"/><Relationship Id="rId22" Type="http://schemas.openxmlformats.org/officeDocument/2006/relationships/image" Target="../media/image997.png"/><Relationship Id="rId21" Type="http://schemas.openxmlformats.org/officeDocument/2006/relationships/image" Target="../media/image996.png"/><Relationship Id="rId24" Type="http://schemas.openxmlformats.org/officeDocument/2006/relationships/image" Target="../media/image999.png"/><Relationship Id="rId23" Type="http://schemas.openxmlformats.org/officeDocument/2006/relationships/image" Target="../media/image998.png"/><Relationship Id="rId26" Type="http://schemas.openxmlformats.org/officeDocument/2006/relationships/image" Target="../media/image1001.png"/><Relationship Id="rId25" Type="http://schemas.openxmlformats.org/officeDocument/2006/relationships/image" Target="../media/image1000.png"/><Relationship Id="rId28" Type="http://schemas.openxmlformats.org/officeDocument/2006/relationships/image" Target="../media/image1003.png"/><Relationship Id="rId27" Type="http://schemas.openxmlformats.org/officeDocument/2006/relationships/image" Target="../media/image1002.png"/><Relationship Id="rId29" Type="http://schemas.openxmlformats.org/officeDocument/2006/relationships/image" Target="../media/image1004.png"/><Relationship Id="rId11" Type="http://schemas.openxmlformats.org/officeDocument/2006/relationships/image" Target="../media/image986.png"/><Relationship Id="rId10" Type="http://schemas.openxmlformats.org/officeDocument/2006/relationships/image" Target="../media/image985.png"/><Relationship Id="rId13" Type="http://schemas.openxmlformats.org/officeDocument/2006/relationships/image" Target="../media/image988.png"/><Relationship Id="rId12" Type="http://schemas.openxmlformats.org/officeDocument/2006/relationships/image" Target="../media/image987.png"/><Relationship Id="rId15" Type="http://schemas.openxmlformats.org/officeDocument/2006/relationships/image" Target="../media/image990.png"/><Relationship Id="rId14" Type="http://schemas.openxmlformats.org/officeDocument/2006/relationships/image" Target="../media/image989.png"/><Relationship Id="rId17" Type="http://schemas.openxmlformats.org/officeDocument/2006/relationships/image" Target="../media/image992.png"/><Relationship Id="rId16" Type="http://schemas.openxmlformats.org/officeDocument/2006/relationships/image" Target="../media/image991.png"/><Relationship Id="rId19" Type="http://schemas.openxmlformats.org/officeDocument/2006/relationships/image" Target="../media/image994.png"/><Relationship Id="rId18" Type="http://schemas.openxmlformats.org/officeDocument/2006/relationships/image" Target="../media/image993.png"/><Relationship Id="rId1" Type="http://schemas.openxmlformats.org/officeDocument/2006/relationships/image" Target="../media/image976.png"/><Relationship Id="rId2" Type="http://schemas.openxmlformats.org/officeDocument/2006/relationships/image" Target="../media/image977.png"/><Relationship Id="rId3" Type="http://schemas.openxmlformats.org/officeDocument/2006/relationships/image" Target="../media/image978.png"/><Relationship Id="rId4" Type="http://schemas.openxmlformats.org/officeDocument/2006/relationships/image" Target="../media/image979.png"/><Relationship Id="rId9" Type="http://schemas.openxmlformats.org/officeDocument/2006/relationships/image" Target="../media/image984.png"/><Relationship Id="rId5" Type="http://schemas.openxmlformats.org/officeDocument/2006/relationships/image" Target="../media/image980.png"/><Relationship Id="rId6" Type="http://schemas.openxmlformats.org/officeDocument/2006/relationships/image" Target="../media/image981.png"/><Relationship Id="rId7" Type="http://schemas.openxmlformats.org/officeDocument/2006/relationships/image" Target="../media/image982.png"/><Relationship Id="rId8" Type="http://schemas.openxmlformats.org/officeDocument/2006/relationships/image" Target="../media/image983.png"/><Relationship Id="rId70" Type="http://schemas.openxmlformats.org/officeDocument/2006/relationships/image" Target="../media/image1045.png"/><Relationship Id="rId62" Type="http://schemas.openxmlformats.org/officeDocument/2006/relationships/image" Target="../media/image1037.png"/><Relationship Id="rId61" Type="http://schemas.openxmlformats.org/officeDocument/2006/relationships/image" Target="../media/image1036.png"/><Relationship Id="rId64" Type="http://schemas.openxmlformats.org/officeDocument/2006/relationships/image" Target="../media/image1039.png"/><Relationship Id="rId63" Type="http://schemas.openxmlformats.org/officeDocument/2006/relationships/image" Target="../media/image1038.png"/><Relationship Id="rId66" Type="http://schemas.openxmlformats.org/officeDocument/2006/relationships/image" Target="../media/image1041.png"/><Relationship Id="rId65" Type="http://schemas.openxmlformats.org/officeDocument/2006/relationships/image" Target="../media/image1040.png"/><Relationship Id="rId68" Type="http://schemas.openxmlformats.org/officeDocument/2006/relationships/image" Target="../media/image1043.png"/><Relationship Id="rId67" Type="http://schemas.openxmlformats.org/officeDocument/2006/relationships/image" Target="../media/image1042.png"/><Relationship Id="rId60" Type="http://schemas.openxmlformats.org/officeDocument/2006/relationships/image" Target="../media/image1035.png"/><Relationship Id="rId69" Type="http://schemas.openxmlformats.org/officeDocument/2006/relationships/image" Target="../media/image1044.png"/><Relationship Id="rId51" Type="http://schemas.openxmlformats.org/officeDocument/2006/relationships/image" Target="../media/image1026.png"/><Relationship Id="rId50" Type="http://schemas.openxmlformats.org/officeDocument/2006/relationships/image" Target="../media/image1025.png"/><Relationship Id="rId53" Type="http://schemas.openxmlformats.org/officeDocument/2006/relationships/image" Target="../media/image1028.png"/><Relationship Id="rId52" Type="http://schemas.openxmlformats.org/officeDocument/2006/relationships/image" Target="../media/image1027.png"/><Relationship Id="rId55" Type="http://schemas.openxmlformats.org/officeDocument/2006/relationships/image" Target="../media/image1030.png"/><Relationship Id="rId54" Type="http://schemas.openxmlformats.org/officeDocument/2006/relationships/image" Target="../media/image1029.png"/><Relationship Id="rId57" Type="http://schemas.openxmlformats.org/officeDocument/2006/relationships/image" Target="../media/image1032.png"/><Relationship Id="rId56" Type="http://schemas.openxmlformats.org/officeDocument/2006/relationships/image" Target="../media/image1031.png"/><Relationship Id="rId59" Type="http://schemas.openxmlformats.org/officeDocument/2006/relationships/image" Target="../media/image1034.png"/><Relationship Id="rId58" Type="http://schemas.openxmlformats.org/officeDocument/2006/relationships/image" Target="../media/image1033.png"/></Relationships>
</file>

<file path=xl/drawings/_rels/drawing23.xml.rels><?xml version="1.0" encoding="UTF-8" standalone="yes"?><Relationships xmlns="http://schemas.openxmlformats.org/package/2006/relationships"><Relationship Id="rId11" Type="http://schemas.openxmlformats.org/officeDocument/2006/relationships/image" Target="../media/image1056.png"/><Relationship Id="rId10" Type="http://schemas.openxmlformats.org/officeDocument/2006/relationships/image" Target="../media/image1055.png"/><Relationship Id="rId13" Type="http://schemas.openxmlformats.org/officeDocument/2006/relationships/image" Target="../media/image1058.png"/><Relationship Id="rId12" Type="http://schemas.openxmlformats.org/officeDocument/2006/relationships/image" Target="../media/image1057.png"/><Relationship Id="rId1" Type="http://schemas.openxmlformats.org/officeDocument/2006/relationships/image" Target="../media/image1046.png"/><Relationship Id="rId2" Type="http://schemas.openxmlformats.org/officeDocument/2006/relationships/image" Target="../media/image1047.png"/><Relationship Id="rId3" Type="http://schemas.openxmlformats.org/officeDocument/2006/relationships/image" Target="../media/image1048.png"/><Relationship Id="rId4" Type="http://schemas.openxmlformats.org/officeDocument/2006/relationships/image" Target="../media/image1049.png"/><Relationship Id="rId9" Type="http://schemas.openxmlformats.org/officeDocument/2006/relationships/image" Target="../media/image1054.png"/><Relationship Id="rId5" Type="http://schemas.openxmlformats.org/officeDocument/2006/relationships/image" Target="../media/image1050.png"/><Relationship Id="rId6" Type="http://schemas.openxmlformats.org/officeDocument/2006/relationships/image" Target="../media/image1051.png"/><Relationship Id="rId7" Type="http://schemas.openxmlformats.org/officeDocument/2006/relationships/image" Target="../media/image1052.png"/><Relationship Id="rId8" Type="http://schemas.openxmlformats.org/officeDocument/2006/relationships/image" Target="../media/image1053.png"/></Relationships>
</file>

<file path=xl/drawings/_rels/drawing24.xml.rels><?xml version="1.0" encoding="UTF-8" standalone="yes"?><Relationships xmlns="http://schemas.openxmlformats.org/package/2006/relationships"><Relationship Id="rId40" Type="http://schemas.openxmlformats.org/officeDocument/2006/relationships/image" Target="../media/image1098.png"/><Relationship Id="rId42" Type="http://schemas.openxmlformats.org/officeDocument/2006/relationships/image" Target="../media/image1100.png"/><Relationship Id="rId41" Type="http://schemas.openxmlformats.org/officeDocument/2006/relationships/image" Target="../media/image1099.png"/><Relationship Id="rId44" Type="http://schemas.openxmlformats.org/officeDocument/2006/relationships/image" Target="../media/image1102.png"/><Relationship Id="rId43" Type="http://schemas.openxmlformats.org/officeDocument/2006/relationships/image" Target="../media/image1101.png"/><Relationship Id="rId46" Type="http://schemas.openxmlformats.org/officeDocument/2006/relationships/image" Target="../media/image1104.png"/><Relationship Id="rId45" Type="http://schemas.openxmlformats.org/officeDocument/2006/relationships/image" Target="../media/image1103.png"/><Relationship Id="rId48" Type="http://schemas.openxmlformats.org/officeDocument/2006/relationships/image" Target="../media/image1106.png"/><Relationship Id="rId47" Type="http://schemas.openxmlformats.org/officeDocument/2006/relationships/image" Target="../media/image1105.png"/><Relationship Id="rId49" Type="http://schemas.openxmlformats.org/officeDocument/2006/relationships/image" Target="../media/image1107.png"/><Relationship Id="rId100" Type="http://schemas.openxmlformats.org/officeDocument/2006/relationships/image" Target="../media/image1160.png"/><Relationship Id="rId31" Type="http://schemas.openxmlformats.org/officeDocument/2006/relationships/image" Target="../media/image1089.png"/><Relationship Id="rId30" Type="http://schemas.openxmlformats.org/officeDocument/2006/relationships/image" Target="../media/image1088.png"/><Relationship Id="rId33" Type="http://schemas.openxmlformats.org/officeDocument/2006/relationships/image" Target="../media/image1091.png"/><Relationship Id="rId32" Type="http://schemas.openxmlformats.org/officeDocument/2006/relationships/image" Target="../media/image1090.png"/><Relationship Id="rId35" Type="http://schemas.openxmlformats.org/officeDocument/2006/relationships/image" Target="../media/image1093.png"/><Relationship Id="rId34" Type="http://schemas.openxmlformats.org/officeDocument/2006/relationships/image" Target="../media/image1092.png"/><Relationship Id="rId37" Type="http://schemas.openxmlformats.org/officeDocument/2006/relationships/image" Target="../media/image1095.png"/><Relationship Id="rId36" Type="http://schemas.openxmlformats.org/officeDocument/2006/relationships/image" Target="../media/image1094.png"/><Relationship Id="rId39" Type="http://schemas.openxmlformats.org/officeDocument/2006/relationships/image" Target="../media/image1097.png"/><Relationship Id="rId38" Type="http://schemas.openxmlformats.org/officeDocument/2006/relationships/image" Target="../media/image1096.png"/><Relationship Id="rId20" Type="http://schemas.openxmlformats.org/officeDocument/2006/relationships/image" Target="../media/image1078.png"/><Relationship Id="rId22" Type="http://schemas.openxmlformats.org/officeDocument/2006/relationships/image" Target="../media/image1080.png"/><Relationship Id="rId21" Type="http://schemas.openxmlformats.org/officeDocument/2006/relationships/image" Target="../media/image1079.png"/><Relationship Id="rId24" Type="http://schemas.openxmlformats.org/officeDocument/2006/relationships/image" Target="../media/image1082.png"/><Relationship Id="rId23" Type="http://schemas.openxmlformats.org/officeDocument/2006/relationships/image" Target="../media/image1081.png"/><Relationship Id="rId26" Type="http://schemas.openxmlformats.org/officeDocument/2006/relationships/image" Target="../media/image1084.png"/><Relationship Id="rId25" Type="http://schemas.openxmlformats.org/officeDocument/2006/relationships/image" Target="../media/image1083.png"/><Relationship Id="rId28" Type="http://schemas.openxmlformats.org/officeDocument/2006/relationships/image" Target="../media/image1086.png"/><Relationship Id="rId27" Type="http://schemas.openxmlformats.org/officeDocument/2006/relationships/image" Target="../media/image1085.png"/><Relationship Id="rId29" Type="http://schemas.openxmlformats.org/officeDocument/2006/relationships/image" Target="../media/image1087.png"/><Relationship Id="rId95" Type="http://schemas.openxmlformats.org/officeDocument/2006/relationships/image" Target="../media/image1154.png"/><Relationship Id="rId94" Type="http://schemas.openxmlformats.org/officeDocument/2006/relationships/image" Target="../media/image1153.png"/><Relationship Id="rId97" Type="http://schemas.openxmlformats.org/officeDocument/2006/relationships/image" Target="../media/image1156.png"/><Relationship Id="rId96" Type="http://schemas.openxmlformats.org/officeDocument/2006/relationships/image" Target="../media/image1155.png"/><Relationship Id="rId11" Type="http://schemas.openxmlformats.org/officeDocument/2006/relationships/image" Target="../media/image1069.png"/><Relationship Id="rId99" Type="http://schemas.openxmlformats.org/officeDocument/2006/relationships/image" Target="../media/image1158.png"/><Relationship Id="rId10" Type="http://schemas.openxmlformats.org/officeDocument/2006/relationships/image" Target="../media/image1068.png"/><Relationship Id="rId98" Type="http://schemas.openxmlformats.org/officeDocument/2006/relationships/image" Target="../media/image1157.png"/><Relationship Id="rId13" Type="http://schemas.openxmlformats.org/officeDocument/2006/relationships/image" Target="../media/image1071.png"/><Relationship Id="rId12" Type="http://schemas.openxmlformats.org/officeDocument/2006/relationships/image" Target="../media/image1070.png"/><Relationship Id="rId91" Type="http://schemas.openxmlformats.org/officeDocument/2006/relationships/image" Target="../media/image1150.png"/><Relationship Id="rId90" Type="http://schemas.openxmlformats.org/officeDocument/2006/relationships/image" Target="../media/image1149.png"/><Relationship Id="rId93" Type="http://schemas.openxmlformats.org/officeDocument/2006/relationships/image" Target="../media/image1152.png"/><Relationship Id="rId92" Type="http://schemas.openxmlformats.org/officeDocument/2006/relationships/image" Target="../media/image1151.png"/><Relationship Id="rId15" Type="http://schemas.openxmlformats.org/officeDocument/2006/relationships/image" Target="../media/image1073.png"/><Relationship Id="rId14" Type="http://schemas.openxmlformats.org/officeDocument/2006/relationships/image" Target="../media/image1072.png"/><Relationship Id="rId17" Type="http://schemas.openxmlformats.org/officeDocument/2006/relationships/image" Target="../media/image1075.png"/><Relationship Id="rId16" Type="http://schemas.openxmlformats.org/officeDocument/2006/relationships/image" Target="../media/image1074.png"/><Relationship Id="rId19" Type="http://schemas.openxmlformats.org/officeDocument/2006/relationships/image" Target="../media/image1077.png"/><Relationship Id="rId18" Type="http://schemas.openxmlformats.org/officeDocument/2006/relationships/image" Target="../media/image1076.png"/><Relationship Id="rId84" Type="http://schemas.openxmlformats.org/officeDocument/2006/relationships/image" Target="../media/image1143.png"/><Relationship Id="rId83" Type="http://schemas.openxmlformats.org/officeDocument/2006/relationships/image" Target="../media/image1142.png"/><Relationship Id="rId86" Type="http://schemas.openxmlformats.org/officeDocument/2006/relationships/image" Target="../media/image1145.png"/><Relationship Id="rId85" Type="http://schemas.openxmlformats.org/officeDocument/2006/relationships/image" Target="../media/image1144.png"/><Relationship Id="rId88" Type="http://schemas.openxmlformats.org/officeDocument/2006/relationships/image" Target="../media/image1034.png"/><Relationship Id="rId87" Type="http://schemas.openxmlformats.org/officeDocument/2006/relationships/image" Target="../media/image1146.png"/><Relationship Id="rId89" Type="http://schemas.openxmlformats.org/officeDocument/2006/relationships/image" Target="../media/image1148.png"/><Relationship Id="rId80" Type="http://schemas.openxmlformats.org/officeDocument/2006/relationships/image" Target="../media/image1139.png"/><Relationship Id="rId82" Type="http://schemas.openxmlformats.org/officeDocument/2006/relationships/image" Target="../media/image1141.png"/><Relationship Id="rId81" Type="http://schemas.openxmlformats.org/officeDocument/2006/relationships/image" Target="../media/image1140.png"/><Relationship Id="rId1" Type="http://schemas.openxmlformats.org/officeDocument/2006/relationships/image" Target="../media/image1059.png"/><Relationship Id="rId2" Type="http://schemas.openxmlformats.org/officeDocument/2006/relationships/image" Target="../media/image1060.png"/><Relationship Id="rId3" Type="http://schemas.openxmlformats.org/officeDocument/2006/relationships/image" Target="../media/image1061.png"/><Relationship Id="rId4" Type="http://schemas.openxmlformats.org/officeDocument/2006/relationships/image" Target="../media/image1062.png"/><Relationship Id="rId9" Type="http://schemas.openxmlformats.org/officeDocument/2006/relationships/image" Target="../media/image1067.png"/><Relationship Id="rId5" Type="http://schemas.openxmlformats.org/officeDocument/2006/relationships/image" Target="../media/image1063.png"/><Relationship Id="rId6" Type="http://schemas.openxmlformats.org/officeDocument/2006/relationships/image" Target="../media/image1064.png"/><Relationship Id="rId7" Type="http://schemas.openxmlformats.org/officeDocument/2006/relationships/image" Target="../media/image1065.png"/><Relationship Id="rId8" Type="http://schemas.openxmlformats.org/officeDocument/2006/relationships/image" Target="../media/image1066.png"/><Relationship Id="rId73" Type="http://schemas.openxmlformats.org/officeDocument/2006/relationships/image" Target="../media/image1132.png"/><Relationship Id="rId72" Type="http://schemas.openxmlformats.org/officeDocument/2006/relationships/image" Target="../media/image1131.png"/><Relationship Id="rId75" Type="http://schemas.openxmlformats.org/officeDocument/2006/relationships/image" Target="../media/image1134.png"/><Relationship Id="rId74" Type="http://schemas.openxmlformats.org/officeDocument/2006/relationships/image" Target="../media/image1133.png"/><Relationship Id="rId77" Type="http://schemas.openxmlformats.org/officeDocument/2006/relationships/image" Target="../media/image1136.png"/><Relationship Id="rId76" Type="http://schemas.openxmlformats.org/officeDocument/2006/relationships/image" Target="../media/image1135.png"/><Relationship Id="rId79" Type="http://schemas.openxmlformats.org/officeDocument/2006/relationships/image" Target="../media/image1138.png"/><Relationship Id="rId78" Type="http://schemas.openxmlformats.org/officeDocument/2006/relationships/image" Target="../media/image1137.png"/><Relationship Id="rId71" Type="http://schemas.openxmlformats.org/officeDocument/2006/relationships/image" Target="../media/image1129.png"/><Relationship Id="rId70" Type="http://schemas.openxmlformats.org/officeDocument/2006/relationships/image" Target="../media/image1128.png"/><Relationship Id="rId62" Type="http://schemas.openxmlformats.org/officeDocument/2006/relationships/image" Target="../media/image1120.png"/><Relationship Id="rId61" Type="http://schemas.openxmlformats.org/officeDocument/2006/relationships/image" Target="../media/image1119.png"/><Relationship Id="rId64" Type="http://schemas.openxmlformats.org/officeDocument/2006/relationships/image" Target="../media/image1122.png"/><Relationship Id="rId63" Type="http://schemas.openxmlformats.org/officeDocument/2006/relationships/image" Target="../media/image1121.png"/><Relationship Id="rId66" Type="http://schemas.openxmlformats.org/officeDocument/2006/relationships/image" Target="../media/image1124.png"/><Relationship Id="rId65" Type="http://schemas.openxmlformats.org/officeDocument/2006/relationships/image" Target="../media/image1123.png"/><Relationship Id="rId68" Type="http://schemas.openxmlformats.org/officeDocument/2006/relationships/image" Target="../media/image1126.png"/><Relationship Id="rId67" Type="http://schemas.openxmlformats.org/officeDocument/2006/relationships/image" Target="../media/image1125.png"/><Relationship Id="rId60" Type="http://schemas.openxmlformats.org/officeDocument/2006/relationships/image" Target="../media/image1118.png"/><Relationship Id="rId69" Type="http://schemas.openxmlformats.org/officeDocument/2006/relationships/image" Target="../media/image1127.png"/><Relationship Id="rId51" Type="http://schemas.openxmlformats.org/officeDocument/2006/relationships/image" Target="../media/image1109.png"/><Relationship Id="rId50" Type="http://schemas.openxmlformats.org/officeDocument/2006/relationships/image" Target="../media/image1108.png"/><Relationship Id="rId53" Type="http://schemas.openxmlformats.org/officeDocument/2006/relationships/image" Target="../media/image1111.png"/><Relationship Id="rId52" Type="http://schemas.openxmlformats.org/officeDocument/2006/relationships/image" Target="../media/image1110.png"/><Relationship Id="rId55" Type="http://schemas.openxmlformats.org/officeDocument/2006/relationships/image" Target="../media/image1113.png"/><Relationship Id="rId54" Type="http://schemas.openxmlformats.org/officeDocument/2006/relationships/image" Target="../media/image1112.png"/><Relationship Id="rId57" Type="http://schemas.openxmlformats.org/officeDocument/2006/relationships/image" Target="../media/image1115.png"/><Relationship Id="rId56" Type="http://schemas.openxmlformats.org/officeDocument/2006/relationships/image" Target="../media/image1114.png"/><Relationship Id="rId59" Type="http://schemas.openxmlformats.org/officeDocument/2006/relationships/image" Target="../media/image1117.png"/><Relationship Id="rId58" Type="http://schemas.openxmlformats.org/officeDocument/2006/relationships/image" Target="../media/image1116.png"/></Relationships>
</file>

<file path=xl/drawings/_rels/drawing25.xml.rels><?xml version="1.0" encoding="UTF-8" standalone="yes"?><Relationships xmlns="http://schemas.openxmlformats.org/package/2006/relationships"><Relationship Id="rId31" Type="http://schemas.openxmlformats.org/officeDocument/2006/relationships/image" Target="../media/image1191.png"/><Relationship Id="rId30" Type="http://schemas.openxmlformats.org/officeDocument/2006/relationships/image" Target="../media/image1190.png"/><Relationship Id="rId33" Type="http://schemas.openxmlformats.org/officeDocument/2006/relationships/image" Target="../media/image1193.png"/><Relationship Id="rId32" Type="http://schemas.openxmlformats.org/officeDocument/2006/relationships/image" Target="../media/image1192.png"/><Relationship Id="rId20" Type="http://schemas.openxmlformats.org/officeDocument/2006/relationships/image" Target="../media/image1180.png"/><Relationship Id="rId22" Type="http://schemas.openxmlformats.org/officeDocument/2006/relationships/image" Target="../media/image1182.png"/><Relationship Id="rId21" Type="http://schemas.openxmlformats.org/officeDocument/2006/relationships/image" Target="../media/image1181.png"/><Relationship Id="rId24" Type="http://schemas.openxmlformats.org/officeDocument/2006/relationships/image" Target="../media/image1184.png"/><Relationship Id="rId23" Type="http://schemas.openxmlformats.org/officeDocument/2006/relationships/image" Target="../media/image1183.png"/><Relationship Id="rId26" Type="http://schemas.openxmlformats.org/officeDocument/2006/relationships/image" Target="../media/image1186.png"/><Relationship Id="rId25" Type="http://schemas.openxmlformats.org/officeDocument/2006/relationships/image" Target="../media/image1185.png"/><Relationship Id="rId28" Type="http://schemas.openxmlformats.org/officeDocument/2006/relationships/image" Target="../media/image1188.png"/><Relationship Id="rId27" Type="http://schemas.openxmlformats.org/officeDocument/2006/relationships/image" Target="../media/image1187.png"/><Relationship Id="rId29" Type="http://schemas.openxmlformats.org/officeDocument/2006/relationships/image" Target="../media/image1189.png"/><Relationship Id="rId11" Type="http://schemas.openxmlformats.org/officeDocument/2006/relationships/image" Target="../media/image1171.png"/><Relationship Id="rId10" Type="http://schemas.openxmlformats.org/officeDocument/2006/relationships/image" Target="../media/image1170.png"/><Relationship Id="rId13" Type="http://schemas.openxmlformats.org/officeDocument/2006/relationships/image" Target="../media/image1173.png"/><Relationship Id="rId12" Type="http://schemas.openxmlformats.org/officeDocument/2006/relationships/image" Target="../media/image1172.png"/><Relationship Id="rId15" Type="http://schemas.openxmlformats.org/officeDocument/2006/relationships/image" Target="../media/image1175.png"/><Relationship Id="rId14" Type="http://schemas.openxmlformats.org/officeDocument/2006/relationships/image" Target="../media/image1174.png"/><Relationship Id="rId17" Type="http://schemas.openxmlformats.org/officeDocument/2006/relationships/image" Target="../media/image1177.png"/><Relationship Id="rId16" Type="http://schemas.openxmlformats.org/officeDocument/2006/relationships/image" Target="../media/image1176.png"/><Relationship Id="rId19" Type="http://schemas.openxmlformats.org/officeDocument/2006/relationships/image" Target="../media/image1179.png"/><Relationship Id="rId18" Type="http://schemas.openxmlformats.org/officeDocument/2006/relationships/image" Target="../media/image1178.png"/><Relationship Id="rId1" Type="http://schemas.openxmlformats.org/officeDocument/2006/relationships/image" Target="../media/image1161.png"/><Relationship Id="rId2" Type="http://schemas.openxmlformats.org/officeDocument/2006/relationships/image" Target="../media/image1162.png"/><Relationship Id="rId3" Type="http://schemas.openxmlformats.org/officeDocument/2006/relationships/image" Target="../media/image1163.png"/><Relationship Id="rId4" Type="http://schemas.openxmlformats.org/officeDocument/2006/relationships/image" Target="../media/image1164.png"/><Relationship Id="rId9" Type="http://schemas.openxmlformats.org/officeDocument/2006/relationships/image" Target="../media/image1169.png"/><Relationship Id="rId5" Type="http://schemas.openxmlformats.org/officeDocument/2006/relationships/image" Target="../media/image1165.png"/><Relationship Id="rId6" Type="http://schemas.openxmlformats.org/officeDocument/2006/relationships/image" Target="../media/image1166.png"/><Relationship Id="rId7" Type="http://schemas.openxmlformats.org/officeDocument/2006/relationships/image" Target="../media/image1167.png"/><Relationship Id="rId8" Type="http://schemas.openxmlformats.org/officeDocument/2006/relationships/image" Target="../media/image1168.png"/></Relationships>
</file>

<file path=xl/drawings/_rels/drawing26.xml.rels><?xml version="1.0" encoding="UTF-8" standalone="yes"?><Relationships xmlns="http://schemas.openxmlformats.org/package/2006/relationships"><Relationship Id="rId20" Type="http://schemas.openxmlformats.org/officeDocument/2006/relationships/image" Target="../media/image1213.png"/><Relationship Id="rId22" Type="http://schemas.openxmlformats.org/officeDocument/2006/relationships/image" Target="../media/image1215.png"/><Relationship Id="rId21" Type="http://schemas.openxmlformats.org/officeDocument/2006/relationships/image" Target="../media/image1214.png"/><Relationship Id="rId11" Type="http://schemas.openxmlformats.org/officeDocument/2006/relationships/image" Target="../media/image1204.png"/><Relationship Id="rId10" Type="http://schemas.openxmlformats.org/officeDocument/2006/relationships/image" Target="../media/image1203.png"/><Relationship Id="rId13" Type="http://schemas.openxmlformats.org/officeDocument/2006/relationships/image" Target="../media/image1206.png"/><Relationship Id="rId12" Type="http://schemas.openxmlformats.org/officeDocument/2006/relationships/image" Target="../media/image1205.png"/><Relationship Id="rId15" Type="http://schemas.openxmlformats.org/officeDocument/2006/relationships/image" Target="../media/image1208.png"/><Relationship Id="rId14" Type="http://schemas.openxmlformats.org/officeDocument/2006/relationships/image" Target="../media/image1207.png"/><Relationship Id="rId17" Type="http://schemas.openxmlformats.org/officeDocument/2006/relationships/image" Target="../media/image1210.png"/><Relationship Id="rId16" Type="http://schemas.openxmlformats.org/officeDocument/2006/relationships/image" Target="../media/image1082.png"/><Relationship Id="rId19" Type="http://schemas.openxmlformats.org/officeDocument/2006/relationships/image" Target="../media/image1212.png"/><Relationship Id="rId18" Type="http://schemas.openxmlformats.org/officeDocument/2006/relationships/image" Target="../media/image1211.png"/><Relationship Id="rId1" Type="http://schemas.openxmlformats.org/officeDocument/2006/relationships/image" Target="../media/image1194.png"/><Relationship Id="rId2" Type="http://schemas.openxmlformats.org/officeDocument/2006/relationships/image" Target="../media/image1195.png"/><Relationship Id="rId3" Type="http://schemas.openxmlformats.org/officeDocument/2006/relationships/image" Target="../media/image1196.png"/><Relationship Id="rId4" Type="http://schemas.openxmlformats.org/officeDocument/2006/relationships/image" Target="../media/image1197.png"/><Relationship Id="rId9" Type="http://schemas.openxmlformats.org/officeDocument/2006/relationships/image" Target="../media/image1202.png"/><Relationship Id="rId5" Type="http://schemas.openxmlformats.org/officeDocument/2006/relationships/image" Target="../media/image1198.png"/><Relationship Id="rId6" Type="http://schemas.openxmlformats.org/officeDocument/2006/relationships/image" Target="../media/image1199.png"/><Relationship Id="rId7" Type="http://schemas.openxmlformats.org/officeDocument/2006/relationships/image" Target="../media/image1200.png"/><Relationship Id="rId8" Type="http://schemas.openxmlformats.org/officeDocument/2006/relationships/image" Target="../media/image1201.png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image" Target="../media/image1216.png"/><Relationship Id="rId2" Type="http://schemas.openxmlformats.org/officeDocument/2006/relationships/image" Target="../media/image1217.png"/><Relationship Id="rId3" Type="http://schemas.openxmlformats.org/officeDocument/2006/relationships/image" Target="../media/image1218.png"/><Relationship Id="rId4" Type="http://schemas.openxmlformats.org/officeDocument/2006/relationships/image" Target="../media/image1219.png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image" Target="../media/image1220.png"/><Relationship Id="rId2" Type="http://schemas.openxmlformats.org/officeDocument/2006/relationships/image" Target="../media/image1221.png"/><Relationship Id="rId3" Type="http://schemas.openxmlformats.org/officeDocument/2006/relationships/image" Target="../media/image1222.png"/><Relationship Id="rId4" Type="http://schemas.openxmlformats.org/officeDocument/2006/relationships/image" Target="../media/image1216.png"/><Relationship Id="rId5" Type="http://schemas.openxmlformats.org/officeDocument/2006/relationships/image" Target="../media/image1224.png"/><Relationship Id="rId6" Type="http://schemas.openxmlformats.org/officeDocument/2006/relationships/image" Target="../media/image1225.png"/><Relationship Id="rId7" Type="http://schemas.openxmlformats.org/officeDocument/2006/relationships/image" Target="../media/image1226.png"/><Relationship Id="rId8" Type="http://schemas.openxmlformats.org/officeDocument/2006/relationships/image" Target="../media/image1227.png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image" Target="../media/image122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161925</xdr:colOff>
      <xdr:row>3</xdr:row>
      <xdr:rowOff>76200</xdr:rowOff>
    </xdr:from>
    <xdr:ext cx="1181100" cy="7239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590550</xdr:colOff>
      <xdr:row>1</xdr:row>
      <xdr:rowOff>28575</xdr:rowOff>
    </xdr:from>
    <xdr:ext cx="504825" cy="94297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</xdr:colOff>
      <xdr:row>8</xdr:row>
      <xdr:rowOff>76200</xdr:rowOff>
    </xdr:from>
    <xdr:ext cx="1028700" cy="63817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800100</xdr:colOff>
      <xdr:row>10</xdr:row>
      <xdr:rowOff>19050</xdr:rowOff>
    </xdr:from>
    <xdr:ext cx="1133475" cy="73342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552450</xdr:colOff>
      <xdr:row>5</xdr:row>
      <xdr:rowOff>95250</xdr:rowOff>
    </xdr:from>
    <xdr:ext cx="581025" cy="819150"/>
    <xdr:pic>
      <xdr:nvPicPr>
        <xdr:cNvPr id="0" name="image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457200</xdr:colOff>
      <xdr:row>6</xdr:row>
      <xdr:rowOff>76200</xdr:rowOff>
    </xdr:from>
    <xdr:ext cx="352425" cy="609600"/>
    <xdr:pic>
      <xdr:nvPicPr>
        <xdr:cNvPr id="0" name="image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323850</xdr:colOff>
      <xdr:row>17</xdr:row>
      <xdr:rowOff>104775</xdr:rowOff>
    </xdr:from>
    <xdr:ext cx="876300" cy="685800"/>
    <xdr:pic>
      <xdr:nvPicPr>
        <xdr:cNvPr id="0" name="image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352425</xdr:colOff>
      <xdr:row>15</xdr:row>
      <xdr:rowOff>38100</xdr:rowOff>
    </xdr:from>
    <xdr:ext cx="361950" cy="666750"/>
    <xdr:pic>
      <xdr:nvPicPr>
        <xdr:cNvPr id="0" name="image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685800</xdr:colOff>
      <xdr:row>14</xdr:row>
      <xdr:rowOff>104775</xdr:rowOff>
    </xdr:from>
    <xdr:ext cx="361950" cy="676275"/>
    <xdr:pic>
      <xdr:nvPicPr>
        <xdr:cNvPr id="0" name="image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361950</xdr:colOff>
      <xdr:row>23</xdr:row>
      <xdr:rowOff>28575</xdr:rowOff>
    </xdr:from>
    <xdr:ext cx="1114425" cy="676275"/>
    <xdr:pic>
      <xdr:nvPicPr>
        <xdr:cNvPr id="0" name="image1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333375</xdr:colOff>
      <xdr:row>21</xdr:row>
      <xdr:rowOff>47625</xdr:rowOff>
    </xdr:from>
    <xdr:ext cx="1381125" cy="619125"/>
    <xdr:pic>
      <xdr:nvPicPr>
        <xdr:cNvPr id="0" name="image1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657225</xdr:colOff>
      <xdr:row>22</xdr:row>
      <xdr:rowOff>38100</xdr:rowOff>
    </xdr:from>
    <xdr:ext cx="342900" cy="657225"/>
    <xdr:pic>
      <xdr:nvPicPr>
        <xdr:cNvPr id="0" name="image1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723900</xdr:colOff>
      <xdr:row>45</xdr:row>
      <xdr:rowOff>76200</xdr:rowOff>
    </xdr:from>
    <xdr:ext cx="400050" cy="771525"/>
    <xdr:pic>
      <xdr:nvPicPr>
        <xdr:cNvPr id="0" name="image1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457200</xdr:colOff>
      <xdr:row>44</xdr:row>
      <xdr:rowOff>95250</xdr:rowOff>
    </xdr:from>
    <xdr:ext cx="409575" cy="790575"/>
    <xdr:pic>
      <xdr:nvPicPr>
        <xdr:cNvPr id="0" name="image1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828675</xdr:colOff>
      <xdr:row>43</xdr:row>
      <xdr:rowOff>66675</xdr:rowOff>
    </xdr:from>
    <xdr:ext cx="428625" cy="847725"/>
    <xdr:pic>
      <xdr:nvPicPr>
        <xdr:cNvPr id="0" name="image15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523875</xdr:colOff>
      <xdr:row>37</xdr:row>
      <xdr:rowOff>47625</xdr:rowOff>
    </xdr:from>
    <xdr:ext cx="523875" cy="1038225"/>
    <xdr:pic>
      <xdr:nvPicPr>
        <xdr:cNvPr id="0" name="image1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295275</xdr:colOff>
      <xdr:row>33</xdr:row>
      <xdr:rowOff>76200</xdr:rowOff>
    </xdr:from>
    <xdr:ext cx="428625" cy="847725"/>
    <xdr:pic>
      <xdr:nvPicPr>
        <xdr:cNvPr id="0" name="image1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228600</xdr:colOff>
      <xdr:row>50</xdr:row>
      <xdr:rowOff>38100</xdr:rowOff>
    </xdr:from>
    <xdr:ext cx="1600200" cy="819150"/>
    <xdr:pic>
      <xdr:nvPicPr>
        <xdr:cNvPr id="0" name="image1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762000</xdr:colOff>
      <xdr:row>48</xdr:row>
      <xdr:rowOff>76200</xdr:rowOff>
    </xdr:from>
    <xdr:ext cx="409575" cy="790575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26</xdr:row>
      <xdr:rowOff>38100</xdr:rowOff>
    </xdr:from>
    <xdr:ext cx="1895475" cy="1285875"/>
    <xdr:pic>
      <xdr:nvPicPr>
        <xdr:cNvPr id="0" name="image20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2</xdr:row>
      <xdr:rowOff>76200</xdr:rowOff>
    </xdr:from>
    <xdr:ext cx="876300" cy="466725"/>
    <xdr:pic>
      <xdr:nvPicPr>
        <xdr:cNvPr id="0" name="image2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1085850</xdr:colOff>
      <xdr:row>2</xdr:row>
      <xdr:rowOff>561975</xdr:rowOff>
    </xdr:from>
    <xdr:ext cx="1085850" cy="466725"/>
    <xdr:pic>
      <xdr:nvPicPr>
        <xdr:cNvPr id="0" name="image22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514350</xdr:colOff>
      <xdr:row>51</xdr:row>
      <xdr:rowOff>19050</xdr:rowOff>
    </xdr:from>
    <xdr:ext cx="400050" cy="704850"/>
    <xdr:pic>
      <xdr:nvPicPr>
        <xdr:cNvPr id="0" name="image23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533400</xdr:colOff>
      <xdr:row>54</xdr:row>
      <xdr:rowOff>57150</xdr:rowOff>
    </xdr:from>
    <xdr:ext cx="342900" cy="619125"/>
    <xdr:pic>
      <xdr:nvPicPr>
        <xdr:cNvPr id="0" name="image2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57</xdr:row>
      <xdr:rowOff>28575</xdr:rowOff>
    </xdr:from>
    <xdr:ext cx="1171575" cy="657225"/>
    <xdr:pic>
      <xdr:nvPicPr>
        <xdr:cNvPr id="0" name="image25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59</xdr:row>
      <xdr:rowOff>66675</xdr:rowOff>
    </xdr:from>
    <xdr:ext cx="1181100" cy="638175"/>
    <xdr:pic>
      <xdr:nvPicPr>
        <xdr:cNvPr id="0" name="image2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638175</xdr:colOff>
      <xdr:row>61</xdr:row>
      <xdr:rowOff>28575</xdr:rowOff>
    </xdr:from>
    <xdr:ext cx="428625" cy="771525"/>
    <xdr:pic>
      <xdr:nvPicPr>
        <xdr:cNvPr id="0" name="image2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762000</xdr:colOff>
      <xdr:row>65</xdr:row>
      <xdr:rowOff>38100</xdr:rowOff>
    </xdr:from>
    <xdr:ext cx="361950" cy="695325"/>
    <xdr:pic>
      <xdr:nvPicPr>
        <xdr:cNvPr id="0" name="image28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64</xdr:row>
      <xdr:rowOff>57150</xdr:rowOff>
    </xdr:from>
    <xdr:ext cx="962025" cy="676275"/>
    <xdr:pic>
      <xdr:nvPicPr>
        <xdr:cNvPr id="0" name="image29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266700</xdr:colOff>
      <xdr:row>18</xdr:row>
      <xdr:rowOff>28575</xdr:rowOff>
    </xdr:from>
    <xdr:ext cx="295275" cy="485775"/>
    <xdr:pic>
      <xdr:nvPicPr>
        <xdr:cNvPr id="0" name="image30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533400</xdr:colOff>
      <xdr:row>25</xdr:row>
      <xdr:rowOff>66675</xdr:rowOff>
    </xdr:from>
    <xdr:ext cx="466725" cy="866775"/>
    <xdr:pic>
      <xdr:nvPicPr>
        <xdr:cNvPr id="0" name="image31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79</xdr:row>
      <xdr:rowOff>47625</xdr:rowOff>
    </xdr:from>
    <xdr:ext cx="542925" cy="1009650"/>
    <xdr:pic>
      <xdr:nvPicPr>
        <xdr:cNvPr id="0" name="image32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504825</xdr:colOff>
      <xdr:row>66</xdr:row>
      <xdr:rowOff>66675</xdr:rowOff>
    </xdr:from>
    <xdr:ext cx="1266825" cy="2486025"/>
    <xdr:pic>
      <xdr:nvPicPr>
        <xdr:cNvPr id="0" name="image33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314325</xdr:colOff>
      <xdr:row>80</xdr:row>
      <xdr:rowOff>28575</xdr:rowOff>
    </xdr:from>
    <xdr:ext cx="400050" cy="838200"/>
    <xdr:pic>
      <xdr:nvPicPr>
        <xdr:cNvPr id="0" name="image34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266700</xdr:colOff>
      <xdr:row>85</xdr:row>
      <xdr:rowOff>19050</xdr:rowOff>
    </xdr:from>
    <xdr:ext cx="295275" cy="714375"/>
    <xdr:pic>
      <xdr:nvPicPr>
        <xdr:cNvPr id="0" name="image35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60</xdr:row>
      <xdr:rowOff>47625</xdr:rowOff>
    </xdr:from>
    <xdr:ext cx="581025" cy="628650"/>
    <xdr:pic>
      <xdr:nvPicPr>
        <xdr:cNvPr id="0" name="image36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409575</xdr:colOff>
      <xdr:row>91</xdr:row>
      <xdr:rowOff>47625</xdr:rowOff>
    </xdr:from>
    <xdr:ext cx="866775" cy="695325"/>
    <xdr:pic>
      <xdr:nvPicPr>
        <xdr:cNvPr id="0" name="image37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552450</xdr:colOff>
      <xdr:row>89</xdr:row>
      <xdr:rowOff>19050</xdr:rowOff>
    </xdr:from>
    <xdr:ext cx="361950" cy="666750"/>
    <xdr:pic>
      <xdr:nvPicPr>
        <xdr:cNvPr id="0" name="image38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295275</xdr:colOff>
      <xdr:row>95</xdr:row>
      <xdr:rowOff>47625</xdr:rowOff>
    </xdr:from>
    <xdr:ext cx="1143000" cy="647700"/>
    <xdr:pic>
      <xdr:nvPicPr>
        <xdr:cNvPr id="0" name="image39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447675</xdr:colOff>
      <xdr:row>92</xdr:row>
      <xdr:rowOff>66675</xdr:rowOff>
    </xdr:from>
    <xdr:ext cx="638175" cy="676275"/>
    <xdr:pic>
      <xdr:nvPicPr>
        <xdr:cNvPr id="0" name="image40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100</xdr:row>
      <xdr:rowOff>28575</xdr:rowOff>
    </xdr:from>
    <xdr:ext cx="390525" cy="714375"/>
    <xdr:pic>
      <xdr:nvPicPr>
        <xdr:cNvPr id="0" name="image41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97</xdr:row>
      <xdr:rowOff>57150</xdr:rowOff>
    </xdr:from>
    <xdr:ext cx="390525" cy="742950"/>
    <xdr:pic>
      <xdr:nvPicPr>
        <xdr:cNvPr id="0" name="image42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885825</xdr:colOff>
      <xdr:row>100</xdr:row>
      <xdr:rowOff>76200</xdr:rowOff>
    </xdr:from>
    <xdr:ext cx="1238250" cy="685800"/>
    <xdr:pic>
      <xdr:nvPicPr>
        <xdr:cNvPr id="0" name="image43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102</xdr:row>
      <xdr:rowOff>28575</xdr:rowOff>
    </xdr:from>
    <xdr:ext cx="1057275" cy="828675"/>
    <xdr:pic>
      <xdr:nvPicPr>
        <xdr:cNvPr id="0" name="image44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107</xdr:row>
      <xdr:rowOff>57150</xdr:rowOff>
    </xdr:from>
    <xdr:ext cx="504825" cy="828675"/>
    <xdr:pic>
      <xdr:nvPicPr>
        <xdr:cNvPr id="0" name="image45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111</xdr:row>
      <xdr:rowOff>47625</xdr:rowOff>
    </xdr:from>
    <xdr:ext cx="542925" cy="866775"/>
    <xdr:pic>
      <xdr:nvPicPr>
        <xdr:cNvPr id="0" name="image46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94</xdr:row>
      <xdr:rowOff>66675</xdr:rowOff>
    </xdr:from>
    <xdr:ext cx="323850" cy="647700"/>
    <xdr:pic>
      <xdr:nvPicPr>
        <xdr:cNvPr id="0" name="image47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295275</xdr:colOff>
      <xdr:row>116</xdr:row>
      <xdr:rowOff>114300</xdr:rowOff>
    </xdr:from>
    <xdr:ext cx="400050" cy="571500"/>
    <xdr:pic>
      <xdr:nvPicPr>
        <xdr:cNvPr id="0" name="image48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118</xdr:row>
      <xdr:rowOff>9525</xdr:rowOff>
    </xdr:from>
    <xdr:ext cx="1866900" cy="1000125"/>
    <xdr:pic>
      <xdr:nvPicPr>
        <xdr:cNvPr id="0" name="image49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590550</xdr:colOff>
      <xdr:row>124</xdr:row>
      <xdr:rowOff>66675</xdr:rowOff>
    </xdr:from>
    <xdr:ext cx="400050" cy="638175"/>
    <xdr:pic>
      <xdr:nvPicPr>
        <xdr:cNvPr id="0" name="image50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304800</xdr:colOff>
      <xdr:row>125</xdr:row>
      <xdr:rowOff>28575</xdr:rowOff>
    </xdr:from>
    <xdr:ext cx="1247775" cy="695325"/>
    <xdr:pic>
      <xdr:nvPicPr>
        <xdr:cNvPr id="0" name="image51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123825</xdr:colOff>
      <xdr:row>126</xdr:row>
      <xdr:rowOff>28575</xdr:rowOff>
    </xdr:from>
    <xdr:ext cx="1285875" cy="657225"/>
    <xdr:pic>
      <xdr:nvPicPr>
        <xdr:cNvPr id="0" name="image52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1390650</xdr:colOff>
      <xdr:row>79</xdr:row>
      <xdr:rowOff>66675</xdr:rowOff>
    </xdr:from>
    <xdr:ext cx="533400" cy="981075"/>
    <xdr:pic>
      <xdr:nvPicPr>
        <xdr:cNvPr id="0" name="image53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127</xdr:row>
      <xdr:rowOff>47625</xdr:rowOff>
    </xdr:from>
    <xdr:ext cx="1066800" cy="628650"/>
    <xdr:pic>
      <xdr:nvPicPr>
        <xdr:cNvPr id="0" name="image54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36</xdr:row>
      <xdr:rowOff>0</xdr:rowOff>
    </xdr:from>
    <xdr:ext cx="1200150" cy="685800"/>
    <xdr:pic>
      <xdr:nvPicPr>
        <xdr:cNvPr id="0" name="image55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53</xdr:row>
      <xdr:rowOff>0</xdr:rowOff>
    </xdr:from>
    <xdr:ext cx="409575" cy="762000"/>
    <xdr:pic>
      <xdr:nvPicPr>
        <xdr:cNvPr id="0" name="image56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56</xdr:row>
      <xdr:rowOff>0</xdr:rowOff>
    </xdr:from>
    <xdr:ext cx="419100" cy="752475"/>
    <xdr:pic>
      <xdr:nvPicPr>
        <xdr:cNvPr id="0" name="image57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88</xdr:row>
      <xdr:rowOff>0</xdr:rowOff>
    </xdr:from>
    <xdr:ext cx="409575" cy="847725"/>
    <xdr:pic>
      <xdr:nvPicPr>
        <xdr:cNvPr id="0" name="image58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99</xdr:row>
      <xdr:rowOff>0</xdr:rowOff>
    </xdr:from>
    <xdr:ext cx="419100" cy="771525"/>
    <xdr:pic>
      <xdr:nvPicPr>
        <xdr:cNvPr id="0" name="image59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447675</xdr:colOff>
      <xdr:row>14</xdr:row>
      <xdr:rowOff>76200</xdr:rowOff>
    </xdr:from>
    <xdr:ext cx="447675" cy="781050"/>
    <xdr:pic>
      <xdr:nvPicPr>
        <xdr:cNvPr id="0" name="image6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266700</xdr:colOff>
      <xdr:row>2</xdr:row>
      <xdr:rowOff>47625</xdr:rowOff>
    </xdr:from>
    <xdr:ext cx="914400" cy="523875"/>
    <xdr:pic>
      <xdr:nvPicPr>
        <xdr:cNvPr id="0" name="image6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5</xdr:row>
      <xdr:rowOff>57150</xdr:rowOff>
    </xdr:from>
    <xdr:ext cx="1466850" cy="876300"/>
    <xdr:pic>
      <xdr:nvPicPr>
        <xdr:cNvPr id="0" name="image6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476250</xdr:colOff>
      <xdr:row>25</xdr:row>
      <xdr:rowOff>66675</xdr:rowOff>
    </xdr:from>
    <xdr:ext cx="1123950" cy="542925"/>
    <xdr:pic>
      <xdr:nvPicPr>
        <xdr:cNvPr id="0" name="image6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485775</xdr:colOff>
      <xdr:row>23</xdr:row>
      <xdr:rowOff>57150</xdr:rowOff>
    </xdr:from>
    <xdr:ext cx="1104900" cy="647700"/>
    <xdr:pic>
      <xdr:nvPicPr>
        <xdr:cNvPr id="0" name="image6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20</xdr:row>
      <xdr:rowOff>57150</xdr:rowOff>
    </xdr:from>
    <xdr:ext cx="1228725" cy="666750"/>
    <xdr:pic>
      <xdr:nvPicPr>
        <xdr:cNvPr id="0" name="image6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17</xdr:row>
      <xdr:rowOff>47625</xdr:rowOff>
    </xdr:from>
    <xdr:ext cx="1152525" cy="638175"/>
    <xdr:pic>
      <xdr:nvPicPr>
        <xdr:cNvPr id="0" name="image6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866775</xdr:colOff>
      <xdr:row>12</xdr:row>
      <xdr:rowOff>28575</xdr:rowOff>
    </xdr:from>
    <xdr:ext cx="542925" cy="914400"/>
    <xdr:pic>
      <xdr:nvPicPr>
        <xdr:cNvPr id="0" name="image6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457200</xdr:colOff>
      <xdr:row>7</xdr:row>
      <xdr:rowOff>47625</xdr:rowOff>
    </xdr:from>
    <xdr:ext cx="876300" cy="476250"/>
    <xdr:pic>
      <xdr:nvPicPr>
        <xdr:cNvPr id="0" name="image68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219075</xdr:colOff>
      <xdr:row>35</xdr:row>
      <xdr:rowOff>104775</xdr:rowOff>
    </xdr:from>
    <xdr:ext cx="1143000" cy="581025"/>
    <xdr:pic>
      <xdr:nvPicPr>
        <xdr:cNvPr id="0" name="image6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37</xdr:row>
      <xdr:rowOff>47625</xdr:rowOff>
    </xdr:from>
    <xdr:ext cx="1390650" cy="714375"/>
    <xdr:pic>
      <xdr:nvPicPr>
        <xdr:cNvPr id="0" name="image70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285750</xdr:colOff>
      <xdr:row>41</xdr:row>
      <xdr:rowOff>104775</xdr:rowOff>
    </xdr:from>
    <xdr:ext cx="1047750" cy="619125"/>
    <xdr:pic>
      <xdr:nvPicPr>
        <xdr:cNvPr id="0" name="image7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44</xdr:row>
      <xdr:rowOff>47625</xdr:rowOff>
    </xdr:from>
    <xdr:ext cx="1190625" cy="619125"/>
    <xdr:pic>
      <xdr:nvPicPr>
        <xdr:cNvPr id="0" name="image7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47</xdr:row>
      <xdr:rowOff>57150</xdr:rowOff>
    </xdr:from>
    <xdr:ext cx="1171575" cy="657225"/>
    <xdr:pic>
      <xdr:nvPicPr>
        <xdr:cNvPr id="0" name="image73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1</xdr:row>
      <xdr:rowOff>47625</xdr:rowOff>
    </xdr:from>
    <xdr:ext cx="1400175" cy="600075"/>
    <xdr:pic>
      <xdr:nvPicPr>
        <xdr:cNvPr id="0" name="image74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1362075</xdr:colOff>
      <xdr:row>1</xdr:row>
      <xdr:rowOff>695325</xdr:rowOff>
    </xdr:from>
    <xdr:ext cx="781050" cy="438150"/>
    <xdr:pic>
      <xdr:nvPicPr>
        <xdr:cNvPr id="0" name="image7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52</xdr:row>
      <xdr:rowOff>47625</xdr:rowOff>
    </xdr:from>
    <xdr:ext cx="1619250" cy="742950"/>
    <xdr:pic>
      <xdr:nvPicPr>
        <xdr:cNvPr id="0" name="image7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54</xdr:row>
      <xdr:rowOff>47625</xdr:rowOff>
    </xdr:from>
    <xdr:ext cx="1371600" cy="647700"/>
    <xdr:pic>
      <xdr:nvPicPr>
        <xdr:cNvPr id="0" name="image77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10</xdr:row>
      <xdr:rowOff>133350</xdr:rowOff>
    </xdr:from>
    <xdr:ext cx="1495425" cy="866775"/>
    <xdr:pic>
      <xdr:nvPicPr>
        <xdr:cNvPr id="0" name="image78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323850</xdr:colOff>
      <xdr:row>59</xdr:row>
      <xdr:rowOff>19050</xdr:rowOff>
    </xdr:from>
    <xdr:ext cx="1171575" cy="666750"/>
    <xdr:pic>
      <xdr:nvPicPr>
        <xdr:cNvPr id="0" name="image79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61</xdr:row>
      <xdr:rowOff>47625</xdr:rowOff>
    </xdr:from>
    <xdr:ext cx="1314450" cy="685800"/>
    <xdr:pic>
      <xdr:nvPicPr>
        <xdr:cNvPr id="0" name="image8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63</xdr:row>
      <xdr:rowOff>66675</xdr:rowOff>
    </xdr:from>
    <xdr:ext cx="1143000" cy="638175"/>
    <xdr:pic>
      <xdr:nvPicPr>
        <xdr:cNvPr id="0" name="image81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64</xdr:row>
      <xdr:rowOff>38100</xdr:rowOff>
    </xdr:from>
    <xdr:ext cx="1304925" cy="666750"/>
    <xdr:pic>
      <xdr:nvPicPr>
        <xdr:cNvPr id="0" name="image82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69</xdr:row>
      <xdr:rowOff>47625</xdr:rowOff>
    </xdr:from>
    <xdr:ext cx="1304925" cy="676275"/>
    <xdr:pic>
      <xdr:nvPicPr>
        <xdr:cNvPr id="0" name="image8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71</xdr:row>
      <xdr:rowOff>76200</xdr:rowOff>
    </xdr:from>
    <xdr:ext cx="1152525" cy="647700"/>
    <xdr:pic>
      <xdr:nvPicPr>
        <xdr:cNvPr id="0" name="image84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79</xdr:row>
      <xdr:rowOff>47625</xdr:rowOff>
    </xdr:from>
    <xdr:ext cx="1190625" cy="638175"/>
    <xdr:pic>
      <xdr:nvPicPr>
        <xdr:cNvPr id="0" name="image85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238125</xdr:colOff>
      <xdr:row>76</xdr:row>
      <xdr:rowOff>38100</xdr:rowOff>
    </xdr:from>
    <xdr:ext cx="1133475" cy="638175"/>
    <xdr:pic>
      <xdr:nvPicPr>
        <xdr:cNvPr id="0" name="image86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75</xdr:row>
      <xdr:rowOff>76200</xdr:rowOff>
    </xdr:from>
    <xdr:ext cx="1095375" cy="609600"/>
    <xdr:pic>
      <xdr:nvPicPr>
        <xdr:cNvPr id="0" name="image87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74</xdr:row>
      <xdr:rowOff>47625</xdr:rowOff>
    </xdr:from>
    <xdr:ext cx="1095375" cy="619125"/>
    <xdr:pic>
      <xdr:nvPicPr>
        <xdr:cNvPr id="0" name="image88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257175</xdr:colOff>
      <xdr:row>77</xdr:row>
      <xdr:rowOff>47625</xdr:rowOff>
    </xdr:from>
    <xdr:ext cx="1047750" cy="638175"/>
    <xdr:pic>
      <xdr:nvPicPr>
        <xdr:cNvPr id="0" name="image89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323850</xdr:colOff>
      <xdr:row>65</xdr:row>
      <xdr:rowOff>95250</xdr:rowOff>
    </xdr:from>
    <xdr:ext cx="619125" cy="619125"/>
    <xdr:pic>
      <xdr:nvPicPr>
        <xdr:cNvPr id="0" name="image90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3</xdr:row>
      <xdr:rowOff>76200</xdr:rowOff>
    </xdr:from>
    <xdr:ext cx="1304925" cy="704850"/>
    <xdr:pic>
      <xdr:nvPicPr>
        <xdr:cNvPr id="0" name="image91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771525</xdr:colOff>
      <xdr:row>42</xdr:row>
      <xdr:rowOff>38100</xdr:rowOff>
    </xdr:from>
    <xdr:ext cx="361950" cy="676275"/>
    <xdr:pic>
      <xdr:nvPicPr>
        <xdr:cNvPr id="0" name="image92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78</xdr:row>
      <xdr:rowOff>38100</xdr:rowOff>
    </xdr:from>
    <xdr:ext cx="1076325" cy="542925"/>
    <xdr:pic>
      <xdr:nvPicPr>
        <xdr:cNvPr id="0" name="image93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1000125</xdr:colOff>
      <xdr:row>78</xdr:row>
      <xdr:rowOff>647700</xdr:rowOff>
    </xdr:from>
    <xdr:ext cx="1085850" cy="714375"/>
    <xdr:pic>
      <xdr:nvPicPr>
        <xdr:cNvPr id="0" name="image94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285750</xdr:colOff>
      <xdr:row>80</xdr:row>
      <xdr:rowOff>38100</xdr:rowOff>
    </xdr:from>
    <xdr:ext cx="1095375" cy="600075"/>
    <xdr:pic>
      <xdr:nvPicPr>
        <xdr:cNvPr id="0" name="image95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84</xdr:row>
      <xdr:rowOff>19050</xdr:rowOff>
    </xdr:from>
    <xdr:ext cx="1000125" cy="533400"/>
    <xdr:pic>
      <xdr:nvPicPr>
        <xdr:cNvPr id="0" name="image96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87</xdr:row>
      <xdr:rowOff>95250</xdr:rowOff>
    </xdr:from>
    <xdr:ext cx="981075" cy="571500"/>
    <xdr:pic>
      <xdr:nvPicPr>
        <xdr:cNvPr id="0" name="image97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238125</xdr:colOff>
      <xdr:row>97</xdr:row>
      <xdr:rowOff>38100</xdr:rowOff>
    </xdr:from>
    <xdr:ext cx="1171575" cy="657225"/>
    <xdr:pic>
      <xdr:nvPicPr>
        <xdr:cNvPr id="0" name="image98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99</xdr:row>
      <xdr:rowOff>47625</xdr:rowOff>
    </xdr:from>
    <xdr:ext cx="1352550" cy="714375"/>
    <xdr:pic>
      <xdr:nvPicPr>
        <xdr:cNvPr id="0" name="image99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95</xdr:row>
      <xdr:rowOff>38100</xdr:rowOff>
    </xdr:from>
    <xdr:ext cx="733425" cy="381000"/>
    <xdr:pic>
      <xdr:nvPicPr>
        <xdr:cNvPr id="0" name="image100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971550</xdr:colOff>
      <xdr:row>95</xdr:row>
      <xdr:rowOff>38100</xdr:rowOff>
    </xdr:from>
    <xdr:ext cx="1190625" cy="685800"/>
    <xdr:pic>
      <xdr:nvPicPr>
        <xdr:cNvPr id="0" name="image101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257175</xdr:colOff>
      <xdr:row>101</xdr:row>
      <xdr:rowOff>38100</xdr:rowOff>
    </xdr:from>
    <xdr:ext cx="1447800" cy="714375"/>
    <xdr:pic>
      <xdr:nvPicPr>
        <xdr:cNvPr id="0" name="image102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26</xdr:row>
      <xdr:rowOff>95250</xdr:rowOff>
    </xdr:from>
    <xdr:ext cx="1657350" cy="942975"/>
    <xdr:pic>
      <xdr:nvPicPr>
        <xdr:cNvPr id="0" name="image103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34</xdr:row>
      <xdr:rowOff>38100</xdr:rowOff>
    </xdr:from>
    <xdr:ext cx="1428750" cy="723900"/>
    <xdr:pic>
      <xdr:nvPicPr>
        <xdr:cNvPr id="0" name="image104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381000</xdr:colOff>
      <xdr:row>103</xdr:row>
      <xdr:rowOff>38100</xdr:rowOff>
    </xdr:from>
    <xdr:ext cx="1123950" cy="657225"/>
    <xdr:pic>
      <xdr:nvPicPr>
        <xdr:cNvPr id="0" name="image105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105</xdr:row>
      <xdr:rowOff>38100</xdr:rowOff>
    </xdr:from>
    <xdr:ext cx="1181100" cy="685800"/>
    <xdr:pic>
      <xdr:nvPicPr>
        <xdr:cNvPr id="0" name="image106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533400</xdr:colOff>
      <xdr:row>107</xdr:row>
      <xdr:rowOff>38100</xdr:rowOff>
    </xdr:from>
    <xdr:ext cx="390525" cy="657225"/>
    <xdr:pic>
      <xdr:nvPicPr>
        <xdr:cNvPr id="0" name="image107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219075</xdr:colOff>
      <xdr:row>108</xdr:row>
      <xdr:rowOff>28575</xdr:rowOff>
    </xdr:from>
    <xdr:ext cx="514350" cy="742950"/>
    <xdr:pic>
      <xdr:nvPicPr>
        <xdr:cNvPr id="0" name="image108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676275</xdr:colOff>
      <xdr:row>16</xdr:row>
      <xdr:rowOff>95250</xdr:rowOff>
    </xdr:from>
    <xdr:ext cx="333375" cy="485775"/>
    <xdr:pic>
      <xdr:nvPicPr>
        <xdr:cNvPr id="0" name="image109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119</xdr:row>
      <xdr:rowOff>38100</xdr:rowOff>
    </xdr:from>
    <xdr:ext cx="1504950" cy="771525"/>
    <xdr:pic>
      <xdr:nvPicPr>
        <xdr:cNvPr id="0" name="image110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114</xdr:row>
      <xdr:rowOff>28575</xdr:rowOff>
    </xdr:from>
    <xdr:ext cx="1400175" cy="733425"/>
    <xdr:pic>
      <xdr:nvPicPr>
        <xdr:cNvPr id="0" name="image111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110</xdr:row>
      <xdr:rowOff>66675</xdr:rowOff>
    </xdr:from>
    <xdr:ext cx="1209675" cy="676275"/>
    <xdr:pic>
      <xdr:nvPicPr>
        <xdr:cNvPr id="0" name="image112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116</xdr:row>
      <xdr:rowOff>142875</xdr:rowOff>
    </xdr:from>
    <xdr:ext cx="1190625" cy="561975"/>
    <xdr:pic>
      <xdr:nvPicPr>
        <xdr:cNvPr id="0" name="image113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495300</xdr:colOff>
      <xdr:row>127</xdr:row>
      <xdr:rowOff>76200</xdr:rowOff>
    </xdr:from>
    <xdr:ext cx="981075" cy="600075"/>
    <xdr:pic>
      <xdr:nvPicPr>
        <xdr:cNvPr id="0" name="image114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228600</xdr:colOff>
      <xdr:row>125</xdr:row>
      <xdr:rowOff>47625</xdr:rowOff>
    </xdr:from>
    <xdr:ext cx="1085850" cy="609600"/>
    <xdr:pic>
      <xdr:nvPicPr>
        <xdr:cNvPr id="0" name="image115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219075</xdr:colOff>
      <xdr:row>123</xdr:row>
      <xdr:rowOff>47625</xdr:rowOff>
    </xdr:from>
    <xdr:ext cx="1095375" cy="619125"/>
    <xdr:pic>
      <xdr:nvPicPr>
        <xdr:cNvPr id="0" name="image116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304800</xdr:colOff>
      <xdr:row>118</xdr:row>
      <xdr:rowOff>66675</xdr:rowOff>
    </xdr:from>
    <xdr:ext cx="381000" cy="647700"/>
    <xdr:pic>
      <xdr:nvPicPr>
        <xdr:cNvPr id="0" name="image117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352425</xdr:colOff>
      <xdr:row>62</xdr:row>
      <xdr:rowOff>47625</xdr:rowOff>
    </xdr:from>
    <xdr:ext cx="428625" cy="704850"/>
    <xdr:pic>
      <xdr:nvPicPr>
        <xdr:cNvPr id="0" name="image118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130</xdr:row>
      <xdr:rowOff>47625</xdr:rowOff>
    </xdr:from>
    <xdr:ext cx="1800225" cy="923925"/>
    <xdr:pic>
      <xdr:nvPicPr>
        <xdr:cNvPr id="0" name="image119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295275</xdr:colOff>
      <xdr:row>128</xdr:row>
      <xdr:rowOff>76200</xdr:rowOff>
    </xdr:from>
    <xdr:ext cx="1409700" cy="771525"/>
    <xdr:pic>
      <xdr:nvPicPr>
        <xdr:cNvPr id="0" name="image120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990600</xdr:colOff>
      <xdr:row>135</xdr:row>
      <xdr:rowOff>142875</xdr:rowOff>
    </xdr:from>
    <xdr:ext cx="1143000" cy="552450"/>
    <xdr:pic>
      <xdr:nvPicPr>
        <xdr:cNvPr id="0" name="image121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</xdr:colOff>
      <xdr:row>135</xdr:row>
      <xdr:rowOff>76200</xdr:rowOff>
    </xdr:from>
    <xdr:ext cx="914400" cy="552450"/>
    <xdr:pic>
      <xdr:nvPicPr>
        <xdr:cNvPr id="0" name="image122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88</xdr:row>
      <xdr:rowOff>66675</xdr:rowOff>
    </xdr:from>
    <xdr:ext cx="400050" cy="628650"/>
    <xdr:pic>
      <xdr:nvPicPr>
        <xdr:cNvPr id="0" name="image123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390525</xdr:colOff>
      <xdr:row>56</xdr:row>
      <xdr:rowOff>19050</xdr:rowOff>
    </xdr:from>
    <xdr:ext cx="247650" cy="495300"/>
    <xdr:pic>
      <xdr:nvPicPr>
        <xdr:cNvPr id="0" name="image124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33</xdr:row>
      <xdr:rowOff>38100</xdr:rowOff>
    </xdr:from>
    <xdr:ext cx="1181100" cy="723900"/>
    <xdr:pic>
      <xdr:nvPicPr>
        <xdr:cNvPr id="0" name="image125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121</xdr:row>
      <xdr:rowOff>38100</xdr:rowOff>
    </xdr:from>
    <xdr:ext cx="1285875" cy="685800"/>
    <xdr:pic>
      <xdr:nvPicPr>
        <xdr:cNvPr id="0" name="image126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142</xdr:row>
      <xdr:rowOff>19050</xdr:rowOff>
    </xdr:from>
    <xdr:ext cx="781050" cy="514350"/>
    <xdr:pic>
      <xdr:nvPicPr>
        <xdr:cNvPr id="0" name="image127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138</xdr:row>
      <xdr:rowOff>28575</xdr:rowOff>
    </xdr:from>
    <xdr:ext cx="1247775" cy="704850"/>
    <xdr:pic>
      <xdr:nvPicPr>
        <xdr:cNvPr id="0" name="image128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542925</xdr:colOff>
      <xdr:row>151</xdr:row>
      <xdr:rowOff>47625</xdr:rowOff>
    </xdr:from>
    <xdr:ext cx="219075" cy="581025"/>
    <xdr:pic>
      <xdr:nvPicPr>
        <xdr:cNvPr id="0" name="image129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676275</xdr:colOff>
      <xdr:row>129</xdr:row>
      <xdr:rowOff>47625</xdr:rowOff>
    </xdr:from>
    <xdr:ext cx="276225" cy="723900"/>
    <xdr:pic>
      <xdr:nvPicPr>
        <xdr:cNvPr id="0" name="image130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149</xdr:row>
      <xdr:rowOff>76200</xdr:rowOff>
    </xdr:from>
    <xdr:ext cx="1123950" cy="581025"/>
    <xdr:pic>
      <xdr:nvPicPr>
        <xdr:cNvPr id="0" name="image131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146</xdr:row>
      <xdr:rowOff>28575</xdr:rowOff>
    </xdr:from>
    <xdr:ext cx="1162050" cy="533400"/>
    <xdr:pic>
      <xdr:nvPicPr>
        <xdr:cNvPr id="0" name="image132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295275</xdr:colOff>
      <xdr:row>153</xdr:row>
      <xdr:rowOff>76200</xdr:rowOff>
    </xdr:from>
    <xdr:ext cx="1047750" cy="628650"/>
    <xdr:pic>
      <xdr:nvPicPr>
        <xdr:cNvPr id="0" name="image133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552450</xdr:colOff>
      <xdr:row>152</xdr:row>
      <xdr:rowOff>47625</xdr:rowOff>
    </xdr:from>
    <xdr:ext cx="647700" cy="590550"/>
    <xdr:pic>
      <xdr:nvPicPr>
        <xdr:cNvPr id="0" name="image134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285750</xdr:colOff>
      <xdr:row>164</xdr:row>
      <xdr:rowOff>95250</xdr:rowOff>
    </xdr:from>
    <xdr:ext cx="1381125" cy="685800"/>
    <xdr:pic>
      <xdr:nvPicPr>
        <xdr:cNvPr id="0" name="image135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50</xdr:row>
      <xdr:rowOff>66675</xdr:rowOff>
    </xdr:from>
    <xdr:ext cx="1066800" cy="600075"/>
    <xdr:pic>
      <xdr:nvPicPr>
        <xdr:cNvPr id="0" name="image136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266700</xdr:colOff>
      <xdr:row>72</xdr:row>
      <xdr:rowOff>66675</xdr:rowOff>
    </xdr:from>
    <xdr:ext cx="1057275" cy="581025"/>
    <xdr:pic>
      <xdr:nvPicPr>
        <xdr:cNvPr id="0" name="image137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228600</xdr:colOff>
      <xdr:row>94</xdr:row>
      <xdr:rowOff>104775</xdr:rowOff>
    </xdr:from>
    <xdr:ext cx="1066800" cy="609600"/>
    <xdr:pic>
      <xdr:nvPicPr>
        <xdr:cNvPr id="0" name="image138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333375</xdr:colOff>
      <xdr:row>126</xdr:row>
      <xdr:rowOff>47625</xdr:rowOff>
    </xdr:from>
    <xdr:ext cx="981075" cy="619125"/>
    <xdr:pic>
      <xdr:nvPicPr>
        <xdr:cNvPr id="0" name="image139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89</xdr:row>
      <xdr:rowOff>66675</xdr:rowOff>
    </xdr:from>
    <xdr:ext cx="1304925" cy="676275"/>
    <xdr:pic>
      <xdr:nvPicPr>
        <xdr:cNvPr id="0" name="image140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447675</xdr:colOff>
      <xdr:row>100</xdr:row>
      <xdr:rowOff>38100</xdr:rowOff>
    </xdr:from>
    <xdr:ext cx="1152525" cy="657225"/>
    <xdr:pic>
      <xdr:nvPicPr>
        <xdr:cNvPr id="0" name="image141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82</xdr:row>
      <xdr:rowOff>19050</xdr:rowOff>
    </xdr:from>
    <xdr:ext cx="1362075" cy="762000"/>
    <xdr:pic>
      <xdr:nvPicPr>
        <xdr:cNvPr id="0" name="image142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295275</xdr:colOff>
      <xdr:row>160</xdr:row>
      <xdr:rowOff>47625</xdr:rowOff>
    </xdr:from>
    <xdr:ext cx="1085850" cy="685800"/>
    <xdr:pic>
      <xdr:nvPicPr>
        <xdr:cNvPr id="0" name="image143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323850</xdr:colOff>
      <xdr:row>157</xdr:row>
      <xdr:rowOff>9525</xdr:rowOff>
    </xdr:from>
    <xdr:ext cx="285750" cy="504825"/>
    <xdr:pic>
      <xdr:nvPicPr>
        <xdr:cNvPr id="0" name="image144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165</xdr:row>
      <xdr:rowOff>57150</xdr:rowOff>
    </xdr:from>
    <xdr:ext cx="1466850" cy="819150"/>
    <xdr:pic>
      <xdr:nvPicPr>
        <xdr:cNvPr id="0" name="image145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170</xdr:row>
      <xdr:rowOff>38100</xdr:rowOff>
    </xdr:from>
    <xdr:ext cx="1285875" cy="733425"/>
    <xdr:pic>
      <xdr:nvPicPr>
        <xdr:cNvPr id="0" name="image146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172</xdr:row>
      <xdr:rowOff>57150</xdr:rowOff>
    </xdr:from>
    <xdr:ext cx="1123950" cy="647700"/>
    <xdr:pic>
      <xdr:nvPicPr>
        <xdr:cNvPr id="0" name="image147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57150</xdr:colOff>
      <xdr:row>173</xdr:row>
      <xdr:rowOff>19050</xdr:rowOff>
    </xdr:from>
    <xdr:ext cx="1162050" cy="638175"/>
    <xdr:pic>
      <xdr:nvPicPr>
        <xdr:cNvPr id="0" name="image148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175</xdr:row>
      <xdr:rowOff>95250</xdr:rowOff>
    </xdr:from>
    <xdr:ext cx="1219200" cy="676275"/>
    <xdr:pic>
      <xdr:nvPicPr>
        <xdr:cNvPr id="0" name="image149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155</xdr:row>
      <xdr:rowOff>76200</xdr:rowOff>
    </xdr:from>
    <xdr:ext cx="514350" cy="676275"/>
    <xdr:pic>
      <xdr:nvPicPr>
        <xdr:cNvPr id="0" name="image150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457200</xdr:colOff>
      <xdr:row>145</xdr:row>
      <xdr:rowOff>85725</xdr:rowOff>
    </xdr:from>
    <xdr:ext cx="400050" cy="638175"/>
    <xdr:pic>
      <xdr:nvPicPr>
        <xdr:cNvPr id="0" name="image151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32</xdr:row>
      <xdr:rowOff>0</xdr:rowOff>
    </xdr:from>
    <xdr:ext cx="1647825" cy="847725"/>
    <xdr:pic>
      <xdr:nvPicPr>
        <xdr:cNvPr id="0" name="image152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46</xdr:row>
      <xdr:rowOff>0</xdr:rowOff>
    </xdr:from>
    <xdr:ext cx="1304925" cy="742950"/>
    <xdr:pic>
      <xdr:nvPicPr>
        <xdr:cNvPr id="0" name="image153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49</xdr:row>
      <xdr:rowOff>0</xdr:rowOff>
    </xdr:from>
    <xdr:ext cx="1390650" cy="762000"/>
    <xdr:pic>
      <xdr:nvPicPr>
        <xdr:cNvPr id="0" name="image154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51</xdr:row>
      <xdr:rowOff>0</xdr:rowOff>
    </xdr:from>
    <xdr:ext cx="352425" cy="762000"/>
    <xdr:pic>
      <xdr:nvPicPr>
        <xdr:cNvPr id="0" name="image155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55</xdr:row>
      <xdr:rowOff>0</xdr:rowOff>
    </xdr:from>
    <xdr:ext cx="1447800" cy="742950"/>
    <xdr:pic>
      <xdr:nvPicPr>
        <xdr:cNvPr id="0" name="image156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81</xdr:row>
      <xdr:rowOff>0</xdr:rowOff>
    </xdr:from>
    <xdr:ext cx="1362075" cy="742950"/>
    <xdr:pic>
      <xdr:nvPicPr>
        <xdr:cNvPr id="0" name="image157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91</xdr:row>
      <xdr:rowOff>0</xdr:rowOff>
    </xdr:from>
    <xdr:ext cx="1466850" cy="771525"/>
    <xdr:pic>
      <xdr:nvPicPr>
        <xdr:cNvPr id="0" name="image158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92</xdr:row>
      <xdr:rowOff>0</xdr:rowOff>
    </xdr:from>
    <xdr:ext cx="361950" cy="771525"/>
    <xdr:pic>
      <xdr:nvPicPr>
        <xdr:cNvPr id="0" name="image159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93</xdr:row>
      <xdr:rowOff>0</xdr:rowOff>
    </xdr:from>
    <xdr:ext cx="428625" cy="762000"/>
    <xdr:pic>
      <xdr:nvPicPr>
        <xdr:cNvPr id="0" name="image160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124</xdr:row>
      <xdr:rowOff>0</xdr:rowOff>
    </xdr:from>
    <xdr:ext cx="1419225" cy="733425"/>
    <xdr:pic>
      <xdr:nvPicPr>
        <xdr:cNvPr id="0" name="image161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137</xdr:row>
      <xdr:rowOff>0</xdr:rowOff>
    </xdr:from>
    <xdr:ext cx="428625" cy="723900"/>
    <xdr:pic>
      <xdr:nvPicPr>
        <xdr:cNvPr id="0" name="image162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150</xdr:row>
      <xdr:rowOff>0</xdr:rowOff>
    </xdr:from>
    <xdr:ext cx="428625" cy="723900"/>
    <xdr:pic>
      <xdr:nvPicPr>
        <xdr:cNvPr id="0" name="image163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76200</xdr:colOff>
      <xdr:row>3</xdr:row>
      <xdr:rowOff>142875</xdr:rowOff>
    </xdr:from>
    <xdr:ext cx="1714500" cy="1057275"/>
    <xdr:pic>
      <xdr:nvPicPr>
        <xdr:cNvPr id="0" name="image16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180975</xdr:colOff>
      <xdr:row>1</xdr:row>
      <xdr:rowOff>57150</xdr:rowOff>
    </xdr:from>
    <xdr:ext cx="1085850" cy="628650"/>
    <xdr:pic>
      <xdr:nvPicPr>
        <xdr:cNvPr id="0" name="image16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304800</xdr:colOff>
      <xdr:row>16</xdr:row>
      <xdr:rowOff>28575</xdr:rowOff>
    </xdr:from>
    <xdr:ext cx="1123950" cy="714375"/>
    <xdr:pic>
      <xdr:nvPicPr>
        <xdr:cNvPr id="0" name="image16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238125</xdr:colOff>
      <xdr:row>13</xdr:row>
      <xdr:rowOff>28575</xdr:rowOff>
    </xdr:from>
    <xdr:ext cx="904875" cy="542925"/>
    <xdr:pic>
      <xdr:nvPicPr>
        <xdr:cNvPr id="0" name="image16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276225</xdr:colOff>
      <xdr:row>17</xdr:row>
      <xdr:rowOff>142875</xdr:rowOff>
    </xdr:from>
    <xdr:ext cx="1257300" cy="762000"/>
    <xdr:pic>
      <xdr:nvPicPr>
        <xdr:cNvPr id="0" name="image16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40</xdr:row>
      <xdr:rowOff>104775</xdr:rowOff>
    </xdr:from>
    <xdr:ext cx="1285875" cy="800100"/>
    <xdr:pic>
      <xdr:nvPicPr>
        <xdr:cNvPr id="0" name="image16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28</xdr:row>
      <xdr:rowOff>76200</xdr:rowOff>
    </xdr:from>
    <xdr:ext cx="1704975" cy="1000125"/>
    <xdr:pic>
      <xdr:nvPicPr>
        <xdr:cNvPr id="0" name="image17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45</xdr:row>
      <xdr:rowOff>47625</xdr:rowOff>
    </xdr:from>
    <xdr:ext cx="1028700" cy="638175"/>
    <xdr:pic>
      <xdr:nvPicPr>
        <xdr:cNvPr id="0" name="image17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1019175</xdr:colOff>
      <xdr:row>47</xdr:row>
      <xdr:rowOff>19050</xdr:rowOff>
    </xdr:from>
    <xdr:ext cx="1133475" cy="733425"/>
    <xdr:pic>
      <xdr:nvPicPr>
        <xdr:cNvPr id="0" name="image17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219075</xdr:colOff>
      <xdr:row>59</xdr:row>
      <xdr:rowOff>47625</xdr:rowOff>
    </xdr:from>
    <xdr:ext cx="1181100" cy="676275"/>
    <xdr:pic>
      <xdr:nvPicPr>
        <xdr:cNvPr id="0" name="image17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228600</xdr:colOff>
      <xdr:row>58</xdr:row>
      <xdr:rowOff>28575</xdr:rowOff>
    </xdr:from>
    <xdr:ext cx="1057275" cy="619125"/>
    <xdr:pic>
      <xdr:nvPicPr>
        <xdr:cNvPr id="0" name="image17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400050</xdr:colOff>
      <xdr:row>52</xdr:row>
      <xdr:rowOff>171450</xdr:rowOff>
    </xdr:from>
    <xdr:ext cx="1133475" cy="723900"/>
    <xdr:pic>
      <xdr:nvPicPr>
        <xdr:cNvPr id="0" name="image17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361950</xdr:colOff>
      <xdr:row>51</xdr:row>
      <xdr:rowOff>76200</xdr:rowOff>
    </xdr:from>
    <xdr:ext cx="895350" cy="533400"/>
    <xdr:pic>
      <xdr:nvPicPr>
        <xdr:cNvPr id="0" name="image176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62</xdr:row>
      <xdr:rowOff>28575</xdr:rowOff>
    </xdr:from>
    <xdr:ext cx="1114425" cy="609600"/>
    <xdr:pic>
      <xdr:nvPicPr>
        <xdr:cNvPr id="0" name="image177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295275</xdr:colOff>
      <xdr:row>66</xdr:row>
      <xdr:rowOff>47625</xdr:rowOff>
    </xdr:from>
    <xdr:ext cx="952500" cy="514350"/>
    <xdr:pic>
      <xdr:nvPicPr>
        <xdr:cNvPr id="0" name="image178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63</xdr:row>
      <xdr:rowOff>38100</xdr:rowOff>
    </xdr:from>
    <xdr:ext cx="885825" cy="542925"/>
    <xdr:pic>
      <xdr:nvPicPr>
        <xdr:cNvPr id="0" name="image179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238125</xdr:colOff>
      <xdr:row>69</xdr:row>
      <xdr:rowOff>123825</xdr:rowOff>
    </xdr:from>
    <xdr:ext cx="1676400" cy="1000125"/>
    <xdr:pic>
      <xdr:nvPicPr>
        <xdr:cNvPr id="0" name="image18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238125</xdr:colOff>
      <xdr:row>82</xdr:row>
      <xdr:rowOff>47625</xdr:rowOff>
    </xdr:from>
    <xdr:ext cx="1019175" cy="619125"/>
    <xdr:pic>
      <xdr:nvPicPr>
        <xdr:cNvPr id="0" name="image18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84</xdr:row>
      <xdr:rowOff>19050</xdr:rowOff>
    </xdr:from>
    <xdr:ext cx="904875" cy="533400"/>
    <xdr:pic>
      <xdr:nvPicPr>
        <xdr:cNvPr id="0" name="image18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80</xdr:row>
      <xdr:rowOff>114300</xdr:rowOff>
    </xdr:from>
    <xdr:ext cx="971550" cy="561975"/>
    <xdr:pic>
      <xdr:nvPicPr>
        <xdr:cNvPr id="0" name="image183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87</xdr:row>
      <xdr:rowOff>85725</xdr:rowOff>
    </xdr:from>
    <xdr:ext cx="1362075" cy="819150"/>
    <xdr:pic>
      <xdr:nvPicPr>
        <xdr:cNvPr id="0" name="image184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571500</xdr:colOff>
      <xdr:row>78</xdr:row>
      <xdr:rowOff>85725</xdr:rowOff>
    </xdr:from>
    <xdr:ext cx="409575" cy="704850"/>
    <xdr:pic>
      <xdr:nvPicPr>
        <xdr:cNvPr id="0" name="image185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476250</xdr:colOff>
      <xdr:row>92</xdr:row>
      <xdr:rowOff>66675</xdr:rowOff>
    </xdr:from>
    <xdr:ext cx="609600" cy="638175"/>
    <xdr:pic>
      <xdr:nvPicPr>
        <xdr:cNvPr id="0" name="image186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352425</xdr:colOff>
      <xdr:row>94</xdr:row>
      <xdr:rowOff>76200</xdr:rowOff>
    </xdr:from>
    <xdr:ext cx="1114425" cy="666750"/>
    <xdr:pic>
      <xdr:nvPicPr>
        <xdr:cNvPr id="0" name="image18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295275</xdr:colOff>
      <xdr:row>93</xdr:row>
      <xdr:rowOff>104775</xdr:rowOff>
    </xdr:from>
    <xdr:ext cx="828675" cy="504825"/>
    <xdr:pic>
      <xdr:nvPicPr>
        <xdr:cNvPr id="0" name="image188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257175</xdr:colOff>
      <xdr:row>98</xdr:row>
      <xdr:rowOff>38100</xdr:rowOff>
    </xdr:from>
    <xdr:ext cx="1085850" cy="628650"/>
    <xdr:pic>
      <xdr:nvPicPr>
        <xdr:cNvPr id="0" name="image189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99</xdr:row>
      <xdr:rowOff>66675</xdr:rowOff>
    </xdr:from>
    <xdr:ext cx="1276350" cy="676275"/>
    <xdr:pic>
      <xdr:nvPicPr>
        <xdr:cNvPr id="0" name="image190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361950</xdr:colOff>
      <xdr:row>102</xdr:row>
      <xdr:rowOff>19050</xdr:rowOff>
    </xdr:from>
    <xdr:ext cx="1047750" cy="638175"/>
    <xdr:pic>
      <xdr:nvPicPr>
        <xdr:cNvPr id="0" name="image191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107</xdr:row>
      <xdr:rowOff>171450</xdr:rowOff>
    </xdr:from>
    <xdr:ext cx="1838325" cy="1143000"/>
    <xdr:pic>
      <xdr:nvPicPr>
        <xdr:cNvPr id="0" name="image192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105</xdr:row>
      <xdr:rowOff>85725</xdr:rowOff>
    </xdr:from>
    <xdr:ext cx="1238250" cy="657225"/>
    <xdr:pic>
      <xdr:nvPicPr>
        <xdr:cNvPr id="0" name="image193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104</xdr:row>
      <xdr:rowOff>85725</xdr:rowOff>
    </xdr:from>
    <xdr:ext cx="1238250" cy="666750"/>
    <xdr:pic>
      <xdr:nvPicPr>
        <xdr:cNvPr id="0" name="image194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128</xdr:row>
      <xdr:rowOff>76200</xdr:rowOff>
    </xdr:from>
    <xdr:ext cx="1362075" cy="714375"/>
    <xdr:pic>
      <xdr:nvPicPr>
        <xdr:cNvPr id="0" name="image195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238125</xdr:colOff>
      <xdr:row>129</xdr:row>
      <xdr:rowOff>47625</xdr:rowOff>
    </xdr:from>
    <xdr:ext cx="1143000" cy="676275"/>
    <xdr:pic>
      <xdr:nvPicPr>
        <xdr:cNvPr id="0" name="image19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131</xdr:row>
      <xdr:rowOff>76200</xdr:rowOff>
    </xdr:from>
    <xdr:ext cx="1247775" cy="657225"/>
    <xdr:pic>
      <xdr:nvPicPr>
        <xdr:cNvPr id="0" name="image197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136</xdr:row>
      <xdr:rowOff>19050</xdr:rowOff>
    </xdr:from>
    <xdr:ext cx="1238250" cy="733425"/>
    <xdr:pic>
      <xdr:nvPicPr>
        <xdr:cNvPr id="0" name="image198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219075</xdr:colOff>
      <xdr:row>132</xdr:row>
      <xdr:rowOff>76200</xdr:rowOff>
    </xdr:from>
    <xdr:ext cx="990600" cy="590550"/>
    <xdr:pic>
      <xdr:nvPicPr>
        <xdr:cNvPr id="0" name="image199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141</xdr:row>
      <xdr:rowOff>19050</xdr:rowOff>
    </xdr:from>
    <xdr:ext cx="895350" cy="523875"/>
    <xdr:pic>
      <xdr:nvPicPr>
        <xdr:cNvPr id="0" name="image200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144</xdr:row>
      <xdr:rowOff>38100</xdr:rowOff>
    </xdr:from>
    <xdr:ext cx="1543050" cy="904875"/>
    <xdr:pic>
      <xdr:nvPicPr>
        <xdr:cNvPr id="0" name="image201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152</xdr:row>
      <xdr:rowOff>38100</xdr:rowOff>
    </xdr:from>
    <xdr:ext cx="828675" cy="485775"/>
    <xdr:pic>
      <xdr:nvPicPr>
        <xdr:cNvPr id="0" name="image202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151</xdr:row>
      <xdr:rowOff>66675</xdr:rowOff>
    </xdr:from>
    <xdr:ext cx="1171575" cy="657225"/>
    <xdr:pic>
      <xdr:nvPicPr>
        <xdr:cNvPr id="0" name="image203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228600</xdr:colOff>
      <xdr:row>149</xdr:row>
      <xdr:rowOff>66675</xdr:rowOff>
    </xdr:from>
    <xdr:ext cx="1104900" cy="609600"/>
    <xdr:pic>
      <xdr:nvPicPr>
        <xdr:cNvPr id="0" name="image204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276225</xdr:colOff>
      <xdr:row>77</xdr:row>
      <xdr:rowOff>85725</xdr:rowOff>
    </xdr:from>
    <xdr:ext cx="409575" cy="542925"/>
    <xdr:pic>
      <xdr:nvPicPr>
        <xdr:cNvPr id="0" name="image205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157</xdr:row>
      <xdr:rowOff>95250</xdr:rowOff>
    </xdr:from>
    <xdr:ext cx="1714500" cy="1028700"/>
    <xdr:pic>
      <xdr:nvPicPr>
        <xdr:cNvPr id="0" name="image206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175</xdr:row>
      <xdr:rowOff>19050</xdr:rowOff>
    </xdr:from>
    <xdr:ext cx="895350" cy="504825"/>
    <xdr:pic>
      <xdr:nvPicPr>
        <xdr:cNvPr id="0" name="image207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178</xdr:row>
      <xdr:rowOff>47625</xdr:rowOff>
    </xdr:from>
    <xdr:ext cx="1666875" cy="1076325"/>
    <xdr:pic>
      <xdr:nvPicPr>
        <xdr:cNvPr id="0" name="image208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184</xdr:row>
      <xdr:rowOff>19050</xdr:rowOff>
    </xdr:from>
    <xdr:ext cx="895350" cy="552450"/>
    <xdr:pic>
      <xdr:nvPicPr>
        <xdr:cNvPr id="0" name="image209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187</xdr:row>
      <xdr:rowOff>85725</xdr:rowOff>
    </xdr:from>
    <xdr:ext cx="1162050" cy="695325"/>
    <xdr:pic>
      <xdr:nvPicPr>
        <xdr:cNvPr id="0" name="image210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140</xdr:row>
      <xdr:rowOff>0</xdr:rowOff>
    </xdr:from>
    <xdr:ext cx="1381125" cy="809625"/>
    <xdr:pic>
      <xdr:nvPicPr>
        <xdr:cNvPr id="0" name="image211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192</xdr:row>
      <xdr:rowOff>0</xdr:rowOff>
    </xdr:from>
    <xdr:ext cx="1352550" cy="752475"/>
    <xdr:pic>
      <xdr:nvPicPr>
        <xdr:cNvPr id="0" name="image212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180975</xdr:colOff>
      <xdr:row>7</xdr:row>
      <xdr:rowOff>76200</xdr:rowOff>
    </xdr:from>
    <xdr:ext cx="1123950" cy="638175"/>
    <xdr:pic>
      <xdr:nvPicPr>
        <xdr:cNvPr id="0" name="image21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6</xdr:row>
      <xdr:rowOff>85725</xdr:rowOff>
    </xdr:from>
    <xdr:ext cx="1057275" cy="609600"/>
    <xdr:pic>
      <xdr:nvPicPr>
        <xdr:cNvPr id="0" name="image21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4</xdr:row>
      <xdr:rowOff>57150</xdr:rowOff>
    </xdr:from>
    <xdr:ext cx="1152525" cy="685800"/>
    <xdr:pic>
      <xdr:nvPicPr>
        <xdr:cNvPr id="0" name="image21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5</xdr:row>
      <xdr:rowOff>76200</xdr:rowOff>
    </xdr:from>
    <xdr:ext cx="1076325" cy="657225"/>
    <xdr:pic>
      <xdr:nvPicPr>
        <xdr:cNvPr id="0" name="image21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295275</xdr:colOff>
      <xdr:row>8</xdr:row>
      <xdr:rowOff>38100</xdr:rowOff>
    </xdr:from>
    <xdr:ext cx="962025" cy="523875"/>
    <xdr:pic>
      <xdr:nvPicPr>
        <xdr:cNvPr id="0" name="image21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16</xdr:row>
      <xdr:rowOff>114300</xdr:rowOff>
    </xdr:from>
    <xdr:ext cx="1295400" cy="771525"/>
    <xdr:pic>
      <xdr:nvPicPr>
        <xdr:cNvPr id="0" name="image21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438150</xdr:colOff>
      <xdr:row>24</xdr:row>
      <xdr:rowOff>114300</xdr:rowOff>
    </xdr:from>
    <xdr:ext cx="552450" cy="657225"/>
    <xdr:pic>
      <xdr:nvPicPr>
        <xdr:cNvPr id="0" name="image21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35</xdr:row>
      <xdr:rowOff>47625</xdr:rowOff>
    </xdr:from>
    <xdr:ext cx="1266825" cy="752475"/>
    <xdr:pic>
      <xdr:nvPicPr>
        <xdr:cNvPr id="0" name="image22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400050</xdr:colOff>
      <xdr:row>14</xdr:row>
      <xdr:rowOff>28575</xdr:rowOff>
    </xdr:from>
    <xdr:ext cx="438150" cy="657225"/>
    <xdr:pic>
      <xdr:nvPicPr>
        <xdr:cNvPr id="0" name="image22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31</xdr:row>
      <xdr:rowOff>57150</xdr:rowOff>
    </xdr:from>
    <xdr:ext cx="1133475" cy="638175"/>
    <xdr:pic>
      <xdr:nvPicPr>
        <xdr:cNvPr id="0" name="image22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27</xdr:row>
      <xdr:rowOff>47625</xdr:rowOff>
    </xdr:from>
    <xdr:ext cx="1123950" cy="676275"/>
    <xdr:pic>
      <xdr:nvPicPr>
        <xdr:cNvPr id="0" name="image22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</xdr:colOff>
      <xdr:row>40</xdr:row>
      <xdr:rowOff>47625</xdr:rowOff>
    </xdr:from>
    <xdr:ext cx="1114425" cy="657225"/>
    <xdr:pic>
      <xdr:nvPicPr>
        <xdr:cNvPr id="0" name="image22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38</xdr:row>
      <xdr:rowOff>114300</xdr:rowOff>
    </xdr:from>
    <xdr:ext cx="1104900" cy="685800"/>
    <xdr:pic>
      <xdr:nvPicPr>
        <xdr:cNvPr id="0" name="image22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11</xdr:row>
      <xdr:rowOff>47625</xdr:rowOff>
    </xdr:from>
    <xdr:ext cx="1247775" cy="676275"/>
    <xdr:pic>
      <xdr:nvPicPr>
        <xdr:cNvPr id="0" name="image226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32</xdr:row>
      <xdr:rowOff>9525</xdr:rowOff>
    </xdr:from>
    <xdr:ext cx="923925" cy="533400"/>
    <xdr:pic>
      <xdr:nvPicPr>
        <xdr:cNvPr id="0" name="image22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37</xdr:row>
      <xdr:rowOff>38100</xdr:rowOff>
    </xdr:from>
    <xdr:ext cx="942975" cy="666750"/>
    <xdr:pic>
      <xdr:nvPicPr>
        <xdr:cNvPr id="0" name="image228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48</xdr:row>
      <xdr:rowOff>76200</xdr:rowOff>
    </xdr:from>
    <xdr:ext cx="1238250" cy="742950"/>
    <xdr:pic>
      <xdr:nvPicPr>
        <xdr:cNvPr id="0" name="image229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219075</xdr:colOff>
      <xdr:row>47</xdr:row>
      <xdr:rowOff>95250</xdr:rowOff>
    </xdr:from>
    <xdr:ext cx="990600" cy="609600"/>
    <xdr:pic>
      <xdr:nvPicPr>
        <xdr:cNvPr id="0" name="image230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46</xdr:row>
      <xdr:rowOff>85725</xdr:rowOff>
    </xdr:from>
    <xdr:ext cx="1190625" cy="619125"/>
    <xdr:pic>
      <xdr:nvPicPr>
        <xdr:cNvPr id="0" name="image231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</xdr:colOff>
      <xdr:row>45</xdr:row>
      <xdr:rowOff>76200</xdr:rowOff>
    </xdr:from>
    <xdr:ext cx="1209675" cy="704850"/>
    <xdr:pic>
      <xdr:nvPicPr>
        <xdr:cNvPr id="0" name="image23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333375</xdr:colOff>
      <xdr:row>23</xdr:row>
      <xdr:rowOff>28575</xdr:rowOff>
    </xdr:from>
    <xdr:ext cx="390525" cy="638175"/>
    <xdr:pic>
      <xdr:nvPicPr>
        <xdr:cNvPr id="0" name="image233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56</xdr:row>
      <xdr:rowOff>47625</xdr:rowOff>
    </xdr:from>
    <xdr:ext cx="1228725" cy="685800"/>
    <xdr:pic>
      <xdr:nvPicPr>
        <xdr:cNvPr id="0" name="image234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26</xdr:row>
      <xdr:rowOff>66675</xdr:rowOff>
    </xdr:from>
    <xdr:ext cx="971550" cy="552450"/>
    <xdr:pic>
      <xdr:nvPicPr>
        <xdr:cNvPr id="0" name="image235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64</xdr:row>
      <xdr:rowOff>19050</xdr:rowOff>
    </xdr:from>
    <xdr:ext cx="866775" cy="485775"/>
    <xdr:pic>
      <xdr:nvPicPr>
        <xdr:cNvPr id="0" name="image236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61</xdr:row>
      <xdr:rowOff>28575</xdr:rowOff>
    </xdr:from>
    <xdr:ext cx="885825" cy="485775"/>
    <xdr:pic>
      <xdr:nvPicPr>
        <xdr:cNvPr id="0" name="image237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58</xdr:row>
      <xdr:rowOff>47625</xdr:rowOff>
    </xdr:from>
    <xdr:ext cx="800100" cy="466725"/>
    <xdr:pic>
      <xdr:nvPicPr>
        <xdr:cNvPr id="0" name="image238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238125</xdr:colOff>
      <xdr:row>68</xdr:row>
      <xdr:rowOff>57150</xdr:rowOff>
    </xdr:from>
    <xdr:ext cx="390525" cy="657225"/>
    <xdr:pic>
      <xdr:nvPicPr>
        <xdr:cNvPr id="0" name="image239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12</xdr:row>
      <xdr:rowOff>28575</xdr:rowOff>
    </xdr:from>
    <xdr:ext cx="523875" cy="762000"/>
    <xdr:pic>
      <xdr:nvPicPr>
        <xdr:cNvPr id="0" name="image240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70</xdr:row>
      <xdr:rowOff>47625</xdr:rowOff>
    </xdr:from>
    <xdr:ext cx="904875" cy="485775"/>
    <xdr:pic>
      <xdr:nvPicPr>
        <xdr:cNvPr id="0" name="image241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52</xdr:row>
      <xdr:rowOff>47625</xdr:rowOff>
    </xdr:from>
    <xdr:ext cx="1143000" cy="609600"/>
    <xdr:pic>
      <xdr:nvPicPr>
        <xdr:cNvPr id="0" name="image242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76</xdr:row>
      <xdr:rowOff>76200</xdr:rowOff>
    </xdr:from>
    <xdr:ext cx="1019175" cy="666750"/>
    <xdr:pic>
      <xdr:nvPicPr>
        <xdr:cNvPr id="0" name="image243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104</xdr:row>
      <xdr:rowOff>28575</xdr:rowOff>
    </xdr:from>
    <xdr:ext cx="971550" cy="504825"/>
    <xdr:pic>
      <xdr:nvPicPr>
        <xdr:cNvPr id="0" name="image244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103</xdr:row>
      <xdr:rowOff>85725</xdr:rowOff>
    </xdr:from>
    <xdr:ext cx="1190625" cy="704850"/>
    <xdr:pic>
      <xdr:nvPicPr>
        <xdr:cNvPr id="0" name="image245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79</xdr:row>
      <xdr:rowOff>28575</xdr:rowOff>
    </xdr:from>
    <xdr:ext cx="1095375" cy="600075"/>
    <xdr:pic>
      <xdr:nvPicPr>
        <xdr:cNvPr id="0" name="image246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90</xdr:row>
      <xdr:rowOff>85725</xdr:rowOff>
    </xdr:from>
    <xdr:ext cx="1371600" cy="828675"/>
    <xdr:pic>
      <xdr:nvPicPr>
        <xdr:cNvPr id="0" name="image24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381000</xdr:colOff>
      <xdr:row>108</xdr:row>
      <xdr:rowOff>47625</xdr:rowOff>
    </xdr:from>
    <xdr:ext cx="457200" cy="676275"/>
    <xdr:pic>
      <xdr:nvPicPr>
        <xdr:cNvPr id="0" name="image248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466725</xdr:colOff>
      <xdr:row>107</xdr:row>
      <xdr:rowOff>66675</xdr:rowOff>
    </xdr:from>
    <xdr:ext cx="371475" cy="561975"/>
    <xdr:pic>
      <xdr:nvPicPr>
        <xdr:cNvPr id="0" name="image24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2</xdr:row>
      <xdr:rowOff>38100</xdr:rowOff>
    </xdr:from>
    <xdr:ext cx="1323975" cy="685800"/>
    <xdr:pic>
      <xdr:nvPicPr>
        <xdr:cNvPr id="0" name="image250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1</xdr:row>
      <xdr:rowOff>47625</xdr:rowOff>
    </xdr:from>
    <xdr:ext cx="838200" cy="457200"/>
    <xdr:pic>
      <xdr:nvPicPr>
        <xdr:cNvPr id="0" name="image251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714375</xdr:colOff>
      <xdr:row>1</xdr:row>
      <xdr:rowOff>323850</xdr:rowOff>
    </xdr:from>
    <xdr:ext cx="752475" cy="419100"/>
    <xdr:pic>
      <xdr:nvPicPr>
        <xdr:cNvPr id="0" name="image252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523875</xdr:colOff>
      <xdr:row>110</xdr:row>
      <xdr:rowOff>28575</xdr:rowOff>
    </xdr:from>
    <xdr:ext cx="276225" cy="619125"/>
    <xdr:pic>
      <xdr:nvPicPr>
        <xdr:cNvPr id="0" name="image253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114</xdr:row>
      <xdr:rowOff>66675</xdr:rowOff>
    </xdr:from>
    <xdr:ext cx="1171575" cy="609600"/>
    <xdr:pic>
      <xdr:nvPicPr>
        <xdr:cNvPr id="0" name="image254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112</xdr:row>
      <xdr:rowOff>76200</xdr:rowOff>
    </xdr:from>
    <xdr:ext cx="1095375" cy="628650"/>
    <xdr:pic>
      <xdr:nvPicPr>
        <xdr:cNvPr id="0" name="image255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94</xdr:row>
      <xdr:rowOff>190500</xdr:rowOff>
    </xdr:from>
    <xdr:ext cx="1352550" cy="733425"/>
    <xdr:pic>
      <xdr:nvPicPr>
        <xdr:cNvPr id="0" name="image256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115</xdr:row>
      <xdr:rowOff>38100</xdr:rowOff>
    </xdr:from>
    <xdr:ext cx="1162050" cy="619125"/>
    <xdr:pic>
      <xdr:nvPicPr>
        <xdr:cNvPr id="0" name="image257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118</xdr:row>
      <xdr:rowOff>47625</xdr:rowOff>
    </xdr:from>
    <xdr:ext cx="1047750" cy="628650"/>
    <xdr:pic>
      <xdr:nvPicPr>
        <xdr:cNvPr id="0" name="image258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</xdr:colOff>
      <xdr:row>119</xdr:row>
      <xdr:rowOff>28575</xdr:rowOff>
    </xdr:from>
    <xdr:ext cx="1352550" cy="695325"/>
    <xdr:pic>
      <xdr:nvPicPr>
        <xdr:cNvPr id="0" name="image259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21</xdr:row>
      <xdr:rowOff>38100</xdr:rowOff>
    </xdr:from>
    <xdr:ext cx="1190625" cy="628650"/>
    <xdr:pic>
      <xdr:nvPicPr>
        <xdr:cNvPr id="0" name="image260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</xdr:colOff>
      <xdr:row>123</xdr:row>
      <xdr:rowOff>47625</xdr:rowOff>
    </xdr:from>
    <xdr:ext cx="1476375" cy="742950"/>
    <xdr:pic>
      <xdr:nvPicPr>
        <xdr:cNvPr id="0" name="image261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447675</xdr:colOff>
      <xdr:row>69</xdr:row>
      <xdr:rowOff>47625</xdr:rowOff>
    </xdr:from>
    <xdr:ext cx="342900" cy="733425"/>
    <xdr:pic>
      <xdr:nvPicPr>
        <xdr:cNvPr id="0" name="image262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276225</xdr:colOff>
      <xdr:row>51</xdr:row>
      <xdr:rowOff>38100</xdr:rowOff>
    </xdr:from>
    <xdr:ext cx="447675" cy="657225"/>
    <xdr:pic>
      <xdr:nvPicPr>
        <xdr:cNvPr id="0" name="image263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295275</xdr:colOff>
      <xdr:row>120</xdr:row>
      <xdr:rowOff>47625</xdr:rowOff>
    </xdr:from>
    <xdr:ext cx="485775" cy="723900"/>
    <xdr:pic>
      <xdr:nvPicPr>
        <xdr:cNvPr id="0" name="image264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228600</xdr:colOff>
      <xdr:row>121</xdr:row>
      <xdr:rowOff>85725</xdr:rowOff>
    </xdr:from>
    <xdr:ext cx="628650" cy="657225"/>
    <xdr:pic>
      <xdr:nvPicPr>
        <xdr:cNvPr id="0" name="image265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116</xdr:row>
      <xdr:rowOff>38100</xdr:rowOff>
    </xdr:from>
    <xdr:ext cx="847725" cy="704850"/>
    <xdr:pic>
      <xdr:nvPicPr>
        <xdr:cNvPr id="0" name="image266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134</xdr:row>
      <xdr:rowOff>28575</xdr:rowOff>
    </xdr:from>
    <xdr:ext cx="419100" cy="657225"/>
    <xdr:pic>
      <xdr:nvPicPr>
        <xdr:cNvPr id="0" name="image267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125</xdr:row>
      <xdr:rowOff>47625</xdr:rowOff>
    </xdr:from>
    <xdr:ext cx="1314450" cy="781050"/>
    <xdr:pic>
      <xdr:nvPicPr>
        <xdr:cNvPr id="0" name="image268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135</xdr:row>
      <xdr:rowOff>19050</xdr:rowOff>
    </xdr:from>
    <xdr:ext cx="1095375" cy="638175"/>
    <xdr:pic>
      <xdr:nvPicPr>
        <xdr:cNvPr id="0" name="image269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136</xdr:row>
      <xdr:rowOff>38100</xdr:rowOff>
    </xdr:from>
    <xdr:ext cx="914400" cy="514350"/>
    <xdr:pic>
      <xdr:nvPicPr>
        <xdr:cNvPr id="0" name="image270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137</xdr:row>
      <xdr:rowOff>47625</xdr:rowOff>
    </xdr:from>
    <xdr:ext cx="1362075" cy="714375"/>
    <xdr:pic>
      <xdr:nvPicPr>
        <xdr:cNvPr id="0" name="image271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132</xdr:row>
      <xdr:rowOff>38100</xdr:rowOff>
    </xdr:from>
    <xdr:ext cx="981075" cy="619125"/>
    <xdr:pic>
      <xdr:nvPicPr>
        <xdr:cNvPr id="0" name="image272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43</xdr:row>
      <xdr:rowOff>152400</xdr:rowOff>
    </xdr:from>
    <xdr:ext cx="1323975" cy="657225"/>
    <xdr:pic>
      <xdr:nvPicPr>
        <xdr:cNvPr id="0" name="image273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</xdr:colOff>
      <xdr:row>41</xdr:row>
      <xdr:rowOff>28575</xdr:rowOff>
    </xdr:from>
    <xdr:ext cx="1428750" cy="723900"/>
    <xdr:pic>
      <xdr:nvPicPr>
        <xdr:cNvPr id="0" name="image274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144</xdr:row>
      <xdr:rowOff>123825</xdr:rowOff>
    </xdr:from>
    <xdr:ext cx="1076325" cy="523875"/>
    <xdr:pic>
      <xdr:nvPicPr>
        <xdr:cNvPr id="0" name="image275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150</xdr:row>
      <xdr:rowOff>114300</xdr:rowOff>
    </xdr:from>
    <xdr:ext cx="762000" cy="400050"/>
    <xdr:pic>
      <xdr:nvPicPr>
        <xdr:cNvPr id="0" name="image276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148</xdr:row>
      <xdr:rowOff>76200</xdr:rowOff>
    </xdr:from>
    <xdr:ext cx="981075" cy="571500"/>
    <xdr:pic>
      <xdr:nvPicPr>
        <xdr:cNvPr id="0" name="image277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146</xdr:row>
      <xdr:rowOff>66675</xdr:rowOff>
    </xdr:from>
    <xdr:ext cx="1209675" cy="733425"/>
    <xdr:pic>
      <xdr:nvPicPr>
        <xdr:cNvPr id="0" name="image278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145</xdr:row>
      <xdr:rowOff>95250</xdr:rowOff>
    </xdr:from>
    <xdr:ext cx="1314450" cy="638175"/>
    <xdr:pic>
      <xdr:nvPicPr>
        <xdr:cNvPr id="0" name="image279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156</xdr:row>
      <xdr:rowOff>9525</xdr:rowOff>
    </xdr:from>
    <xdr:ext cx="485775" cy="762000"/>
    <xdr:pic>
      <xdr:nvPicPr>
        <xdr:cNvPr id="0" name="image280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153</xdr:row>
      <xdr:rowOff>47625</xdr:rowOff>
    </xdr:from>
    <xdr:ext cx="914400" cy="542925"/>
    <xdr:pic>
      <xdr:nvPicPr>
        <xdr:cNvPr id="0" name="image281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123825</xdr:colOff>
      <xdr:row>127</xdr:row>
      <xdr:rowOff>95250</xdr:rowOff>
    </xdr:from>
    <xdr:ext cx="1000125" cy="552450"/>
    <xdr:pic>
      <xdr:nvPicPr>
        <xdr:cNvPr id="0" name="image282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165</xdr:row>
      <xdr:rowOff>28575</xdr:rowOff>
    </xdr:from>
    <xdr:ext cx="1200150" cy="647700"/>
    <xdr:pic>
      <xdr:nvPicPr>
        <xdr:cNvPr id="0" name="image283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128</xdr:row>
      <xdr:rowOff>19050</xdr:rowOff>
    </xdr:from>
    <xdr:ext cx="885825" cy="514350"/>
    <xdr:pic>
      <xdr:nvPicPr>
        <xdr:cNvPr id="0" name="image284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73</xdr:row>
      <xdr:rowOff>66675</xdr:rowOff>
    </xdr:from>
    <xdr:ext cx="933450" cy="523875"/>
    <xdr:pic>
      <xdr:nvPicPr>
        <xdr:cNvPr id="0" name="image285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162</xdr:row>
      <xdr:rowOff>95250</xdr:rowOff>
    </xdr:from>
    <xdr:ext cx="1047750" cy="600075"/>
    <xdr:pic>
      <xdr:nvPicPr>
        <xdr:cNvPr id="0" name="image286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161</xdr:row>
      <xdr:rowOff>57150</xdr:rowOff>
    </xdr:from>
    <xdr:ext cx="1219200" cy="685800"/>
    <xdr:pic>
      <xdr:nvPicPr>
        <xdr:cNvPr id="0" name="image287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77</xdr:row>
      <xdr:rowOff>66675</xdr:rowOff>
    </xdr:from>
    <xdr:ext cx="1019175" cy="628650"/>
    <xdr:pic>
      <xdr:nvPicPr>
        <xdr:cNvPr id="0" name="image288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160</xdr:row>
      <xdr:rowOff>47625</xdr:rowOff>
    </xdr:from>
    <xdr:ext cx="476250" cy="600075"/>
    <xdr:pic>
      <xdr:nvPicPr>
        <xdr:cNvPr id="0" name="image289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57150</xdr:colOff>
      <xdr:row>171</xdr:row>
      <xdr:rowOff>19050</xdr:rowOff>
    </xdr:from>
    <xdr:ext cx="1228725" cy="666750"/>
    <xdr:pic>
      <xdr:nvPicPr>
        <xdr:cNvPr id="0" name="image290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57150</xdr:colOff>
      <xdr:row>141</xdr:row>
      <xdr:rowOff>57150</xdr:rowOff>
    </xdr:from>
    <xdr:ext cx="1114425" cy="666750"/>
    <xdr:pic>
      <xdr:nvPicPr>
        <xdr:cNvPr id="0" name="image291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147</xdr:row>
      <xdr:rowOff>114300</xdr:rowOff>
    </xdr:from>
    <xdr:ext cx="1057275" cy="581025"/>
    <xdr:pic>
      <xdr:nvPicPr>
        <xdr:cNvPr id="0" name="image292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</xdr:colOff>
      <xdr:row>166</xdr:row>
      <xdr:rowOff>66675</xdr:rowOff>
    </xdr:from>
    <xdr:ext cx="1485900" cy="752475"/>
    <xdr:pic>
      <xdr:nvPicPr>
        <xdr:cNvPr id="0" name="image293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</xdr:colOff>
      <xdr:row>168</xdr:row>
      <xdr:rowOff>95250</xdr:rowOff>
    </xdr:from>
    <xdr:ext cx="1323975" cy="657225"/>
    <xdr:pic>
      <xdr:nvPicPr>
        <xdr:cNvPr id="0" name="image294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50</xdr:row>
      <xdr:rowOff>76200</xdr:rowOff>
    </xdr:from>
    <xdr:ext cx="1219200" cy="638175"/>
    <xdr:pic>
      <xdr:nvPicPr>
        <xdr:cNvPr id="0" name="image295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131</xdr:row>
      <xdr:rowOff>76200</xdr:rowOff>
    </xdr:from>
    <xdr:ext cx="1143000" cy="685800"/>
    <xdr:pic>
      <xdr:nvPicPr>
        <xdr:cNvPr id="0" name="image296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123825</xdr:colOff>
      <xdr:row>163</xdr:row>
      <xdr:rowOff>19050</xdr:rowOff>
    </xdr:from>
    <xdr:ext cx="495300" cy="781050"/>
    <xdr:pic>
      <xdr:nvPicPr>
        <xdr:cNvPr id="0" name="image297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178</xdr:row>
      <xdr:rowOff>76200</xdr:rowOff>
    </xdr:from>
    <xdr:ext cx="1352550" cy="723900"/>
    <xdr:pic>
      <xdr:nvPicPr>
        <xdr:cNvPr id="0" name="image298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180</xdr:row>
      <xdr:rowOff>114300</xdr:rowOff>
    </xdr:from>
    <xdr:ext cx="1009650" cy="466725"/>
    <xdr:pic>
      <xdr:nvPicPr>
        <xdr:cNvPr id="0" name="image299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67</xdr:row>
      <xdr:rowOff>0</xdr:rowOff>
    </xdr:from>
    <xdr:ext cx="514350" cy="800100"/>
    <xdr:pic>
      <xdr:nvPicPr>
        <xdr:cNvPr id="0" name="image300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75</xdr:row>
      <xdr:rowOff>0</xdr:rowOff>
    </xdr:from>
    <xdr:ext cx="1323975" cy="790575"/>
    <xdr:pic>
      <xdr:nvPicPr>
        <xdr:cNvPr id="0" name="image301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109</xdr:row>
      <xdr:rowOff>0</xdr:rowOff>
    </xdr:from>
    <xdr:ext cx="514350" cy="771525"/>
    <xdr:pic>
      <xdr:nvPicPr>
        <xdr:cNvPr id="0" name="image302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122</xdr:row>
      <xdr:rowOff>0</xdr:rowOff>
    </xdr:from>
    <xdr:ext cx="1571625" cy="819150"/>
    <xdr:pic>
      <xdr:nvPicPr>
        <xdr:cNvPr id="0" name="image303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143</xdr:row>
      <xdr:rowOff>0</xdr:rowOff>
    </xdr:from>
    <xdr:ext cx="409575" cy="781050"/>
    <xdr:pic>
      <xdr:nvPicPr>
        <xdr:cNvPr id="0" name="image304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485775</xdr:colOff>
      <xdr:row>2</xdr:row>
      <xdr:rowOff>85725</xdr:rowOff>
    </xdr:from>
    <xdr:ext cx="314325" cy="647700"/>
    <xdr:pic>
      <xdr:nvPicPr>
        <xdr:cNvPr id="0" name="image30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3</xdr:row>
      <xdr:rowOff>152400</xdr:rowOff>
    </xdr:from>
    <xdr:ext cx="1409700" cy="714375"/>
    <xdr:pic>
      <xdr:nvPicPr>
        <xdr:cNvPr id="0" name="image30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1</xdr:row>
      <xdr:rowOff>47625</xdr:rowOff>
    </xdr:from>
    <xdr:ext cx="1381125" cy="676275"/>
    <xdr:pic>
      <xdr:nvPicPr>
        <xdr:cNvPr id="0" name="image30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9</xdr:row>
      <xdr:rowOff>28575</xdr:rowOff>
    </xdr:from>
    <xdr:ext cx="1133475" cy="657225"/>
    <xdr:pic>
      <xdr:nvPicPr>
        <xdr:cNvPr id="0" name="image30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7</xdr:row>
      <xdr:rowOff>95250</xdr:rowOff>
    </xdr:from>
    <xdr:ext cx="1162050" cy="647700"/>
    <xdr:pic>
      <xdr:nvPicPr>
        <xdr:cNvPr id="0" name="image30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352425</xdr:colOff>
      <xdr:row>22</xdr:row>
      <xdr:rowOff>95250</xdr:rowOff>
    </xdr:from>
    <xdr:ext cx="304800" cy="609600"/>
    <xdr:pic>
      <xdr:nvPicPr>
        <xdr:cNvPr id="0" name="image3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16</xdr:row>
      <xdr:rowOff>9525</xdr:rowOff>
    </xdr:from>
    <xdr:ext cx="542925" cy="923925"/>
    <xdr:pic>
      <xdr:nvPicPr>
        <xdr:cNvPr id="0" name="image31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21</xdr:row>
      <xdr:rowOff>47625</xdr:rowOff>
    </xdr:from>
    <xdr:ext cx="1285875" cy="714375"/>
    <xdr:pic>
      <xdr:nvPicPr>
        <xdr:cNvPr id="0" name="image31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14</xdr:row>
      <xdr:rowOff>19050</xdr:rowOff>
    </xdr:from>
    <xdr:ext cx="457200" cy="676275"/>
    <xdr:pic>
      <xdr:nvPicPr>
        <xdr:cNvPr id="0" name="image31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6</xdr:row>
      <xdr:rowOff>38100</xdr:rowOff>
    </xdr:from>
    <xdr:ext cx="409575" cy="647700"/>
    <xdr:pic>
      <xdr:nvPicPr>
        <xdr:cNvPr id="0" name="image314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361950</xdr:colOff>
      <xdr:row>26</xdr:row>
      <xdr:rowOff>66675</xdr:rowOff>
    </xdr:from>
    <xdr:ext cx="571500" cy="914400"/>
    <xdr:pic>
      <xdr:nvPicPr>
        <xdr:cNvPr id="0" name="image31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390525</xdr:colOff>
      <xdr:row>31</xdr:row>
      <xdr:rowOff>47625</xdr:rowOff>
    </xdr:from>
    <xdr:ext cx="342900" cy="485775"/>
    <xdr:pic>
      <xdr:nvPicPr>
        <xdr:cNvPr id="0" name="image316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381000</xdr:colOff>
      <xdr:row>35</xdr:row>
      <xdr:rowOff>133350</xdr:rowOff>
    </xdr:from>
    <xdr:ext cx="428625" cy="628650"/>
    <xdr:pic>
      <xdr:nvPicPr>
        <xdr:cNvPr id="0" name="image317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323850</xdr:colOff>
      <xdr:row>10</xdr:row>
      <xdr:rowOff>66675</xdr:rowOff>
    </xdr:from>
    <xdr:ext cx="419100" cy="504825"/>
    <xdr:pic>
      <xdr:nvPicPr>
        <xdr:cNvPr id="0" name="image318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45</xdr:row>
      <xdr:rowOff>104775</xdr:rowOff>
    </xdr:from>
    <xdr:ext cx="1219200" cy="657225"/>
    <xdr:pic>
      <xdr:nvPicPr>
        <xdr:cNvPr id="0" name="image319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13</xdr:row>
      <xdr:rowOff>47625</xdr:rowOff>
    </xdr:from>
    <xdr:ext cx="1181100" cy="666750"/>
    <xdr:pic>
      <xdr:nvPicPr>
        <xdr:cNvPr id="0" name="image32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266700</xdr:colOff>
      <xdr:row>34</xdr:row>
      <xdr:rowOff>38100</xdr:rowOff>
    </xdr:from>
    <xdr:ext cx="828675" cy="666750"/>
    <xdr:pic>
      <xdr:nvPicPr>
        <xdr:cNvPr id="0" name="image32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43</xdr:row>
      <xdr:rowOff>38100</xdr:rowOff>
    </xdr:from>
    <xdr:ext cx="1371600" cy="742950"/>
    <xdr:pic>
      <xdr:nvPicPr>
        <xdr:cNvPr id="0" name="image32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47</xdr:row>
      <xdr:rowOff>85725</xdr:rowOff>
    </xdr:from>
    <xdr:ext cx="1000125" cy="438150"/>
    <xdr:pic>
      <xdr:nvPicPr>
        <xdr:cNvPr id="0" name="image323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257175</xdr:colOff>
      <xdr:row>37</xdr:row>
      <xdr:rowOff>47625</xdr:rowOff>
    </xdr:from>
    <xdr:ext cx="495300" cy="1009650"/>
    <xdr:pic>
      <xdr:nvPicPr>
        <xdr:cNvPr id="0" name="image324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266700</xdr:colOff>
      <xdr:row>50</xdr:row>
      <xdr:rowOff>38100</xdr:rowOff>
    </xdr:from>
    <xdr:ext cx="600075" cy="685800"/>
    <xdr:pic>
      <xdr:nvPicPr>
        <xdr:cNvPr id="0" name="image325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400050</xdr:colOff>
      <xdr:row>54</xdr:row>
      <xdr:rowOff>57150</xdr:rowOff>
    </xdr:from>
    <xdr:ext cx="409575" cy="628650"/>
    <xdr:pic>
      <xdr:nvPicPr>
        <xdr:cNvPr id="0" name="image326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46</xdr:row>
      <xdr:rowOff>47625</xdr:rowOff>
    </xdr:from>
    <xdr:ext cx="381000" cy="695325"/>
    <xdr:pic>
      <xdr:nvPicPr>
        <xdr:cNvPr id="0" name="image3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400050</xdr:colOff>
      <xdr:row>51</xdr:row>
      <xdr:rowOff>38100</xdr:rowOff>
    </xdr:from>
    <xdr:ext cx="285750" cy="466725"/>
    <xdr:pic>
      <xdr:nvPicPr>
        <xdr:cNvPr id="0" name="image328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58</xdr:row>
      <xdr:rowOff>66675</xdr:rowOff>
    </xdr:from>
    <xdr:ext cx="1552575" cy="895350"/>
    <xdr:pic>
      <xdr:nvPicPr>
        <xdr:cNvPr id="0" name="image329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638175</xdr:colOff>
      <xdr:row>55</xdr:row>
      <xdr:rowOff>28575</xdr:rowOff>
    </xdr:from>
    <xdr:ext cx="314325" cy="504825"/>
    <xdr:pic>
      <xdr:nvPicPr>
        <xdr:cNvPr id="0" name="image330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590550</xdr:colOff>
      <xdr:row>46</xdr:row>
      <xdr:rowOff>66675</xdr:rowOff>
    </xdr:from>
    <xdr:ext cx="904875" cy="504825"/>
    <xdr:pic>
      <xdr:nvPicPr>
        <xdr:cNvPr id="0" name="image331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69</xdr:row>
      <xdr:rowOff>66675</xdr:rowOff>
    </xdr:from>
    <xdr:ext cx="400050" cy="647700"/>
    <xdr:pic>
      <xdr:nvPicPr>
        <xdr:cNvPr id="0" name="image332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68</xdr:row>
      <xdr:rowOff>47625</xdr:rowOff>
    </xdr:from>
    <xdr:ext cx="447675" cy="666750"/>
    <xdr:pic>
      <xdr:nvPicPr>
        <xdr:cNvPr id="0" name="image333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71</xdr:row>
      <xdr:rowOff>95250</xdr:rowOff>
    </xdr:from>
    <xdr:ext cx="638175" cy="1295400"/>
    <xdr:pic>
      <xdr:nvPicPr>
        <xdr:cNvPr id="0" name="image334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77</xdr:row>
      <xdr:rowOff>95250</xdr:rowOff>
    </xdr:from>
    <xdr:ext cx="504825" cy="819150"/>
    <xdr:pic>
      <xdr:nvPicPr>
        <xdr:cNvPr id="0" name="image335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</xdr:colOff>
      <xdr:row>76</xdr:row>
      <xdr:rowOff>66675</xdr:rowOff>
    </xdr:from>
    <xdr:ext cx="381000" cy="638175"/>
    <xdr:pic>
      <xdr:nvPicPr>
        <xdr:cNvPr id="0" name="image33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75</xdr:row>
      <xdr:rowOff>66675</xdr:rowOff>
    </xdr:from>
    <xdr:ext cx="409575" cy="676275"/>
    <xdr:pic>
      <xdr:nvPicPr>
        <xdr:cNvPr id="0" name="image337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67</xdr:row>
      <xdr:rowOff>47625</xdr:rowOff>
    </xdr:from>
    <xdr:ext cx="1400175" cy="685800"/>
    <xdr:pic>
      <xdr:nvPicPr>
        <xdr:cNvPr id="0" name="image338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82</xdr:row>
      <xdr:rowOff>47625</xdr:rowOff>
    </xdr:from>
    <xdr:ext cx="447675" cy="647700"/>
    <xdr:pic>
      <xdr:nvPicPr>
        <xdr:cNvPr id="0" name="image339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228600</xdr:colOff>
      <xdr:row>64</xdr:row>
      <xdr:rowOff>76200</xdr:rowOff>
    </xdr:from>
    <xdr:ext cx="438150" cy="704850"/>
    <xdr:pic>
      <xdr:nvPicPr>
        <xdr:cNvPr id="0" name="image340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228600</xdr:colOff>
      <xdr:row>85</xdr:row>
      <xdr:rowOff>38100</xdr:rowOff>
    </xdr:from>
    <xdr:ext cx="466725" cy="781050"/>
    <xdr:pic>
      <xdr:nvPicPr>
        <xdr:cNvPr id="0" name="image341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84</xdr:row>
      <xdr:rowOff>38100</xdr:rowOff>
    </xdr:from>
    <xdr:ext cx="381000" cy="619125"/>
    <xdr:pic>
      <xdr:nvPicPr>
        <xdr:cNvPr id="0" name="image342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180975</xdr:colOff>
      <xdr:row>87</xdr:row>
      <xdr:rowOff>76200</xdr:rowOff>
    </xdr:from>
    <xdr:ext cx="381000" cy="600075"/>
    <xdr:pic>
      <xdr:nvPicPr>
        <xdr:cNvPr id="0" name="image343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88</xdr:row>
      <xdr:rowOff>19050</xdr:rowOff>
    </xdr:from>
    <xdr:ext cx="609600" cy="914400"/>
    <xdr:pic>
      <xdr:nvPicPr>
        <xdr:cNvPr id="0" name="image344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91</xdr:row>
      <xdr:rowOff>66675</xdr:rowOff>
    </xdr:from>
    <xdr:ext cx="381000" cy="657225"/>
    <xdr:pic>
      <xdr:nvPicPr>
        <xdr:cNvPr id="0" name="image345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92</xdr:row>
      <xdr:rowOff>85725</xdr:rowOff>
    </xdr:from>
    <xdr:ext cx="323850" cy="590550"/>
    <xdr:pic>
      <xdr:nvPicPr>
        <xdr:cNvPr id="0" name="image346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98</xdr:row>
      <xdr:rowOff>76200</xdr:rowOff>
    </xdr:from>
    <xdr:ext cx="476250" cy="723900"/>
    <xdr:pic>
      <xdr:nvPicPr>
        <xdr:cNvPr id="0" name="image347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</xdr:colOff>
      <xdr:row>96</xdr:row>
      <xdr:rowOff>47625</xdr:rowOff>
    </xdr:from>
    <xdr:ext cx="438150" cy="752475"/>
    <xdr:pic>
      <xdr:nvPicPr>
        <xdr:cNvPr id="0" name="image348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95</xdr:row>
      <xdr:rowOff>104775</xdr:rowOff>
    </xdr:from>
    <xdr:ext cx="333375" cy="619125"/>
    <xdr:pic>
      <xdr:nvPicPr>
        <xdr:cNvPr id="0" name="image349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94</xdr:row>
      <xdr:rowOff>66675</xdr:rowOff>
    </xdr:from>
    <xdr:ext cx="400050" cy="647700"/>
    <xdr:pic>
      <xdr:nvPicPr>
        <xdr:cNvPr id="0" name="image350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103</xdr:row>
      <xdr:rowOff>114300</xdr:rowOff>
    </xdr:from>
    <xdr:ext cx="571500" cy="857250"/>
    <xdr:pic>
      <xdr:nvPicPr>
        <xdr:cNvPr id="0" name="image351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</xdr:colOff>
      <xdr:row>100</xdr:row>
      <xdr:rowOff>38100</xdr:rowOff>
    </xdr:from>
    <xdr:ext cx="285750" cy="476250"/>
    <xdr:pic>
      <xdr:nvPicPr>
        <xdr:cNvPr id="0" name="image352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333375</xdr:colOff>
      <xdr:row>108</xdr:row>
      <xdr:rowOff>47625</xdr:rowOff>
    </xdr:from>
    <xdr:ext cx="304800" cy="714375"/>
    <xdr:pic>
      <xdr:nvPicPr>
        <xdr:cNvPr id="0" name="image353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109</xdr:row>
      <xdr:rowOff>38100</xdr:rowOff>
    </xdr:from>
    <xdr:ext cx="523875" cy="838200"/>
    <xdr:pic>
      <xdr:nvPicPr>
        <xdr:cNvPr id="0" name="image354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113</xdr:row>
      <xdr:rowOff>66675</xdr:rowOff>
    </xdr:from>
    <xdr:ext cx="1095375" cy="685800"/>
    <xdr:pic>
      <xdr:nvPicPr>
        <xdr:cNvPr id="0" name="image355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111</xdr:row>
      <xdr:rowOff>38100</xdr:rowOff>
    </xdr:from>
    <xdr:ext cx="1200150" cy="676275"/>
    <xdr:pic>
      <xdr:nvPicPr>
        <xdr:cNvPr id="0" name="image356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114</xdr:row>
      <xdr:rowOff>85725</xdr:rowOff>
    </xdr:from>
    <xdr:ext cx="495300" cy="666750"/>
    <xdr:pic>
      <xdr:nvPicPr>
        <xdr:cNvPr id="0" name="image357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115</xdr:row>
      <xdr:rowOff>9525</xdr:rowOff>
    </xdr:from>
    <xdr:ext cx="352425" cy="561975"/>
    <xdr:pic>
      <xdr:nvPicPr>
        <xdr:cNvPr id="0" name="image358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</xdr:row>
      <xdr:rowOff>0</xdr:rowOff>
    </xdr:from>
    <xdr:ext cx="1276350" cy="752475"/>
    <xdr:pic>
      <xdr:nvPicPr>
        <xdr:cNvPr id="0" name="image359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66</xdr:row>
      <xdr:rowOff>0</xdr:rowOff>
    </xdr:from>
    <xdr:ext cx="457200" cy="762000"/>
    <xdr:pic>
      <xdr:nvPicPr>
        <xdr:cNvPr id="0" name="image360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74</xdr:row>
      <xdr:rowOff>0</xdr:rowOff>
    </xdr:from>
    <xdr:ext cx="419100" cy="838200"/>
    <xdr:pic>
      <xdr:nvPicPr>
        <xdr:cNvPr id="0" name="image361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90</xdr:row>
      <xdr:rowOff>0</xdr:rowOff>
    </xdr:from>
    <xdr:ext cx="400050" cy="809625"/>
    <xdr:pic>
      <xdr:nvPicPr>
        <xdr:cNvPr id="0" name="image362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93</xdr:row>
      <xdr:rowOff>0</xdr:rowOff>
    </xdr:from>
    <xdr:ext cx="438150" cy="809625"/>
    <xdr:pic>
      <xdr:nvPicPr>
        <xdr:cNvPr id="0" name="image363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171450</xdr:colOff>
      <xdr:row>2</xdr:row>
      <xdr:rowOff>28575</xdr:rowOff>
    </xdr:from>
    <xdr:ext cx="981075" cy="514350"/>
    <xdr:pic>
      <xdr:nvPicPr>
        <xdr:cNvPr id="0" name="image36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219075</xdr:colOff>
      <xdr:row>5</xdr:row>
      <xdr:rowOff>66675</xdr:rowOff>
    </xdr:from>
    <xdr:ext cx="723900" cy="457200"/>
    <xdr:pic>
      <xdr:nvPicPr>
        <xdr:cNvPr id="0" name="image36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219075</xdr:colOff>
      <xdr:row>12</xdr:row>
      <xdr:rowOff>95250</xdr:rowOff>
    </xdr:from>
    <xdr:ext cx="1190625" cy="647700"/>
    <xdr:pic>
      <xdr:nvPicPr>
        <xdr:cNvPr id="0" name="image36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266700</xdr:colOff>
      <xdr:row>11</xdr:row>
      <xdr:rowOff>152400</xdr:rowOff>
    </xdr:from>
    <xdr:ext cx="923925" cy="552450"/>
    <xdr:pic>
      <xdr:nvPicPr>
        <xdr:cNvPr id="0" name="image36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</xdr:colOff>
      <xdr:row>17</xdr:row>
      <xdr:rowOff>0</xdr:rowOff>
    </xdr:from>
    <xdr:ext cx="1552575" cy="971550"/>
    <xdr:pic>
      <xdr:nvPicPr>
        <xdr:cNvPr id="0" name="image36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8</xdr:row>
      <xdr:rowOff>28575</xdr:rowOff>
    </xdr:from>
    <xdr:ext cx="714375" cy="504825"/>
    <xdr:pic>
      <xdr:nvPicPr>
        <xdr:cNvPr id="0" name="image36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</xdr:row>
      <xdr:rowOff>38100</xdr:rowOff>
    </xdr:from>
    <xdr:ext cx="1181100" cy="704850"/>
    <xdr:pic>
      <xdr:nvPicPr>
        <xdr:cNvPr id="0" name="image37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32</xdr:row>
      <xdr:rowOff>76200</xdr:rowOff>
    </xdr:from>
    <xdr:ext cx="1323975" cy="790575"/>
    <xdr:pic>
      <xdr:nvPicPr>
        <xdr:cNvPr id="0" name="image37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31</xdr:row>
      <xdr:rowOff>85725</xdr:rowOff>
    </xdr:from>
    <xdr:ext cx="1104900" cy="609600"/>
    <xdr:pic>
      <xdr:nvPicPr>
        <xdr:cNvPr id="0" name="image37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247650</xdr:colOff>
      <xdr:row>28</xdr:row>
      <xdr:rowOff>114300</xdr:rowOff>
    </xdr:from>
    <xdr:ext cx="733425" cy="457200"/>
    <xdr:pic>
      <xdr:nvPicPr>
        <xdr:cNvPr id="0" name="image37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39</xdr:row>
      <xdr:rowOff>47625</xdr:rowOff>
    </xdr:from>
    <xdr:ext cx="1285875" cy="666750"/>
    <xdr:pic>
      <xdr:nvPicPr>
        <xdr:cNvPr id="0" name="image37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37</xdr:row>
      <xdr:rowOff>85725</xdr:rowOff>
    </xdr:from>
    <xdr:ext cx="1285875" cy="704850"/>
    <xdr:pic>
      <xdr:nvPicPr>
        <xdr:cNvPr id="0" name="image37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41</xdr:row>
      <xdr:rowOff>76200</xdr:rowOff>
    </xdr:from>
    <xdr:ext cx="1123950" cy="666750"/>
    <xdr:pic>
      <xdr:nvPicPr>
        <xdr:cNvPr id="0" name="image376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43</xdr:row>
      <xdr:rowOff>85725</xdr:rowOff>
    </xdr:from>
    <xdr:ext cx="1476375" cy="809625"/>
    <xdr:pic>
      <xdr:nvPicPr>
        <xdr:cNvPr id="0" name="image37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409575</xdr:colOff>
      <xdr:row>53</xdr:row>
      <xdr:rowOff>76200</xdr:rowOff>
    </xdr:from>
    <xdr:ext cx="361950" cy="590550"/>
    <xdr:pic>
      <xdr:nvPicPr>
        <xdr:cNvPr id="0" name="image37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55</xdr:row>
      <xdr:rowOff>38100</xdr:rowOff>
    </xdr:from>
    <xdr:ext cx="895350" cy="600075"/>
    <xdr:pic>
      <xdr:nvPicPr>
        <xdr:cNvPr id="0" name="image379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56</xdr:row>
      <xdr:rowOff>28575</xdr:rowOff>
    </xdr:from>
    <xdr:ext cx="1190625" cy="666750"/>
    <xdr:pic>
      <xdr:nvPicPr>
        <xdr:cNvPr id="0" name="image380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57</xdr:row>
      <xdr:rowOff>38100</xdr:rowOff>
    </xdr:from>
    <xdr:ext cx="981075" cy="600075"/>
    <xdr:pic>
      <xdr:nvPicPr>
        <xdr:cNvPr id="0" name="image381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323850</xdr:colOff>
      <xdr:row>58</xdr:row>
      <xdr:rowOff>28575</xdr:rowOff>
    </xdr:from>
    <xdr:ext cx="495300" cy="704850"/>
    <xdr:pic>
      <xdr:nvPicPr>
        <xdr:cNvPr id="0" name="image38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63</xdr:row>
      <xdr:rowOff>190500</xdr:rowOff>
    </xdr:from>
    <xdr:ext cx="1428750" cy="742950"/>
    <xdr:pic>
      <xdr:nvPicPr>
        <xdr:cNvPr id="0" name="image38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71</xdr:row>
      <xdr:rowOff>19050</xdr:rowOff>
    </xdr:from>
    <xdr:ext cx="1333500" cy="752475"/>
    <xdr:pic>
      <xdr:nvPicPr>
        <xdr:cNvPr id="0" name="image384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81</xdr:row>
      <xdr:rowOff>19050</xdr:rowOff>
    </xdr:from>
    <xdr:ext cx="981075" cy="533400"/>
    <xdr:pic>
      <xdr:nvPicPr>
        <xdr:cNvPr id="0" name="image38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79</xdr:row>
      <xdr:rowOff>47625</xdr:rowOff>
    </xdr:from>
    <xdr:ext cx="1219200" cy="657225"/>
    <xdr:pic>
      <xdr:nvPicPr>
        <xdr:cNvPr id="0" name="image386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74</xdr:row>
      <xdr:rowOff>104775</xdr:rowOff>
    </xdr:from>
    <xdr:ext cx="1343025" cy="723900"/>
    <xdr:pic>
      <xdr:nvPicPr>
        <xdr:cNvPr id="0" name="image387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73</xdr:row>
      <xdr:rowOff>47625</xdr:rowOff>
    </xdr:from>
    <xdr:ext cx="1190625" cy="638175"/>
    <xdr:pic>
      <xdr:nvPicPr>
        <xdr:cNvPr id="0" name="image388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84</xdr:row>
      <xdr:rowOff>47625</xdr:rowOff>
    </xdr:from>
    <xdr:ext cx="1333500" cy="704850"/>
    <xdr:pic>
      <xdr:nvPicPr>
        <xdr:cNvPr id="0" name="image38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333375</xdr:colOff>
      <xdr:row>86</xdr:row>
      <xdr:rowOff>47625</xdr:rowOff>
    </xdr:from>
    <xdr:ext cx="504825" cy="733425"/>
    <xdr:pic>
      <xdr:nvPicPr>
        <xdr:cNvPr id="0" name="image390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90</xdr:row>
      <xdr:rowOff>104775</xdr:rowOff>
    </xdr:from>
    <xdr:ext cx="466725" cy="666750"/>
    <xdr:pic>
      <xdr:nvPicPr>
        <xdr:cNvPr id="0" name="image391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88</xdr:row>
      <xdr:rowOff>104775</xdr:rowOff>
    </xdr:from>
    <xdr:ext cx="342900" cy="542925"/>
    <xdr:pic>
      <xdr:nvPicPr>
        <xdr:cNvPr id="0" name="image39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93</xdr:row>
      <xdr:rowOff>38100</xdr:rowOff>
    </xdr:from>
    <xdr:ext cx="1476375" cy="733425"/>
    <xdr:pic>
      <xdr:nvPicPr>
        <xdr:cNvPr id="0" name="image393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62</xdr:row>
      <xdr:rowOff>0</xdr:rowOff>
    </xdr:from>
    <xdr:ext cx="1400175" cy="857250"/>
    <xdr:pic>
      <xdr:nvPicPr>
        <xdr:cNvPr id="0" name="image394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92</xdr:row>
      <xdr:rowOff>0</xdr:rowOff>
    </xdr:from>
    <xdr:ext cx="1457325" cy="828675"/>
    <xdr:pic>
      <xdr:nvPicPr>
        <xdr:cNvPr id="0" name="image395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95</xdr:row>
      <xdr:rowOff>0</xdr:rowOff>
    </xdr:from>
    <xdr:ext cx="1381125" cy="781050"/>
    <xdr:pic>
      <xdr:nvPicPr>
        <xdr:cNvPr id="0" name="image396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76200</xdr:colOff>
      <xdr:row>18</xdr:row>
      <xdr:rowOff>47625</xdr:rowOff>
    </xdr:from>
    <xdr:ext cx="1209675" cy="600075"/>
    <xdr:pic>
      <xdr:nvPicPr>
        <xdr:cNvPr id="0" name="image39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35</xdr:row>
      <xdr:rowOff>76200</xdr:rowOff>
    </xdr:from>
    <xdr:ext cx="1209675" cy="638175"/>
    <xdr:pic>
      <xdr:nvPicPr>
        <xdr:cNvPr id="0" name="image39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26</xdr:row>
      <xdr:rowOff>66675</xdr:rowOff>
    </xdr:from>
    <xdr:ext cx="1276350" cy="742950"/>
    <xdr:pic>
      <xdr:nvPicPr>
        <xdr:cNvPr id="0" name="image39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5</xdr:row>
      <xdr:rowOff>66675</xdr:rowOff>
    </xdr:from>
    <xdr:ext cx="1123950" cy="647700"/>
    <xdr:pic>
      <xdr:nvPicPr>
        <xdr:cNvPr id="0" name="image40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39</xdr:row>
      <xdr:rowOff>66675</xdr:rowOff>
    </xdr:from>
    <xdr:ext cx="1000125" cy="552450"/>
    <xdr:pic>
      <xdr:nvPicPr>
        <xdr:cNvPr id="0" name="image40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57150</xdr:colOff>
      <xdr:row>38</xdr:row>
      <xdr:rowOff>104775</xdr:rowOff>
    </xdr:from>
    <xdr:ext cx="1200150" cy="561975"/>
    <xdr:pic>
      <xdr:nvPicPr>
        <xdr:cNvPr id="0" name="image40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37</xdr:row>
      <xdr:rowOff>104775</xdr:rowOff>
    </xdr:from>
    <xdr:ext cx="1219200" cy="552450"/>
    <xdr:pic>
      <xdr:nvPicPr>
        <xdr:cNvPr id="0" name="image40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123825</xdr:colOff>
      <xdr:row>44</xdr:row>
      <xdr:rowOff>47625</xdr:rowOff>
    </xdr:from>
    <xdr:ext cx="342900" cy="523875"/>
    <xdr:pic>
      <xdr:nvPicPr>
        <xdr:cNvPr id="0" name="image40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42</xdr:row>
      <xdr:rowOff>28575</xdr:rowOff>
    </xdr:from>
    <xdr:ext cx="409575" cy="685800"/>
    <xdr:pic>
      <xdr:nvPicPr>
        <xdr:cNvPr id="0" name="image40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41</xdr:row>
      <xdr:rowOff>76200</xdr:rowOff>
    </xdr:from>
    <xdr:ext cx="666750" cy="628650"/>
    <xdr:pic>
      <xdr:nvPicPr>
        <xdr:cNvPr id="0" name="image40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14</xdr:row>
      <xdr:rowOff>95250</xdr:rowOff>
    </xdr:from>
    <xdr:ext cx="361950" cy="619125"/>
    <xdr:pic>
      <xdr:nvPicPr>
        <xdr:cNvPr id="0" name="image407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9</xdr:row>
      <xdr:rowOff>76200</xdr:rowOff>
    </xdr:from>
    <xdr:ext cx="1285875" cy="657225"/>
    <xdr:pic>
      <xdr:nvPicPr>
        <xdr:cNvPr id="0" name="image40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49</xdr:row>
      <xdr:rowOff>133350</xdr:rowOff>
    </xdr:from>
    <xdr:ext cx="1171575" cy="628650"/>
    <xdr:pic>
      <xdr:nvPicPr>
        <xdr:cNvPr id="0" name="image40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52</xdr:row>
      <xdr:rowOff>47625</xdr:rowOff>
    </xdr:from>
    <xdr:ext cx="1104900" cy="666750"/>
    <xdr:pic>
      <xdr:nvPicPr>
        <xdr:cNvPr id="0" name="image410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123825</xdr:colOff>
      <xdr:row>56</xdr:row>
      <xdr:rowOff>76200</xdr:rowOff>
    </xdr:from>
    <xdr:ext cx="1057275" cy="600075"/>
    <xdr:pic>
      <xdr:nvPicPr>
        <xdr:cNvPr id="0" name="image41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40</xdr:row>
      <xdr:rowOff>57150</xdr:rowOff>
    </xdr:from>
    <xdr:ext cx="695325" cy="723900"/>
    <xdr:pic>
      <xdr:nvPicPr>
        <xdr:cNvPr id="0" name="image412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13</xdr:row>
      <xdr:rowOff>123825</xdr:rowOff>
    </xdr:from>
    <xdr:ext cx="1057275" cy="571500"/>
    <xdr:pic>
      <xdr:nvPicPr>
        <xdr:cNvPr id="0" name="image413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57150</xdr:colOff>
      <xdr:row>58</xdr:row>
      <xdr:rowOff>95250</xdr:rowOff>
    </xdr:from>
    <xdr:ext cx="1285875" cy="771525"/>
    <xdr:pic>
      <xdr:nvPicPr>
        <xdr:cNvPr id="0" name="image41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57</xdr:row>
      <xdr:rowOff>95250</xdr:rowOff>
    </xdr:from>
    <xdr:ext cx="1247775" cy="628650"/>
    <xdr:pic>
      <xdr:nvPicPr>
        <xdr:cNvPr id="0" name="image415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60</xdr:row>
      <xdr:rowOff>19050</xdr:rowOff>
    </xdr:from>
    <xdr:ext cx="1019175" cy="676275"/>
    <xdr:pic>
      <xdr:nvPicPr>
        <xdr:cNvPr id="0" name="image416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51</xdr:row>
      <xdr:rowOff>161925</xdr:rowOff>
    </xdr:from>
    <xdr:ext cx="1285875" cy="581025"/>
    <xdr:pic>
      <xdr:nvPicPr>
        <xdr:cNvPr id="0" name="image417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57150</xdr:colOff>
      <xdr:row>63</xdr:row>
      <xdr:rowOff>47625</xdr:rowOff>
    </xdr:from>
    <xdr:ext cx="1104900" cy="628650"/>
    <xdr:pic>
      <xdr:nvPicPr>
        <xdr:cNvPr id="0" name="image418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57150</xdr:colOff>
      <xdr:row>64</xdr:row>
      <xdr:rowOff>57150</xdr:rowOff>
    </xdr:from>
    <xdr:ext cx="1114425" cy="619125"/>
    <xdr:pic>
      <xdr:nvPicPr>
        <xdr:cNvPr id="0" name="image419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65</xdr:row>
      <xdr:rowOff>19050</xdr:rowOff>
    </xdr:from>
    <xdr:ext cx="657225" cy="400050"/>
    <xdr:pic>
      <xdr:nvPicPr>
        <xdr:cNvPr id="0" name="image420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71</xdr:row>
      <xdr:rowOff>9525</xdr:rowOff>
    </xdr:from>
    <xdr:ext cx="1209675" cy="704850"/>
    <xdr:pic>
      <xdr:nvPicPr>
        <xdr:cNvPr id="0" name="image421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57150</xdr:colOff>
      <xdr:row>76</xdr:row>
      <xdr:rowOff>47625</xdr:rowOff>
    </xdr:from>
    <xdr:ext cx="1104900" cy="619125"/>
    <xdr:pic>
      <xdr:nvPicPr>
        <xdr:cNvPr id="0" name="image422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6</xdr:row>
      <xdr:rowOff>47625</xdr:rowOff>
    </xdr:from>
    <xdr:ext cx="1219200" cy="695325"/>
    <xdr:pic>
      <xdr:nvPicPr>
        <xdr:cNvPr id="0" name="image423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</xdr:colOff>
      <xdr:row>36</xdr:row>
      <xdr:rowOff>47625</xdr:rowOff>
    </xdr:from>
    <xdr:ext cx="1219200" cy="723900"/>
    <xdr:pic>
      <xdr:nvPicPr>
        <xdr:cNvPr id="0" name="image424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15</xdr:row>
      <xdr:rowOff>19050</xdr:rowOff>
    </xdr:from>
    <xdr:ext cx="419100" cy="647700"/>
    <xdr:pic>
      <xdr:nvPicPr>
        <xdr:cNvPr id="0" name="image425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11</xdr:row>
      <xdr:rowOff>76200</xdr:rowOff>
    </xdr:from>
    <xdr:ext cx="1123950" cy="628650"/>
    <xdr:pic>
      <xdr:nvPicPr>
        <xdr:cNvPr id="0" name="image426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466725</xdr:colOff>
      <xdr:row>66</xdr:row>
      <xdr:rowOff>104775</xdr:rowOff>
    </xdr:from>
    <xdr:ext cx="895350" cy="428625"/>
    <xdr:pic>
      <xdr:nvPicPr>
        <xdr:cNvPr id="0" name="image427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16</xdr:row>
      <xdr:rowOff>66675</xdr:rowOff>
    </xdr:from>
    <xdr:ext cx="542925" cy="657225"/>
    <xdr:pic>
      <xdr:nvPicPr>
        <xdr:cNvPr id="0" name="image428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77</xdr:row>
      <xdr:rowOff>47625</xdr:rowOff>
    </xdr:from>
    <xdr:ext cx="1066800" cy="609600"/>
    <xdr:pic>
      <xdr:nvPicPr>
        <xdr:cNvPr id="0" name="image429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78</xdr:row>
      <xdr:rowOff>95250</xdr:rowOff>
    </xdr:from>
    <xdr:ext cx="1314450" cy="742950"/>
    <xdr:pic>
      <xdr:nvPicPr>
        <xdr:cNvPr id="0" name="image430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</xdr:colOff>
      <xdr:row>80</xdr:row>
      <xdr:rowOff>76200</xdr:rowOff>
    </xdr:from>
    <xdr:ext cx="1266825" cy="771525"/>
    <xdr:pic>
      <xdr:nvPicPr>
        <xdr:cNvPr id="0" name="image43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82</xdr:row>
      <xdr:rowOff>66675</xdr:rowOff>
    </xdr:from>
    <xdr:ext cx="1285875" cy="762000"/>
    <xdr:pic>
      <xdr:nvPicPr>
        <xdr:cNvPr id="0" name="image432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84</xdr:row>
      <xdr:rowOff>47625</xdr:rowOff>
    </xdr:from>
    <xdr:ext cx="1038225" cy="590550"/>
    <xdr:pic>
      <xdr:nvPicPr>
        <xdr:cNvPr id="0" name="image43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57150</xdr:colOff>
      <xdr:row>85</xdr:row>
      <xdr:rowOff>123825</xdr:rowOff>
    </xdr:from>
    <xdr:ext cx="1323975" cy="781050"/>
    <xdr:pic>
      <xdr:nvPicPr>
        <xdr:cNvPr id="0" name="image43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91</xdr:row>
      <xdr:rowOff>266700</xdr:rowOff>
    </xdr:from>
    <xdr:ext cx="1314450" cy="123825"/>
    <xdr:pic>
      <xdr:nvPicPr>
        <xdr:cNvPr id="0" name="image435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88</xdr:row>
      <xdr:rowOff>38100</xdr:rowOff>
    </xdr:from>
    <xdr:ext cx="971550" cy="533400"/>
    <xdr:pic>
      <xdr:nvPicPr>
        <xdr:cNvPr id="0" name="image436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96</xdr:row>
      <xdr:rowOff>76200</xdr:rowOff>
    </xdr:from>
    <xdr:ext cx="1143000" cy="676275"/>
    <xdr:pic>
      <xdr:nvPicPr>
        <xdr:cNvPr id="0" name="image437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600075</xdr:colOff>
      <xdr:row>92</xdr:row>
      <xdr:rowOff>66675</xdr:rowOff>
    </xdr:from>
    <xdr:ext cx="266700" cy="571500"/>
    <xdr:pic>
      <xdr:nvPicPr>
        <xdr:cNvPr id="0" name="image438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180975</xdr:colOff>
      <xdr:row>4</xdr:row>
      <xdr:rowOff>76200</xdr:rowOff>
    </xdr:from>
    <xdr:ext cx="1085850" cy="561975"/>
    <xdr:pic>
      <xdr:nvPicPr>
        <xdr:cNvPr id="0" name="image439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</xdr:colOff>
      <xdr:row>7</xdr:row>
      <xdr:rowOff>419100</xdr:rowOff>
    </xdr:from>
    <xdr:ext cx="1266825" cy="733425"/>
    <xdr:pic>
      <xdr:nvPicPr>
        <xdr:cNvPr id="0" name="image440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102</xdr:row>
      <xdr:rowOff>19050</xdr:rowOff>
    </xdr:from>
    <xdr:ext cx="895350" cy="523875"/>
    <xdr:pic>
      <xdr:nvPicPr>
        <xdr:cNvPr id="0" name="image441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108</xdr:row>
      <xdr:rowOff>9525</xdr:rowOff>
    </xdr:from>
    <xdr:ext cx="847725" cy="504825"/>
    <xdr:pic>
      <xdr:nvPicPr>
        <xdr:cNvPr id="0" name="image442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106</xdr:row>
      <xdr:rowOff>104775</xdr:rowOff>
    </xdr:from>
    <xdr:ext cx="1276350" cy="733425"/>
    <xdr:pic>
      <xdr:nvPicPr>
        <xdr:cNvPr id="0" name="image443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101</xdr:row>
      <xdr:rowOff>66675</xdr:rowOff>
    </xdr:from>
    <xdr:ext cx="1028700" cy="609600"/>
    <xdr:pic>
      <xdr:nvPicPr>
        <xdr:cNvPr id="0" name="image44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105</xdr:row>
      <xdr:rowOff>19050</xdr:rowOff>
    </xdr:from>
    <xdr:ext cx="923925" cy="619125"/>
    <xdr:pic>
      <xdr:nvPicPr>
        <xdr:cNvPr id="0" name="image445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428625</xdr:colOff>
      <xdr:row>93</xdr:row>
      <xdr:rowOff>47625</xdr:rowOff>
    </xdr:from>
    <xdr:ext cx="400050" cy="638175"/>
    <xdr:pic>
      <xdr:nvPicPr>
        <xdr:cNvPr id="0" name="image446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48</xdr:row>
      <xdr:rowOff>76200</xdr:rowOff>
    </xdr:from>
    <xdr:ext cx="1181100" cy="590550"/>
    <xdr:pic>
      <xdr:nvPicPr>
        <xdr:cNvPr id="0" name="image447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381000</xdr:colOff>
      <xdr:row>2</xdr:row>
      <xdr:rowOff>38100</xdr:rowOff>
    </xdr:from>
    <xdr:ext cx="428625" cy="685800"/>
    <xdr:pic>
      <xdr:nvPicPr>
        <xdr:cNvPr id="0" name="image448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116</xdr:row>
      <xdr:rowOff>0</xdr:rowOff>
    </xdr:from>
    <xdr:ext cx="1181100" cy="704850"/>
    <xdr:pic>
      <xdr:nvPicPr>
        <xdr:cNvPr id="0" name="image449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111</xdr:row>
      <xdr:rowOff>76200</xdr:rowOff>
    </xdr:from>
    <xdr:ext cx="1114425" cy="647700"/>
    <xdr:pic>
      <xdr:nvPicPr>
        <xdr:cNvPr id="0" name="image450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514350</xdr:colOff>
      <xdr:row>94</xdr:row>
      <xdr:rowOff>257175</xdr:rowOff>
    </xdr:from>
    <xdr:ext cx="876300" cy="485775"/>
    <xdr:pic>
      <xdr:nvPicPr>
        <xdr:cNvPr id="0" name="image451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</xdr:colOff>
      <xdr:row>94</xdr:row>
      <xdr:rowOff>47625</xdr:rowOff>
    </xdr:from>
    <xdr:ext cx="752475" cy="419100"/>
    <xdr:pic>
      <xdr:nvPicPr>
        <xdr:cNvPr id="0" name="image452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129</xdr:row>
      <xdr:rowOff>38100</xdr:rowOff>
    </xdr:from>
    <xdr:ext cx="342900" cy="476250"/>
    <xdr:pic>
      <xdr:nvPicPr>
        <xdr:cNvPr id="0" name="image453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685800</xdr:colOff>
      <xdr:row>129</xdr:row>
      <xdr:rowOff>38100</xdr:rowOff>
    </xdr:from>
    <xdr:ext cx="257175" cy="447675"/>
    <xdr:pic>
      <xdr:nvPicPr>
        <xdr:cNvPr id="0" name="image454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132</xdr:row>
      <xdr:rowOff>19050</xdr:rowOff>
    </xdr:from>
    <xdr:ext cx="428625" cy="571500"/>
    <xdr:pic>
      <xdr:nvPicPr>
        <xdr:cNvPr id="0" name="image455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156</xdr:row>
      <xdr:rowOff>47625</xdr:rowOff>
    </xdr:from>
    <xdr:ext cx="638175" cy="685800"/>
    <xdr:pic>
      <xdr:nvPicPr>
        <xdr:cNvPr id="0" name="image456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</xdr:colOff>
      <xdr:row>135</xdr:row>
      <xdr:rowOff>95250</xdr:rowOff>
    </xdr:from>
    <xdr:ext cx="1323975" cy="704850"/>
    <xdr:pic>
      <xdr:nvPicPr>
        <xdr:cNvPr id="0" name="image457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127</xdr:row>
      <xdr:rowOff>38100</xdr:rowOff>
    </xdr:from>
    <xdr:ext cx="390525" cy="723900"/>
    <xdr:pic>
      <xdr:nvPicPr>
        <xdr:cNvPr id="0" name="image458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62</xdr:row>
      <xdr:rowOff>76200</xdr:rowOff>
    </xdr:from>
    <xdr:ext cx="1095375" cy="552450"/>
    <xdr:pic>
      <xdr:nvPicPr>
        <xdr:cNvPr id="0" name="image459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151</xdr:row>
      <xdr:rowOff>66675</xdr:rowOff>
    </xdr:from>
    <xdr:ext cx="523875" cy="666750"/>
    <xdr:pic>
      <xdr:nvPicPr>
        <xdr:cNvPr id="0" name="image460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157</xdr:row>
      <xdr:rowOff>38100</xdr:rowOff>
    </xdr:from>
    <xdr:ext cx="1200150" cy="609600"/>
    <xdr:pic>
      <xdr:nvPicPr>
        <xdr:cNvPr id="0" name="image461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136</xdr:row>
      <xdr:rowOff>76200</xdr:rowOff>
    </xdr:from>
    <xdr:ext cx="266700" cy="742950"/>
    <xdr:pic>
      <xdr:nvPicPr>
        <xdr:cNvPr id="0" name="image462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147</xdr:row>
      <xdr:rowOff>76200</xdr:rowOff>
    </xdr:from>
    <xdr:ext cx="571500" cy="762000"/>
    <xdr:pic>
      <xdr:nvPicPr>
        <xdr:cNvPr id="0" name="image463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152</xdr:row>
      <xdr:rowOff>19050</xdr:rowOff>
    </xdr:from>
    <xdr:ext cx="733425" cy="800100"/>
    <xdr:pic>
      <xdr:nvPicPr>
        <xdr:cNvPr id="0" name="image464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137</xdr:row>
      <xdr:rowOff>38100</xdr:rowOff>
    </xdr:from>
    <xdr:ext cx="323850" cy="457200"/>
    <xdr:pic>
      <xdr:nvPicPr>
        <xdr:cNvPr id="0" name="image465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19</xdr:row>
      <xdr:rowOff>104775</xdr:rowOff>
    </xdr:from>
    <xdr:ext cx="1066800" cy="581025"/>
    <xdr:pic>
      <xdr:nvPicPr>
        <xdr:cNvPr id="0" name="image466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149</xdr:row>
      <xdr:rowOff>38100</xdr:rowOff>
    </xdr:from>
    <xdr:ext cx="400050" cy="800100"/>
    <xdr:pic>
      <xdr:nvPicPr>
        <xdr:cNvPr id="0" name="image467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143</xdr:row>
      <xdr:rowOff>47625</xdr:rowOff>
    </xdr:from>
    <xdr:ext cx="1047750" cy="619125"/>
    <xdr:pic>
      <xdr:nvPicPr>
        <xdr:cNvPr id="0" name="image468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50</xdr:row>
      <xdr:rowOff>19050</xdr:rowOff>
    </xdr:from>
    <xdr:ext cx="390525" cy="771525"/>
    <xdr:pic>
      <xdr:nvPicPr>
        <xdr:cNvPr id="0" name="image469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69</xdr:row>
      <xdr:rowOff>47625</xdr:rowOff>
    </xdr:from>
    <xdr:ext cx="847725" cy="542925"/>
    <xdr:pic>
      <xdr:nvPicPr>
        <xdr:cNvPr id="0" name="image470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125</xdr:row>
      <xdr:rowOff>47625</xdr:rowOff>
    </xdr:from>
    <xdr:ext cx="1123950" cy="600075"/>
    <xdr:pic>
      <xdr:nvPicPr>
        <xdr:cNvPr id="0" name="image471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381000</xdr:colOff>
      <xdr:row>124</xdr:row>
      <xdr:rowOff>95250</xdr:rowOff>
    </xdr:from>
    <xdr:ext cx="457200" cy="609600"/>
    <xdr:pic>
      <xdr:nvPicPr>
        <xdr:cNvPr id="0" name="image472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133</xdr:row>
      <xdr:rowOff>200025</xdr:rowOff>
    </xdr:from>
    <xdr:ext cx="1257300" cy="676275"/>
    <xdr:pic>
      <xdr:nvPicPr>
        <xdr:cNvPr id="0" name="image473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400050</xdr:colOff>
      <xdr:row>149</xdr:row>
      <xdr:rowOff>285750</xdr:rowOff>
    </xdr:from>
    <xdr:ext cx="904875" cy="533400"/>
    <xdr:pic>
      <xdr:nvPicPr>
        <xdr:cNvPr id="0" name="image474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123</xdr:row>
      <xdr:rowOff>66675</xdr:rowOff>
    </xdr:from>
    <xdr:ext cx="1066800" cy="657225"/>
    <xdr:pic>
      <xdr:nvPicPr>
        <xdr:cNvPr id="0" name="image475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154</xdr:row>
      <xdr:rowOff>47625</xdr:rowOff>
    </xdr:from>
    <xdr:ext cx="447675" cy="723900"/>
    <xdr:pic>
      <xdr:nvPicPr>
        <xdr:cNvPr id="0" name="image476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140</xdr:row>
      <xdr:rowOff>38100</xdr:rowOff>
    </xdr:from>
    <xdr:ext cx="962025" cy="495300"/>
    <xdr:pic>
      <xdr:nvPicPr>
        <xdr:cNvPr id="0" name="image477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</xdr:row>
      <xdr:rowOff>0</xdr:rowOff>
    </xdr:from>
    <xdr:ext cx="400050" cy="762000"/>
    <xdr:pic>
      <xdr:nvPicPr>
        <xdr:cNvPr id="0" name="image478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47</xdr:row>
      <xdr:rowOff>0</xdr:rowOff>
    </xdr:from>
    <xdr:ext cx="1162050" cy="714375"/>
    <xdr:pic>
      <xdr:nvPicPr>
        <xdr:cNvPr id="0" name="image479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61</xdr:row>
      <xdr:rowOff>0</xdr:rowOff>
    </xdr:from>
    <xdr:ext cx="390525" cy="771525"/>
    <xdr:pic>
      <xdr:nvPicPr>
        <xdr:cNvPr id="0" name="image480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87</xdr:row>
      <xdr:rowOff>0</xdr:rowOff>
    </xdr:from>
    <xdr:ext cx="438150" cy="704850"/>
    <xdr:pic>
      <xdr:nvPicPr>
        <xdr:cNvPr id="0" name="image481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155</xdr:row>
      <xdr:rowOff>0</xdr:rowOff>
    </xdr:from>
    <xdr:ext cx="466725" cy="800100"/>
    <xdr:pic>
      <xdr:nvPicPr>
        <xdr:cNvPr id="0" name="image482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76200</xdr:colOff>
      <xdr:row>7</xdr:row>
      <xdr:rowOff>19050</xdr:rowOff>
    </xdr:from>
    <xdr:ext cx="447675" cy="704850"/>
    <xdr:pic>
      <xdr:nvPicPr>
        <xdr:cNvPr id="0" name="image48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4</xdr:row>
      <xdr:rowOff>47625</xdr:rowOff>
    </xdr:from>
    <xdr:ext cx="276225" cy="438150"/>
    <xdr:pic>
      <xdr:nvPicPr>
        <xdr:cNvPr id="0" name="image48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2</xdr:row>
      <xdr:rowOff>76200</xdr:rowOff>
    </xdr:from>
    <xdr:ext cx="409575" cy="657225"/>
    <xdr:pic>
      <xdr:nvPicPr>
        <xdr:cNvPr id="0" name="image48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12</xdr:row>
      <xdr:rowOff>57150</xdr:rowOff>
    </xdr:from>
    <xdr:ext cx="619125" cy="923925"/>
    <xdr:pic>
      <xdr:nvPicPr>
        <xdr:cNvPr id="0" name="image48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9</xdr:row>
      <xdr:rowOff>57150</xdr:rowOff>
    </xdr:from>
    <xdr:ext cx="514350" cy="485775"/>
    <xdr:pic>
      <xdr:nvPicPr>
        <xdr:cNvPr id="0" name="image48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16</xdr:row>
      <xdr:rowOff>66675</xdr:rowOff>
    </xdr:from>
    <xdr:ext cx="1190625" cy="619125"/>
    <xdr:pic>
      <xdr:nvPicPr>
        <xdr:cNvPr id="0" name="image48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619125</xdr:colOff>
      <xdr:row>14</xdr:row>
      <xdr:rowOff>57150</xdr:rowOff>
    </xdr:from>
    <xdr:ext cx="400050" cy="657225"/>
    <xdr:pic>
      <xdr:nvPicPr>
        <xdr:cNvPr id="0" name="image48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13</xdr:row>
      <xdr:rowOff>57150</xdr:rowOff>
    </xdr:from>
    <xdr:ext cx="1457325" cy="704850"/>
    <xdr:pic>
      <xdr:nvPicPr>
        <xdr:cNvPr id="0" name="image49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552450</xdr:colOff>
      <xdr:row>19</xdr:row>
      <xdr:rowOff>47625</xdr:rowOff>
    </xdr:from>
    <xdr:ext cx="428625" cy="657225"/>
    <xdr:pic>
      <xdr:nvPicPr>
        <xdr:cNvPr id="0" name="image49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18</xdr:row>
      <xdr:rowOff>47625</xdr:rowOff>
    </xdr:from>
    <xdr:ext cx="447675" cy="723900"/>
    <xdr:pic>
      <xdr:nvPicPr>
        <xdr:cNvPr id="0" name="image49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28</xdr:row>
      <xdr:rowOff>28575</xdr:rowOff>
    </xdr:from>
    <xdr:ext cx="390525" cy="676275"/>
    <xdr:pic>
      <xdr:nvPicPr>
        <xdr:cNvPr id="0" name="image49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381000</xdr:colOff>
      <xdr:row>23</xdr:row>
      <xdr:rowOff>57150</xdr:rowOff>
    </xdr:from>
    <xdr:ext cx="257175" cy="466725"/>
    <xdr:pic>
      <xdr:nvPicPr>
        <xdr:cNvPr id="0" name="image49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34</xdr:row>
      <xdr:rowOff>47625</xdr:rowOff>
    </xdr:from>
    <xdr:ext cx="1019175" cy="638175"/>
    <xdr:pic>
      <xdr:nvPicPr>
        <xdr:cNvPr id="0" name="image49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29</xdr:row>
      <xdr:rowOff>152400</xdr:rowOff>
    </xdr:from>
    <xdr:ext cx="419100" cy="752475"/>
    <xdr:pic>
      <xdr:nvPicPr>
        <xdr:cNvPr id="0" name="image496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20</xdr:row>
      <xdr:rowOff>104775</xdr:rowOff>
    </xdr:from>
    <xdr:ext cx="257175" cy="447675"/>
    <xdr:pic>
      <xdr:nvPicPr>
        <xdr:cNvPr id="0" name="image49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35</xdr:row>
      <xdr:rowOff>38100</xdr:rowOff>
    </xdr:from>
    <xdr:ext cx="581025" cy="638175"/>
    <xdr:pic>
      <xdr:nvPicPr>
        <xdr:cNvPr id="0" name="image498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36</xdr:row>
      <xdr:rowOff>9525</xdr:rowOff>
    </xdr:from>
    <xdr:ext cx="323850" cy="533400"/>
    <xdr:pic>
      <xdr:nvPicPr>
        <xdr:cNvPr id="0" name="image499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39</xdr:row>
      <xdr:rowOff>28575</xdr:rowOff>
    </xdr:from>
    <xdr:ext cx="438150" cy="685800"/>
    <xdr:pic>
      <xdr:nvPicPr>
        <xdr:cNvPr id="0" name="image500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26</xdr:row>
      <xdr:rowOff>47625</xdr:rowOff>
    </xdr:from>
    <xdr:ext cx="1076325" cy="581025"/>
    <xdr:pic>
      <xdr:nvPicPr>
        <xdr:cNvPr id="0" name="image501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44</xdr:row>
      <xdr:rowOff>9525</xdr:rowOff>
    </xdr:from>
    <xdr:ext cx="314325" cy="514350"/>
    <xdr:pic>
      <xdr:nvPicPr>
        <xdr:cNvPr id="0" name="image50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238125</xdr:colOff>
      <xdr:row>47</xdr:row>
      <xdr:rowOff>66675</xdr:rowOff>
    </xdr:from>
    <xdr:ext cx="361950" cy="609600"/>
    <xdr:pic>
      <xdr:nvPicPr>
        <xdr:cNvPr id="0" name="image503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219075</xdr:colOff>
      <xdr:row>43</xdr:row>
      <xdr:rowOff>66675</xdr:rowOff>
    </xdr:from>
    <xdr:ext cx="314325" cy="609600"/>
    <xdr:pic>
      <xdr:nvPicPr>
        <xdr:cNvPr id="0" name="image504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666750</xdr:colOff>
      <xdr:row>49</xdr:row>
      <xdr:rowOff>76200</xdr:rowOff>
    </xdr:from>
    <xdr:ext cx="504825" cy="838200"/>
    <xdr:pic>
      <xdr:nvPicPr>
        <xdr:cNvPr id="0" name="image505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571500</xdr:colOff>
      <xdr:row>48</xdr:row>
      <xdr:rowOff>47625</xdr:rowOff>
    </xdr:from>
    <xdr:ext cx="495300" cy="790575"/>
    <xdr:pic>
      <xdr:nvPicPr>
        <xdr:cNvPr id="0" name="image506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314325</xdr:colOff>
      <xdr:row>57</xdr:row>
      <xdr:rowOff>47625</xdr:rowOff>
    </xdr:from>
    <xdr:ext cx="400050" cy="619125"/>
    <xdr:pic>
      <xdr:nvPicPr>
        <xdr:cNvPr id="0" name="image507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266700</xdr:colOff>
      <xdr:row>54</xdr:row>
      <xdr:rowOff>57150</xdr:rowOff>
    </xdr:from>
    <xdr:ext cx="361950" cy="495300"/>
    <xdr:pic>
      <xdr:nvPicPr>
        <xdr:cNvPr id="0" name="image508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41</xdr:row>
      <xdr:rowOff>95250</xdr:rowOff>
    </xdr:from>
    <xdr:ext cx="1009650" cy="552450"/>
    <xdr:pic>
      <xdr:nvPicPr>
        <xdr:cNvPr id="0" name="image509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981075</xdr:colOff>
      <xdr:row>12</xdr:row>
      <xdr:rowOff>28575</xdr:rowOff>
    </xdr:from>
    <xdr:ext cx="504825" cy="923925"/>
    <xdr:pic>
      <xdr:nvPicPr>
        <xdr:cNvPr id="0" name="image510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61</xdr:row>
      <xdr:rowOff>57150</xdr:rowOff>
    </xdr:from>
    <xdr:ext cx="457200" cy="657225"/>
    <xdr:pic>
      <xdr:nvPicPr>
        <xdr:cNvPr id="0" name="image511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390525</xdr:colOff>
      <xdr:row>58</xdr:row>
      <xdr:rowOff>28575</xdr:rowOff>
    </xdr:from>
    <xdr:ext cx="295275" cy="523875"/>
    <xdr:pic>
      <xdr:nvPicPr>
        <xdr:cNvPr id="0" name="image512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314325</xdr:colOff>
      <xdr:row>70</xdr:row>
      <xdr:rowOff>47625</xdr:rowOff>
    </xdr:from>
    <xdr:ext cx="504825" cy="704850"/>
    <xdr:pic>
      <xdr:nvPicPr>
        <xdr:cNvPr id="0" name="image513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66</xdr:row>
      <xdr:rowOff>47625</xdr:rowOff>
    </xdr:from>
    <xdr:ext cx="447675" cy="714375"/>
    <xdr:pic>
      <xdr:nvPicPr>
        <xdr:cNvPr id="0" name="image514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295275</xdr:colOff>
      <xdr:row>65</xdr:row>
      <xdr:rowOff>76200</xdr:rowOff>
    </xdr:from>
    <xdr:ext cx="409575" cy="676275"/>
    <xdr:pic>
      <xdr:nvPicPr>
        <xdr:cNvPr id="0" name="image515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342900</xdr:colOff>
      <xdr:row>74</xdr:row>
      <xdr:rowOff>104775</xdr:rowOff>
    </xdr:from>
    <xdr:ext cx="619125" cy="1000125"/>
    <xdr:pic>
      <xdr:nvPicPr>
        <xdr:cNvPr id="0" name="image516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57150</xdr:colOff>
      <xdr:row>80</xdr:row>
      <xdr:rowOff>123825</xdr:rowOff>
    </xdr:from>
    <xdr:ext cx="714375" cy="1095375"/>
    <xdr:pic>
      <xdr:nvPicPr>
        <xdr:cNvPr id="0" name="image51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428625</xdr:colOff>
      <xdr:row>71</xdr:row>
      <xdr:rowOff>19050</xdr:rowOff>
    </xdr:from>
    <xdr:ext cx="323850" cy="552450"/>
    <xdr:pic>
      <xdr:nvPicPr>
        <xdr:cNvPr id="0" name="image518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87</xdr:row>
      <xdr:rowOff>47625</xdr:rowOff>
    </xdr:from>
    <xdr:ext cx="552450" cy="628650"/>
    <xdr:pic>
      <xdr:nvPicPr>
        <xdr:cNvPr id="0" name="image51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62</xdr:row>
      <xdr:rowOff>57150</xdr:rowOff>
    </xdr:from>
    <xdr:ext cx="895350" cy="504825"/>
    <xdr:pic>
      <xdr:nvPicPr>
        <xdr:cNvPr id="0" name="image520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504825</xdr:colOff>
      <xdr:row>95</xdr:row>
      <xdr:rowOff>66675</xdr:rowOff>
    </xdr:from>
    <xdr:ext cx="457200" cy="695325"/>
    <xdr:pic>
      <xdr:nvPicPr>
        <xdr:cNvPr id="0" name="image521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57150</xdr:colOff>
      <xdr:row>92</xdr:row>
      <xdr:rowOff>47625</xdr:rowOff>
    </xdr:from>
    <xdr:ext cx="295275" cy="485775"/>
    <xdr:pic>
      <xdr:nvPicPr>
        <xdr:cNvPr id="0" name="image522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342900</xdr:colOff>
      <xdr:row>90</xdr:row>
      <xdr:rowOff>76200</xdr:rowOff>
    </xdr:from>
    <xdr:ext cx="381000" cy="619125"/>
    <xdr:pic>
      <xdr:nvPicPr>
        <xdr:cNvPr id="0" name="image523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390525</xdr:colOff>
      <xdr:row>89</xdr:row>
      <xdr:rowOff>76200</xdr:rowOff>
    </xdr:from>
    <xdr:ext cx="390525" cy="628650"/>
    <xdr:pic>
      <xdr:nvPicPr>
        <xdr:cNvPr id="0" name="image524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91</xdr:row>
      <xdr:rowOff>57150</xdr:rowOff>
    </xdr:from>
    <xdr:ext cx="1085850" cy="628650"/>
    <xdr:pic>
      <xdr:nvPicPr>
        <xdr:cNvPr id="0" name="image525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99</xdr:row>
      <xdr:rowOff>28575</xdr:rowOff>
    </xdr:from>
    <xdr:ext cx="419100" cy="666750"/>
    <xdr:pic>
      <xdr:nvPicPr>
        <xdr:cNvPr id="0" name="image526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304800</xdr:colOff>
      <xdr:row>101</xdr:row>
      <xdr:rowOff>47625</xdr:rowOff>
    </xdr:from>
    <xdr:ext cx="381000" cy="657225"/>
    <xdr:pic>
      <xdr:nvPicPr>
        <xdr:cNvPr id="0" name="image527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381000</xdr:colOff>
      <xdr:row>100</xdr:row>
      <xdr:rowOff>28575</xdr:rowOff>
    </xdr:from>
    <xdr:ext cx="390525" cy="590550"/>
    <xdr:pic>
      <xdr:nvPicPr>
        <xdr:cNvPr id="0" name="image528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97</xdr:row>
      <xdr:rowOff>76200</xdr:rowOff>
    </xdr:from>
    <xdr:ext cx="1095375" cy="600075"/>
    <xdr:pic>
      <xdr:nvPicPr>
        <xdr:cNvPr id="0" name="image529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542925</xdr:colOff>
      <xdr:row>98</xdr:row>
      <xdr:rowOff>66675</xdr:rowOff>
    </xdr:from>
    <xdr:ext cx="314325" cy="619125"/>
    <xdr:pic>
      <xdr:nvPicPr>
        <xdr:cNvPr id="0" name="image530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</xdr:colOff>
      <xdr:row>108</xdr:row>
      <xdr:rowOff>142875</xdr:rowOff>
    </xdr:from>
    <xdr:ext cx="400050" cy="676275"/>
    <xdr:pic>
      <xdr:nvPicPr>
        <xdr:cNvPr id="0" name="image531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1304925</xdr:colOff>
      <xdr:row>106</xdr:row>
      <xdr:rowOff>47625</xdr:rowOff>
    </xdr:from>
    <xdr:ext cx="400050" cy="600075"/>
    <xdr:pic>
      <xdr:nvPicPr>
        <xdr:cNvPr id="0" name="image532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105</xdr:row>
      <xdr:rowOff>66675</xdr:rowOff>
    </xdr:from>
    <xdr:ext cx="828675" cy="666750"/>
    <xdr:pic>
      <xdr:nvPicPr>
        <xdr:cNvPr id="0" name="image533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257175</xdr:colOff>
      <xdr:row>115</xdr:row>
      <xdr:rowOff>76200</xdr:rowOff>
    </xdr:from>
    <xdr:ext cx="942975" cy="609600"/>
    <xdr:pic>
      <xdr:nvPicPr>
        <xdr:cNvPr id="0" name="image534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110</xdr:row>
      <xdr:rowOff>76200</xdr:rowOff>
    </xdr:from>
    <xdr:ext cx="581025" cy="809625"/>
    <xdr:pic>
      <xdr:nvPicPr>
        <xdr:cNvPr id="0" name="image535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285750</xdr:colOff>
      <xdr:row>118</xdr:row>
      <xdr:rowOff>66675</xdr:rowOff>
    </xdr:from>
    <xdr:ext cx="228600" cy="485775"/>
    <xdr:pic>
      <xdr:nvPicPr>
        <xdr:cNvPr id="0" name="image536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304800</xdr:colOff>
      <xdr:row>117</xdr:row>
      <xdr:rowOff>66675</xdr:rowOff>
    </xdr:from>
    <xdr:ext cx="276225" cy="571500"/>
    <xdr:pic>
      <xdr:nvPicPr>
        <xdr:cNvPr id="0" name="image537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723900</xdr:colOff>
      <xdr:row>43</xdr:row>
      <xdr:rowOff>200025</xdr:rowOff>
    </xdr:from>
    <xdr:ext cx="676275" cy="352425"/>
    <xdr:pic>
      <xdr:nvPicPr>
        <xdr:cNvPr id="0" name="image538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542925</xdr:colOff>
      <xdr:row>121</xdr:row>
      <xdr:rowOff>66675</xdr:rowOff>
    </xdr:from>
    <xdr:ext cx="390525" cy="781050"/>
    <xdr:pic>
      <xdr:nvPicPr>
        <xdr:cNvPr id="0" name="image539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</xdr:row>
      <xdr:rowOff>0</xdr:rowOff>
    </xdr:from>
    <xdr:ext cx="485775" cy="733425"/>
    <xdr:pic>
      <xdr:nvPicPr>
        <xdr:cNvPr id="0" name="image540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42</xdr:row>
      <xdr:rowOff>0</xdr:rowOff>
    </xdr:from>
    <xdr:ext cx="457200" cy="714375"/>
    <xdr:pic>
      <xdr:nvPicPr>
        <xdr:cNvPr id="0" name="image541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107</xdr:row>
      <xdr:rowOff>0</xdr:rowOff>
    </xdr:from>
    <xdr:ext cx="485775" cy="762000"/>
    <xdr:pic>
      <xdr:nvPicPr>
        <xdr:cNvPr id="0" name="image542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76200</xdr:colOff>
      <xdr:row>23</xdr:row>
      <xdr:rowOff>19050</xdr:rowOff>
    </xdr:from>
    <xdr:ext cx="1123950" cy="647700"/>
    <xdr:pic>
      <xdr:nvPicPr>
        <xdr:cNvPr id="0" name="image54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21</xdr:row>
      <xdr:rowOff>28575</xdr:rowOff>
    </xdr:from>
    <xdr:ext cx="1323975" cy="790575"/>
    <xdr:pic>
      <xdr:nvPicPr>
        <xdr:cNvPr id="0" name="image54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2</xdr:row>
      <xdr:rowOff>123825</xdr:rowOff>
    </xdr:from>
    <xdr:ext cx="1123950" cy="638175"/>
    <xdr:pic>
      <xdr:nvPicPr>
        <xdr:cNvPr id="0" name="image54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12</xdr:row>
      <xdr:rowOff>57150</xdr:rowOff>
    </xdr:from>
    <xdr:ext cx="1200150" cy="657225"/>
    <xdr:pic>
      <xdr:nvPicPr>
        <xdr:cNvPr id="0" name="image54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4</xdr:row>
      <xdr:rowOff>38100</xdr:rowOff>
    </xdr:from>
    <xdr:ext cx="1047750" cy="561975"/>
    <xdr:pic>
      <xdr:nvPicPr>
        <xdr:cNvPr id="0" name="image54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8</xdr:row>
      <xdr:rowOff>38100</xdr:rowOff>
    </xdr:from>
    <xdr:ext cx="1133475" cy="638175"/>
    <xdr:pic>
      <xdr:nvPicPr>
        <xdr:cNvPr id="0" name="image54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57150</xdr:colOff>
      <xdr:row>26</xdr:row>
      <xdr:rowOff>28575</xdr:rowOff>
    </xdr:from>
    <xdr:ext cx="1000125" cy="600075"/>
    <xdr:pic>
      <xdr:nvPicPr>
        <xdr:cNvPr id="0" name="image54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676275</xdr:colOff>
      <xdr:row>28</xdr:row>
      <xdr:rowOff>171450</xdr:rowOff>
    </xdr:from>
    <xdr:ext cx="1019175" cy="581025"/>
    <xdr:pic>
      <xdr:nvPicPr>
        <xdr:cNvPr id="0" name="image55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</xdr:colOff>
      <xdr:row>34</xdr:row>
      <xdr:rowOff>161925</xdr:rowOff>
    </xdr:from>
    <xdr:ext cx="1400175" cy="809625"/>
    <xdr:pic>
      <xdr:nvPicPr>
        <xdr:cNvPr id="0" name="image55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57150</xdr:colOff>
      <xdr:row>33</xdr:row>
      <xdr:rowOff>123825</xdr:rowOff>
    </xdr:from>
    <xdr:ext cx="1628775" cy="514350"/>
    <xdr:pic>
      <xdr:nvPicPr>
        <xdr:cNvPr id="0" name="image55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504825</xdr:colOff>
      <xdr:row>25</xdr:row>
      <xdr:rowOff>76200</xdr:rowOff>
    </xdr:from>
    <xdr:ext cx="333375" cy="561975"/>
    <xdr:pic>
      <xdr:nvPicPr>
        <xdr:cNvPr id="0" name="image55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123825</xdr:colOff>
      <xdr:row>44</xdr:row>
      <xdr:rowOff>47625</xdr:rowOff>
    </xdr:from>
    <xdr:ext cx="1200150" cy="628650"/>
    <xdr:pic>
      <xdr:nvPicPr>
        <xdr:cNvPr id="0" name="image55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32</xdr:row>
      <xdr:rowOff>47625</xdr:rowOff>
    </xdr:from>
    <xdr:ext cx="1009650" cy="619125"/>
    <xdr:pic>
      <xdr:nvPicPr>
        <xdr:cNvPr id="0" name="image55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42</xdr:row>
      <xdr:rowOff>19050</xdr:rowOff>
    </xdr:from>
    <xdr:ext cx="1295400" cy="714375"/>
    <xdr:pic>
      <xdr:nvPicPr>
        <xdr:cNvPr id="0" name="image556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238125</xdr:colOff>
      <xdr:row>55</xdr:row>
      <xdr:rowOff>28575</xdr:rowOff>
    </xdr:from>
    <xdr:ext cx="962025" cy="533400"/>
    <xdr:pic>
      <xdr:nvPicPr>
        <xdr:cNvPr id="0" name="image55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59</xdr:row>
      <xdr:rowOff>76200</xdr:rowOff>
    </xdr:from>
    <xdr:ext cx="1171575" cy="647700"/>
    <xdr:pic>
      <xdr:nvPicPr>
        <xdr:cNvPr id="0" name="image558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46</xdr:row>
      <xdr:rowOff>47625</xdr:rowOff>
    </xdr:from>
    <xdr:ext cx="1390650" cy="638175"/>
    <xdr:pic>
      <xdr:nvPicPr>
        <xdr:cNvPr id="0" name="image559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9</xdr:row>
      <xdr:rowOff>95250</xdr:rowOff>
    </xdr:from>
    <xdr:ext cx="1123950" cy="638175"/>
    <xdr:pic>
      <xdr:nvPicPr>
        <xdr:cNvPr id="0" name="image560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14</xdr:row>
      <xdr:rowOff>142875</xdr:rowOff>
    </xdr:from>
    <xdr:ext cx="1409700" cy="857250"/>
    <xdr:pic>
      <xdr:nvPicPr>
        <xdr:cNvPr id="0" name="image561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58</xdr:row>
      <xdr:rowOff>95250</xdr:rowOff>
    </xdr:from>
    <xdr:ext cx="1047750" cy="619125"/>
    <xdr:pic>
      <xdr:nvPicPr>
        <xdr:cNvPr id="0" name="image56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24</xdr:row>
      <xdr:rowOff>47625</xdr:rowOff>
    </xdr:from>
    <xdr:ext cx="1219200" cy="695325"/>
    <xdr:pic>
      <xdr:nvPicPr>
        <xdr:cNvPr id="0" name="image563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61</xdr:row>
      <xdr:rowOff>47625</xdr:rowOff>
    </xdr:from>
    <xdr:ext cx="1352550" cy="752475"/>
    <xdr:pic>
      <xdr:nvPicPr>
        <xdr:cNvPr id="0" name="image564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64</xdr:row>
      <xdr:rowOff>38100</xdr:rowOff>
    </xdr:from>
    <xdr:ext cx="1343025" cy="723900"/>
    <xdr:pic>
      <xdr:nvPicPr>
        <xdr:cNvPr id="0" name="image565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66</xdr:row>
      <xdr:rowOff>104775</xdr:rowOff>
    </xdr:from>
    <xdr:ext cx="971550" cy="542925"/>
    <xdr:pic>
      <xdr:nvPicPr>
        <xdr:cNvPr id="0" name="image566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71</xdr:row>
      <xdr:rowOff>38100</xdr:rowOff>
    </xdr:from>
    <xdr:ext cx="819150" cy="495300"/>
    <xdr:pic>
      <xdr:nvPicPr>
        <xdr:cNvPr id="0" name="image567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78</xdr:row>
      <xdr:rowOff>66675</xdr:rowOff>
    </xdr:from>
    <xdr:ext cx="1104900" cy="666750"/>
    <xdr:pic>
      <xdr:nvPicPr>
        <xdr:cNvPr id="0" name="image568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74</xdr:row>
      <xdr:rowOff>47625</xdr:rowOff>
    </xdr:from>
    <xdr:ext cx="1095375" cy="695325"/>
    <xdr:pic>
      <xdr:nvPicPr>
        <xdr:cNvPr id="0" name="image569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1085850</xdr:colOff>
      <xdr:row>71</xdr:row>
      <xdr:rowOff>95250</xdr:rowOff>
    </xdr:from>
    <xdr:ext cx="628650" cy="371475"/>
    <xdr:pic>
      <xdr:nvPicPr>
        <xdr:cNvPr id="0" name="image570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62</xdr:row>
      <xdr:rowOff>85725</xdr:rowOff>
    </xdr:from>
    <xdr:ext cx="1104900" cy="628650"/>
    <xdr:pic>
      <xdr:nvPicPr>
        <xdr:cNvPr id="0" name="image571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52</xdr:row>
      <xdr:rowOff>66675</xdr:rowOff>
    </xdr:from>
    <xdr:ext cx="838200" cy="485775"/>
    <xdr:pic>
      <xdr:nvPicPr>
        <xdr:cNvPr id="0" name="image572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409575</xdr:colOff>
      <xdr:row>1</xdr:row>
      <xdr:rowOff>47625</xdr:rowOff>
    </xdr:from>
    <xdr:ext cx="390525" cy="666750"/>
    <xdr:pic>
      <xdr:nvPicPr>
        <xdr:cNvPr id="0" name="image57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10</xdr:row>
      <xdr:rowOff>47625</xdr:rowOff>
    </xdr:from>
    <xdr:ext cx="1123950" cy="647700"/>
    <xdr:pic>
      <xdr:nvPicPr>
        <xdr:cNvPr id="0" name="image574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323850</xdr:colOff>
      <xdr:row>82</xdr:row>
      <xdr:rowOff>85725</xdr:rowOff>
    </xdr:from>
    <xdr:ext cx="771525" cy="466725"/>
    <xdr:pic>
      <xdr:nvPicPr>
        <xdr:cNvPr id="0" name="image575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87</xdr:row>
      <xdr:rowOff>85725</xdr:rowOff>
    </xdr:from>
    <xdr:ext cx="1524000" cy="885825"/>
    <xdr:pic>
      <xdr:nvPicPr>
        <xdr:cNvPr id="0" name="image576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93</xdr:row>
      <xdr:rowOff>28575</xdr:rowOff>
    </xdr:from>
    <xdr:ext cx="952500" cy="533400"/>
    <xdr:pic>
      <xdr:nvPicPr>
        <xdr:cNvPr id="0" name="image57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352425</xdr:colOff>
      <xdr:row>100</xdr:row>
      <xdr:rowOff>38100</xdr:rowOff>
    </xdr:from>
    <xdr:ext cx="809625" cy="504825"/>
    <xdr:pic>
      <xdr:nvPicPr>
        <xdr:cNvPr id="0" name="image578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47</xdr:row>
      <xdr:rowOff>19050</xdr:rowOff>
    </xdr:from>
    <xdr:ext cx="1314450" cy="781050"/>
    <xdr:pic>
      <xdr:nvPicPr>
        <xdr:cNvPr id="0" name="image579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98</xdr:row>
      <xdr:rowOff>28575</xdr:rowOff>
    </xdr:from>
    <xdr:ext cx="1238250" cy="695325"/>
    <xdr:pic>
      <xdr:nvPicPr>
        <xdr:cNvPr id="0" name="image580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67</xdr:row>
      <xdr:rowOff>28575</xdr:rowOff>
    </xdr:from>
    <xdr:ext cx="1143000" cy="647700"/>
    <xdr:pic>
      <xdr:nvPicPr>
        <xdr:cNvPr id="0" name="image581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96</xdr:row>
      <xdr:rowOff>47625</xdr:rowOff>
    </xdr:from>
    <xdr:ext cx="1295400" cy="733425"/>
    <xdr:pic>
      <xdr:nvPicPr>
        <xdr:cNvPr id="0" name="image582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7</xdr:row>
      <xdr:rowOff>85725</xdr:rowOff>
    </xdr:from>
    <xdr:ext cx="962025" cy="552450"/>
    <xdr:pic>
      <xdr:nvPicPr>
        <xdr:cNvPr id="0" name="image583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103</xdr:row>
      <xdr:rowOff>76200</xdr:rowOff>
    </xdr:from>
    <xdr:ext cx="1000125" cy="590550"/>
    <xdr:pic>
      <xdr:nvPicPr>
        <xdr:cNvPr id="0" name="image584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257175</xdr:colOff>
      <xdr:row>106</xdr:row>
      <xdr:rowOff>152400</xdr:rowOff>
    </xdr:from>
    <xdr:ext cx="1000125" cy="581025"/>
    <xdr:pic>
      <xdr:nvPicPr>
        <xdr:cNvPr id="0" name="image585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105</xdr:row>
      <xdr:rowOff>38100</xdr:rowOff>
    </xdr:from>
    <xdr:ext cx="1238250" cy="695325"/>
    <xdr:pic>
      <xdr:nvPicPr>
        <xdr:cNvPr id="0" name="image586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104</xdr:row>
      <xdr:rowOff>47625</xdr:rowOff>
    </xdr:from>
    <xdr:ext cx="1190625" cy="685800"/>
    <xdr:pic>
      <xdr:nvPicPr>
        <xdr:cNvPr id="0" name="image587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107</xdr:row>
      <xdr:rowOff>28575</xdr:rowOff>
    </xdr:from>
    <xdr:ext cx="1047750" cy="600075"/>
    <xdr:pic>
      <xdr:nvPicPr>
        <xdr:cNvPr id="0" name="image588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109</xdr:row>
      <xdr:rowOff>47625</xdr:rowOff>
    </xdr:from>
    <xdr:ext cx="1181100" cy="666750"/>
    <xdr:pic>
      <xdr:nvPicPr>
        <xdr:cNvPr id="0" name="image589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108</xdr:row>
      <xdr:rowOff>76200</xdr:rowOff>
    </xdr:from>
    <xdr:ext cx="1085850" cy="647700"/>
    <xdr:pic>
      <xdr:nvPicPr>
        <xdr:cNvPr id="0" name="image590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257175</xdr:colOff>
      <xdr:row>106</xdr:row>
      <xdr:rowOff>152400</xdr:rowOff>
    </xdr:from>
    <xdr:ext cx="1000125" cy="581025"/>
    <xdr:pic>
      <xdr:nvPicPr>
        <xdr:cNvPr id="0" name="image591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105</xdr:row>
      <xdr:rowOff>38100</xdr:rowOff>
    </xdr:from>
    <xdr:ext cx="1238250" cy="695325"/>
    <xdr:pic>
      <xdr:nvPicPr>
        <xdr:cNvPr id="0" name="image592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104</xdr:row>
      <xdr:rowOff>47625</xdr:rowOff>
    </xdr:from>
    <xdr:ext cx="1190625" cy="685800"/>
    <xdr:pic>
      <xdr:nvPicPr>
        <xdr:cNvPr id="0" name="image593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85</xdr:row>
      <xdr:rowOff>95250</xdr:rowOff>
    </xdr:from>
    <xdr:ext cx="1123950" cy="457200"/>
    <xdr:pic>
      <xdr:nvPicPr>
        <xdr:cNvPr id="0" name="image594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99</xdr:row>
      <xdr:rowOff>76200</xdr:rowOff>
    </xdr:from>
    <xdr:ext cx="1047750" cy="600075"/>
    <xdr:pic>
      <xdr:nvPicPr>
        <xdr:cNvPr id="0" name="image595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</xdr:row>
      <xdr:rowOff>0</xdr:rowOff>
    </xdr:from>
    <xdr:ext cx="1162050" cy="752475"/>
    <xdr:pic>
      <xdr:nvPicPr>
        <xdr:cNvPr id="0" name="image596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51</xdr:row>
      <xdr:rowOff>0</xdr:rowOff>
    </xdr:from>
    <xdr:ext cx="1362075" cy="790575"/>
    <xdr:pic>
      <xdr:nvPicPr>
        <xdr:cNvPr id="0" name="image597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76200</xdr:colOff>
      <xdr:row>8</xdr:row>
      <xdr:rowOff>76200</xdr:rowOff>
    </xdr:from>
    <xdr:ext cx="1647825" cy="904875"/>
    <xdr:pic>
      <xdr:nvPicPr>
        <xdr:cNvPr id="0" name="image59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238125</xdr:colOff>
      <xdr:row>22</xdr:row>
      <xdr:rowOff>228600</xdr:rowOff>
    </xdr:from>
    <xdr:ext cx="1533525" cy="885825"/>
    <xdr:pic>
      <xdr:nvPicPr>
        <xdr:cNvPr id="0" name="image59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361950</xdr:colOff>
      <xdr:row>29</xdr:row>
      <xdr:rowOff>85725</xdr:rowOff>
    </xdr:from>
    <xdr:ext cx="914400" cy="628650"/>
    <xdr:pic>
      <xdr:nvPicPr>
        <xdr:cNvPr id="0" name="image60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31</xdr:row>
      <xdr:rowOff>104775</xdr:rowOff>
    </xdr:from>
    <xdr:ext cx="1152525" cy="600075"/>
    <xdr:pic>
      <xdr:nvPicPr>
        <xdr:cNvPr id="0" name="image60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32</xdr:row>
      <xdr:rowOff>85725</xdr:rowOff>
    </xdr:from>
    <xdr:ext cx="1200150" cy="638175"/>
    <xdr:pic>
      <xdr:nvPicPr>
        <xdr:cNvPr id="0" name="image60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238125</xdr:colOff>
      <xdr:row>36</xdr:row>
      <xdr:rowOff>66675</xdr:rowOff>
    </xdr:from>
    <xdr:ext cx="971550" cy="628650"/>
    <xdr:pic>
      <xdr:nvPicPr>
        <xdr:cNvPr id="0" name="image60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42</xdr:row>
      <xdr:rowOff>66675</xdr:rowOff>
    </xdr:from>
    <xdr:ext cx="1495425" cy="790575"/>
    <xdr:pic>
      <xdr:nvPicPr>
        <xdr:cNvPr id="0" name="image60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56</xdr:row>
      <xdr:rowOff>104775</xdr:rowOff>
    </xdr:from>
    <xdr:ext cx="1524000" cy="790575"/>
    <xdr:pic>
      <xdr:nvPicPr>
        <xdr:cNvPr id="0" name="image60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61</xdr:row>
      <xdr:rowOff>76200</xdr:rowOff>
    </xdr:from>
    <xdr:ext cx="1552575" cy="752475"/>
    <xdr:pic>
      <xdr:nvPicPr>
        <xdr:cNvPr id="0" name="image60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76</xdr:row>
      <xdr:rowOff>85725</xdr:rowOff>
    </xdr:from>
    <xdr:ext cx="1200150" cy="638175"/>
    <xdr:pic>
      <xdr:nvPicPr>
        <xdr:cNvPr id="0" name="image607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75</xdr:row>
      <xdr:rowOff>38100</xdr:rowOff>
    </xdr:from>
    <xdr:ext cx="1257300" cy="647700"/>
    <xdr:pic>
      <xdr:nvPicPr>
        <xdr:cNvPr id="0" name="image60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73</xdr:row>
      <xdr:rowOff>38100</xdr:rowOff>
    </xdr:from>
    <xdr:ext cx="1190625" cy="666750"/>
    <xdr:pic>
      <xdr:nvPicPr>
        <xdr:cNvPr id="0" name="image609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72</xdr:row>
      <xdr:rowOff>47625</xdr:rowOff>
    </xdr:from>
    <xdr:ext cx="1343025" cy="742950"/>
    <xdr:pic>
      <xdr:nvPicPr>
        <xdr:cNvPr id="0" name="image610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79</xdr:row>
      <xdr:rowOff>76200</xdr:rowOff>
    </xdr:from>
    <xdr:ext cx="1304925" cy="704850"/>
    <xdr:pic>
      <xdr:nvPicPr>
        <xdr:cNvPr id="0" name="image61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77</xdr:row>
      <xdr:rowOff>66675</xdr:rowOff>
    </xdr:from>
    <xdr:ext cx="1247775" cy="647700"/>
    <xdr:pic>
      <xdr:nvPicPr>
        <xdr:cNvPr id="0" name="image61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81</xdr:row>
      <xdr:rowOff>19050</xdr:rowOff>
    </xdr:from>
    <xdr:ext cx="1181100" cy="657225"/>
    <xdr:pic>
      <xdr:nvPicPr>
        <xdr:cNvPr id="0" name="image613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82</xdr:row>
      <xdr:rowOff>104775</xdr:rowOff>
    </xdr:from>
    <xdr:ext cx="1000125" cy="581025"/>
    <xdr:pic>
      <xdr:nvPicPr>
        <xdr:cNvPr id="0" name="image6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266700</xdr:colOff>
      <xdr:row>85</xdr:row>
      <xdr:rowOff>47625</xdr:rowOff>
    </xdr:from>
    <xdr:ext cx="1285875" cy="752475"/>
    <xdr:pic>
      <xdr:nvPicPr>
        <xdr:cNvPr id="0" name="image61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93</xdr:row>
      <xdr:rowOff>19050</xdr:rowOff>
    </xdr:from>
    <xdr:ext cx="1295400" cy="733425"/>
    <xdr:pic>
      <xdr:nvPicPr>
        <xdr:cNvPr id="0" name="image616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95</xdr:row>
      <xdr:rowOff>47625</xdr:rowOff>
    </xdr:from>
    <xdr:ext cx="1333500" cy="704850"/>
    <xdr:pic>
      <xdr:nvPicPr>
        <xdr:cNvPr id="0" name="image617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476250</xdr:colOff>
      <xdr:row>99</xdr:row>
      <xdr:rowOff>47625</xdr:rowOff>
    </xdr:from>
    <xdr:ext cx="466725" cy="762000"/>
    <xdr:pic>
      <xdr:nvPicPr>
        <xdr:cNvPr id="0" name="image618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105</xdr:row>
      <xdr:rowOff>9525</xdr:rowOff>
    </xdr:from>
    <xdr:ext cx="1600200" cy="1009650"/>
    <xdr:pic>
      <xdr:nvPicPr>
        <xdr:cNvPr id="0" name="image619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111</xdr:row>
      <xdr:rowOff>76200</xdr:rowOff>
    </xdr:from>
    <xdr:ext cx="1647825" cy="962025"/>
    <xdr:pic>
      <xdr:nvPicPr>
        <xdr:cNvPr id="0" name="image620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122</xdr:row>
      <xdr:rowOff>133350</xdr:rowOff>
    </xdr:from>
    <xdr:ext cx="1238250" cy="609600"/>
    <xdr:pic>
      <xdr:nvPicPr>
        <xdr:cNvPr id="0" name="image621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66675</xdr:colOff>
      <xdr:row>3</xdr:row>
      <xdr:rowOff>66675</xdr:rowOff>
    </xdr:from>
    <xdr:ext cx="1419225" cy="619125"/>
    <xdr:pic>
      <xdr:nvPicPr>
        <xdr:cNvPr id="0" name="image62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17</xdr:row>
      <xdr:rowOff>47625</xdr:rowOff>
    </xdr:from>
    <xdr:ext cx="1543050" cy="866775"/>
    <xdr:pic>
      <xdr:nvPicPr>
        <xdr:cNvPr id="0" name="image62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9</xdr:row>
      <xdr:rowOff>66675</xdr:rowOff>
    </xdr:from>
    <xdr:ext cx="1295400" cy="704850"/>
    <xdr:pic>
      <xdr:nvPicPr>
        <xdr:cNvPr id="0" name="image62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14</xdr:row>
      <xdr:rowOff>76200</xdr:rowOff>
    </xdr:from>
    <xdr:ext cx="1143000" cy="647700"/>
    <xdr:pic>
      <xdr:nvPicPr>
        <xdr:cNvPr id="0" name="image62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13</xdr:row>
      <xdr:rowOff>66675</xdr:rowOff>
    </xdr:from>
    <xdr:ext cx="1228725" cy="685800"/>
    <xdr:pic>
      <xdr:nvPicPr>
        <xdr:cNvPr id="0" name="image62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</xdr:colOff>
      <xdr:row>22</xdr:row>
      <xdr:rowOff>85725</xdr:rowOff>
    </xdr:from>
    <xdr:ext cx="1752600" cy="895350"/>
    <xdr:pic>
      <xdr:nvPicPr>
        <xdr:cNvPr id="0" name="image62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228600</xdr:colOff>
      <xdr:row>29</xdr:row>
      <xdr:rowOff>123825</xdr:rowOff>
    </xdr:from>
    <xdr:ext cx="619125" cy="1019175"/>
    <xdr:pic>
      <xdr:nvPicPr>
        <xdr:cNvPr id="0" name="image62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25</xdr:row>
      <xdr:rowOff>66675</xdr:rowOff>
    </xdr:from>
    <xdr:ext cx="1400175" cy="638175"/>
    <xdr:pic>
      <xdr:nvPicPr>
        <xdr:cNvPr id="0" name="image62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104775</xdr:colOff>
      <xdr:row>2</xdr:row>
      <xdr:rowOff>95250</xdr:rowOff>
    </xdr:from>
    <xdr:ext cx="1676400" cy="1019175"/>
    <xdr:pic>
      <xdr:nvPicPr>
        <xdr:cNvPr id="0" name="image63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323850</xdr:colOff>
      <xdr:row>16</xdr:row>
      <xdr:rowOff>76200</xdr:rowOff>
    </xdr:from>
    <xdr:ext cx="1200150" cy="647700"/>
    <xdr:pic>
      <xdr:nvPicPr>
        <xdr:cNvPr id="0" name="image63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276225</xdr:colOff>
      <xdr:row>18</xdr:row>
      <xdr:rowOff>47625</xdr:rowOff>
    </xdr:from>
    <xdr:ext cx="1190625" cy="685800"/>
    <xdr:pic>
      <xdr:nvPicPr>
        <xdr:cNvPr id="0" name="image63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219075</xdr:colOff>
      <xdr:row>11</xdr:row>
      <xdr:rowOff>57150</xdr:rowOff>
    </xdr:from>
    <xdr:ext cx="1533525" cy="857250"/>
    <xdr:pic>
      <xdr:nvPicPr>
        <xdr:cNvPr id="0" name="image63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219075</xdr:colOff>
      <xdr:row>1</xdr:row>
      <xdr:rowOff>47625</xdr:rowOff>
    </xdr:from>
    <xdr:ext cx="1209675" cy="666750"/>
    <xdr:pic>
      <xdr:nvPicPr>
        <xdr:cNvPr id="0" name="image63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8</xdr:row>
      <xdr:rowOff>28575</xdr:rowOff>
    </xdr:from>
    <xdr:ext cx="904875" cy="542925"/>
    <xdr:pic>
      <xdr:nvPicPr>
        <xdr:cNvPr id="0" name="image63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257175</xdr:colOff>
      <xdr:row>24</xdr:row>
      <xdr:rowOff>19050</xdr:rowOff>
    </xdr:from>
    <xdr:ext cx="952500" cy="695325"/>
    <xdr:pic>
      <xdr:nvPicPr>
        <xdr:cNvPr id="0" name="image63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22</xdr:row>
      <xdr:rowOff>28575</xdr:rowOff>
    </xdr:from>
    <xdr:ext cx="1219200" cy="714375"/>
    <xdr:pic>
      <xdr:nvPicPr>
        <xdr:cNvPr id="0" name="image63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19</xdr:row>
      <xdr:rowOff>38100</xdr:rowOff>
    </xdr:from>
    <xdr:ext cx="676275" cy="381000"/>
    <xdr:pic>
      <xdr:nvPicPr>
        <xdr:cNvPr id="0" name="image638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21</xdr:row>
      <xdr:rowOff>95250</xdr:rowOff>
    </xdr:from>
    <xdr:ext cx="1181100" cy="676275"/>
    <xdr:pic>
      <xdr:nvPicPr>
        <xdr:cNvPr id="0" name="image63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38</xdr:row>
      <xdr:rowOff>38100</xdr:rowOff>
    </xdr:from>
    <xdr:ext cx="1704975" cy="895350"/>
    <xdr:pic>
      <xdr:nvPicPr>
        <xdr:cNvPr id="0" name="image640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37</xdr:row>
      <xdr:rowOff>57150</xdr:rowOff>
    </xdr:from>
    <xdr:ext cx="1181100" cy="676275"/>
    <xdr:pic>
      <xdr:nvPicPr>
        <xdr:cNvPr id="0" name="image64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26</xdr:row>
      <xdr:rowOff>38100</xdr:rowOff>
    </xdr:from>
    <xdr:ext cx="1733550" cy="1019175"/>
    <xdr:pic>
      <xdr:nvPicPr>
        <xdr:cNvPr id="0" name="image64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857250</xdr:colOff>
      <xdr:row>19</xdr:row>
      <xdr:rowOff>323850</xdr:rowOff>
    </xdr:from>
    <xdr:ext cx="952500" cy="323850"/>
    <xdr:pic>
      <xdr:nvPicPr>
        <xdr:cNvPr id="0" name="image643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247650</xdr:colOff>
      <xdr:row>43</xdr:row>
      <xdr:rowOff>76200</xdr:rowOff>
    </xdr:from>
    <xdr:ext cx="1057275" cy="619125"/>
    <xdr:pic>
      <xdr:nvPicPr>
        <xdr:cNvPr id="0" name="image644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228600</xdr:colOff>
      <xdr:row>48</xdr:row>
      <xdr:rowOff>47625</xdr:rowOff>
    </xdr:from>
    <xdr:ext cx="1190625" cy="619125"/>
    <xdr:pic>
      <xdr:nvPicPr>
        <xdr:cNvPr id="0" name="image64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219075</xdr:colOff>
      <xdr:row>56</xdr:row>
      <xdr:rowOff>85725</xdr:rowOff>
    </xdr:from>
    <xdr:ext cx="838200" cy="466725"/>
    <xdr:pic>
      <xdr:nvPicPr>
        <xdr:cNvPr id="0" name="image64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46</xdr:row>
      <xdr:rowOff>95250</xdr:rowOff>
    </xdr:from>
    <xdr:ext cx="1162050" cy="666750"/>
    <xdr:pic>
      <xdr:nvPicPr>
        <xdr:cNvPr id="0" name="image647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238125</xdr:colOff>
      <xdr:row>52</xdr:row>
      <xdr:rowOff>76200</xdr:rowOff>
    </xdr:from>
    <xdr:ext cx="1123950" cy="647700"/>
    <xdr:pic>
      <xdr:nvPicPr>
        <xdr:cNvPr id="0" name="image648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59</xdr:row>
      <xdr:rowOff>28575</xdr:rowOff>
    </xdr:from>
    <xdr:ext cx="1152525" cy="657225"/>
    <xdr:pic>
      <xdr:nvPicPr>
        <xdr:cNvPr id="0" name="image649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228600</xdr:colOff>
      <xdr:row>62</xdr:row>
      <xdr:rowOff>133350</xdr:rowOff>
    </xdr:from>
    <xdr:ext cx="990600" cy="581025"/>
    <xdr:pic>
      <xdr:nvPicPr>
        <xdr:cNvPr id="0" name="image65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60</xdr:row>
      <xdr:rowOff>66675</xdr:rowOff>
    </xdr:from>
    <xdr:ext cx="1209675" cy="714375"/>
    <xdr:pic>
      <xdr:nvPicPr>
        <xdr:cNvPr id="0" name="image651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73</xdr:row>
      <xdr:rowOff>66675</xdr:rowOff>
    </xdr:from>
    <xdr:ext cx="1362075" cy="828675"/>
    <xdr:pic>
      <xdr:nvPicPr>
        <xdr:cNvPr id="0" name="image652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65</xdr:row>
      <xdr:rowOff>19050</xdr:rowOff>
    </xdr:from>
    <xdr:ext cx="1685925" cy="942975"/>
    <xdr:pic>
      <xdr:nvPicPr>
        <xdr:cNvPr id="0" name="image65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87</xdr:row>
      <xdr:rowOff>47625</xdr:rowOff>
    </xdr:from>
    <xdr:ext cx="1143000" cy="638175"/>
    <xdr:pic>
      <xdr:nvPicPr>
        <xdr:cNvPr id="0" name="image654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276225</xdr:colOff>
      <xdr:row>89</xdr:row>
      <xdr:rowOff>66675</xdr:rowOff>
    </xdr:from>
    <xdr:ext cx="1066800" cy="590550"/>
    <xdr:pic>
      <xdr:nvPicPr>
        <xdr:cNvPr id="0" name="image655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81</xdr:row>
      <xdr:rowOff>66675</xdr:rowOff>
    </xdr:from>
    <xdr:ext cx="1257300" cy="752475"/>
    <xdr:pic>
      <xdr:nvPicPr>
        <xdr:cNvPr id="0" name="image656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228600</xdr:colOff>
      <xdr:row>83</xdr:row>
      <xdr:rowOff>85725</xdr:rowOff>
    </xdr:from>
    <xdr:ext cx="1095375" cy="666750"/>
    <xdr:pic>
      <xdr:nvPicPr>
        <xdr:cNvPr id="0" name="image657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781050</xdr:colOff>
      <xdr:row>44</xdr:row>
      <xdr:rowOff>66675</xdr:rowOff>
    </xdr:from>
    <xdr:ext cx="342900" cy="638175"/>
    <xdr:pic>
      <xdr:nvPicPr>
        <xdr:cNvPr id="0" name="image658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99</xdr:row>
      <xdr:rowOff>9525</xdr:rowOff>
    </xdr:from>
    <xdr:ext cx="1514475" cy="866775"/>
    <xdr:pic>
      <xdr:nvPicPr>
        <xdr:cNvPr id="0" name="image659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90</xdr:row>
      <xdr:rowOff>152400</xdr:rowOff>
    </xdr:from>
    <xdr:ext cx="1485900" cy="876300"/>
    <xdr:pic>
      <xdr:nvPicPr>
        <xdr:cNvPr id="0" name="image660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78</xdr:row>
      <xdr:rowOff>66675</xdr:rowOff>
    </xdr:from>
    <xdr:ext cx="857250" cy="476250"/>
    <xdr:pic>
      <xdr:nvPicPr>
        <xdr:cNvPr id="0" name="image661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428625</xdr:colOff>
      <xdr:row>96</xdr:row>
      <xdr:rowOff>47625</xdr:rowOff>
    </xdr:from>
    <xdr:ext cx="638175" cy="723900"/>
    <xdr:pic>
      <xdr:nvPicPr>
        <xdr:cNvPr id="0" name="image662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115</xdr:row>
      <xdr:rowOff>28575</xdr:rowOff>
    </xdr:from>
    <xdr:ext cx="847725" cy="514350"/>
    <xdr:pic>
      <xdr:nvPicPr>
        <xdr:cNvPr id="0" name="image663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113</xdr:row>
      <xdr:rowOff>66675</xdr:rowOff>
    </xdr:from>
    <xdr:ext cx="1247775" cy="733425"/>
    <xdr:pic>
      <xdr:nvPicPr>
        <xdr:cNvPr id="0" name="image664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110</xdr:row>
      <xdr:rowOff>76200</xdr:rowOff>
    </xdr:from>
    <xdr:ext cx="1076325" cy="704850"/>
    <xdr:pic>
      <xdr:nvPicPr>
        <xdr:cNvPr id="0" name="image665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106</xdr:row>
      <xdr:rowOff>47625</xdr:rowOff>
    </xdr:from>
    <xdr:ext cx="1228725" cy="714375"/>
    <xdr:pic>
      <xdr:nvPicPr>
        <xdr:cNvPr id="0" name="image666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112</xdr:row>
      <xdr:rowOff>47625</xdr:rowOff>
    </xdr:from>
    <xdr:ext cx="1371600" cy="781050"/>
    <xdr:pic>
      <xdr:nvPicPr>
        <xdr:cNvPr id="0" name="image667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</xdr:colOff>
      <xdr:row>107</xdr:row>
      <xdr:rowOff>19050</xdr:rowOff>
    </xdr:from>
    <xdr:ext cx="800100" cy="523875"/>
    <xdr:pic>
      <xdr:nvPicPr>
        <xdr:cNvPr id="0" name="image668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118</xdr:row>
      <xdr:rowOff>66675</xdr:rowOff>
    </xdr:from>
    <xdr:ext cx="1304925" cy="647700"/>
    <xdr:pic>
      <xdr:nvPicPr>
        <xdr:cNvPr id="0" name="image669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121</xdr:row>
      <xdr:rowOff>47625</xdr:rowOff>
    </xdr:from>
    <xdr:ext cx="1104900" cy="619125"/>
    <xdr:pic>
      <xdr:nvPicPr>
        <xdr:cNvPr id="0" name="image670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122</xdr:row>
      <xdr:rowOff>66675</xdr:rowOff>
    </xdr:from>
    <xdr:ext cx="885825" cy="523875"/>
    <xdr:pic>
      <xdr:nvPicPr>
        <xdr:cNvPr id="0" name="image671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124</xdr:row>
      <xdr:rowOff>38100</xdr:rowOff>
    </xdr:from>
    <xdr:ext cx="933450" cy="495300"/>
    <xdr:pic>
      <xdr:nvPicPr>
        <xdr:cNvPr id="0" name="image672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132</xdr:row>
      <xdr:rowOff>28575</xdr:rowOff>
    </xdr:from>
    <xdr:ext cx="828675" cy="476250"/>
    <xdr:pic>
      <xdr:nvPicPr>
        <xdr:cNvPr id="0" name="image673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990600</xdr:colOff>
      <xdr:row>132</xdr:row>
      <xdr:rowOff>180975</xdr:rowOff>
    </xdr:from>
    <xdr:ext cx="857250" cy="552450"/>
    <xdr:pic>
      <xdr:nvPicPr>
        <xdr:cNvPr id="0" name="image674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130</xdr:row>
      <xdr:rowOff>28575</xdr:rowOff>
    </xdr:from>
    <xdr:ext cx="1257300" cy="733425"/>
    <xdr:pic>
      <xdr:nvPicPr>
        <xdr:cNvPr id="0" name="image675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127</xdr:row>
      <xdr:rowOff>19050</xdr:rowOff>
    </xdr:from>
    <xdr:ext cx="847725" cy="495300"/>
    <xdr:pic>
      <xdr:nvPicPr>
        <xdr:cNvPr id="0" name="image676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134</xdr:row>
      <xdr:rowOff>19050</xdr:rowOff>
    </xdr:from>
    <xdr:ext cx="1200150" cy="628650"/>
    <xdr:pic>
      <xdr:nvPicPr>
        <xdr:cNvPr id="0" name="image677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144</xdr:row>
      <xdr:rowOff>0</xdr:rowOff>
    </xdr:from>
    <xdr:ext cx="1485900" cy="828675"/>
    <xdr:pic>
      <xdr:nvPicPr>
        <xdr:cNvPr id="0" name="image678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137</xdr:row>
      <xdr:rowOff>38100</xdr:rowOff>
    </xdr:from>
    <xdr:ext cx="1171575" cy="685800"/>
    <xdr:pic>
      <xdr:nvPicPr>
        <xdr:cNvPr id="0" name="image679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104</xdr:row>
      <xdr:rowOff>28575</xdr:rowOff>
    </xdr:from>
    <xdr:ext cx="1323975" cy="733425"/>
    <xdr:pic>
      <xdr:nvPicPr>
        <xdr:cNvPr id="0" name="image680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158</xdr:row>
      <xdr:rowOff>133350</xdr:rowOff>
    </xdr:from>
    <xdr:ext cx="1657350" cy="923925"/>
    <xdr:pic>
      <xdr:nvPicPr>
        <xdr:cNvPr id="0" name="image681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165</xdr:row>
      <xdr:rowOff>47625</xdr:rowOff>
    </xdr:from>
    <xdr:ext cx="1219200" cy="714375"/>
    <xdr:pic>
      <xdr:nvPicPr>
        <xdr:cNvPr id="0" name="image682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141</xdr:row>
      <xdr:rowOff>142875</xdr:rowOff>
    </xdr:from>
    <xdr:ext cx="790575" cy="457200"/>
    <xdr:pic>
      <xdr:nvPicPr>
        <xdr:cNvPr id="0" name="image683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136</xdr:row>
      <xdr:rowOff>38100</xdr:rowOff>
    </xdr:from>
    <xdr:ext cx="1181100" cy="685800"/>
    <xdr:pic>
      <xdr:nvPicPr>
        <xdr:cNvPr id="0" name="image684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119</xdr:row>
      <xdr:rowOff>28575</xdr:rowOff>
    </xdr:from>
    <xdr:ext cx="990600" cy="552450"/>
    <xdr:pic>
      <xdr:nvPicPr>
        <xdr:cNvPr id="0" name="image685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167</xdr:row>
      <xdr:rowOff>200025</xdr:rowOff>
    </xdr:from>
    <xdr:ext cx="1657350" cy="933450"/>
    <xdr:pic>
      <xdr:nvPicPr>
        <xdr:cNvPr id="0" name="image686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990600</xdr:colOff>
      <xdr:row>122</xdr:row>
      <xdr:rowOff>228600</xdr:rowOff>
    </xdr:from>
    <xdr:ext cx="866775" cy="476250"/>
    <xdr:pic>
      <xdr:nvPicPr>
        <xdr:cNvPr id="0" name="image687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177</xdr:row>
      <xdr:rowOff>95250</xdr:rowOff>
    </xdr:from>
    <xdr:ext cx="1038225" cy="590550"/>
    <xdr:pic>
      <xdr:nvPicPr>
        <xdr:cNvPr id="0" name="image688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885825</xdr:colOff>
      <xdr:row>179</xdr:row>
      <xdr:rowOff>152400</xdr:rowOff>
    </xdr:from>
    <xdr:ext cx="971550" cy="600075"/>
    <xdr:pic>
      <xdr:nvPicPr>
        <xdr:cNvPr id="0" name="image689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123825</xdr:colOff>
      <xdr:row>174</xdr:row>
      <xdr:rowOff>76200</xdr:rowOff>
    </xdr:from>
    <xdr:ext cx="1095375" cy="619125"/>
    <xdr:pic>
      <xdr:nvPicPr>
        <xdr:cNvPr id="0" name="image690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184</xdr:row>
      <xdr:rowOff>38100</xdr:rowOff>
    </xdr:from>
    <xdr:ext cx="1133475" cy="638175"/>
    <xdr:pic>
      <xdr:nvPicPr>
        <xdr:cNvPr id="0" name="image691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185</xdr:row>
      <xdr:rowOff>76200</xdr:rowOff>
    </xdr:from>
    <xdr:ext cx="1171575" cy="581025"/>
    <xdr:pic>
      <xdr:nvPicPr>
        <xdr:cNvPr id="0" name="image692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183</xdr:row>
      <xdr:rowOff>47625</xdr:rowOff>
    </xdr:from>
    <xdr:ext cx="1104900" cy="657225"/>
    <xdr:pic>
      <xdr:nvPicPr>
        <xdr:cNvPr id="0" name="image693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140</xdr:row>
      <xdr:rowOff>0</xdr:rowOff>
    </xdr:from>
    <xdr:ext cx="1381125" cy="762000"/>
    <xdr:pic>
      <xdr:nvPicPr>
        <xdr:cNvPr id="0" name="image694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166</xdr:row>
      <xdr:rowOff>0</xdr:rowOff>
    </xdr:from>
    <xdr:ext cx="1276350" cy="733425"/>
    <xdr:pic>
      <xdr:nvPicPr>
        <xdr:cNvPr id="0" name="image695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66675</xdr:colOff>
      <xdr:row>14</xdr:row>
      <xdr:rowOff>133350</xdr:rowOff>
    </xdr:from>
    <xdr:ext cx="1323975" cy="819150"/>
    <xdr:pic>
      <xdr:nvPicPr>
        <xdr:cNvPr id="0" name="image69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95250</xdr:colOff>
      <xdr:row>31</xdr:row>
      <xdr:rowOff>57150</xdr:rowOff>
    </xdr:from>
    <xdr:ext cx="1266825" cy="914400"/>
    <xdr:pic>
      <xdr:nvPicPr>
        <xdr:cNvPr id="0" name="image69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190500</xdr:colOff>
      <xdr:row>6</xdr:row>
      <xdr:rowOff>133350</xdr:rowOff>
    </xdr:from>
    <xdr:ext cx="990600" cy="609600"/>
    <xdr:pic>
      <xdr:nvPicPr>
        <xdr:cNvPr id="0" name="image69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47625</xdr:colOff>
      <xdr:row>1</xdr:row>
      <xdr:rowOff>47625</xdr:rowOff>
    </xdr:from>
    <xdr:ext cx="523875" cy="885825"/>
    <xdr:pic>
      <xdr:nvPicPr>
        <xdr:cNvPr id="0" name="image69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76200</xdr:colOff>
      <xdr:row>43</xdr:row>
      <xdr:rowOff>28575</xdr:rowOff>
    </xdr:from>
    <xdr:ext cx="1247775" cy="704850"/>
    <xdr:pic>
      <xdr:nvPicPr>
        <xdr:cNvPr id="0" name="image70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171450</xdr:colOff>
      <xdr:row>42</xdr:row>
      <xdr:rowOff>76200</xdr:rowOff>
    </xdr:from>
    <xdr:ext cx="1066800" cy="628650"/>
    <xdr:pic>
      <xdr:nvPicPr>
        <xdr:cNvPr id="0" name="image70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142875</xdr:colOff>
      <xdr:row>52</xdr:row>
      <xdr:rowOff>95250</xdr:rowOff>
    </xdr:from>
    <xdr:ext cx="1200150" cy="609600"/>
    <xdr:pic>
      <xdr:nvPicPr>
        <xdr:cNvPr id="0" name="image70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104775</xdr:colOff>
      <xdr:row>54</xdr:row>
      <xdr:rowOff>66675</xdr:rowOff>
    </xdr:from>
    <xdr:ext cx="1190625" cy="838200"/>
    <xdr:pic>
      <xdr:nvPicPr>
        <xdr:cNvPr id="0" name="image70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247650</xdr:colOff>
      <xdr:row>63</xdr:row>
      <xdr:rowOff>85725</xdr:rowOff>
    </xdr:from>
    <xdr:ext cx="457200" cy="657225"/>
    <xdr:pic>
      <xdr:nvPicPr>
        <xdr:cNvPr id="0" name="image70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352425</xdr:colOff>
      <xdr:row>60</xdr:row>
      <xdr:rowOff>66675</xdr:rowOff>
    </xdr:from>
    <xdr:ext cx="333375" cy="476250"/>
    <xdr:pic>
      <xdr:nvPicPr>
        <xdr:cNvPr id="0" name="image705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28575</xdr:colOff>
      <xdr:row>47</xdr:row>
      <xdr:rowOff>123825</xdr:rowOff>
    </xdr:from>
    <xdr:ext cx="1390650" cy="790575"/>
    <xdr:pic>
      <xdr:nvPicPr>
        <xdr:cNvPr id="0" name="image70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57150</xdr:colOff>
      <xdr:row>65</xdr:row>
      <xdr:rowOff>95250</xdr:rowOff>
    </xdr:from>
    <xdr:ext cx="1038225" cy="542925"/>
    <xdr:pic>
      <xdr:nvPicPr>
        <xdr:cNvPr id="0" name="image707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57150</xdr:colOff>
      <xdr:row>66</xdr:row>
      <xdr:rowOff>123825</xdr:rowOff>
    </xdr:from>
    <xdr:ext cx="1228725" cy="495300"/>
    <xdr:pic>
      <xdr:nvPicPr>
        <xdr:cNvPr id="0" name="image708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238125</xdr:colOff>
      <xdr:row>72</xdr:row>
      <xdr:rowOff>95250</xdr:rowOff>
    </xdr:from>
    <xdr:ext cx="428625" cy="609600"/>
    <xdr:pic>
      <xdr:nvPicPr>
        <xdr:cNvPr id="0" name="image709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95250</xdr:colOff>
      <xdr:row>71</xdr:row>
      <xdr:rowOff>57150</xdr:rowOff>
    </xdr:from>
    <xdr:ext cx="1095375" cy="581025"/>
    <xdr:pic>
      <xdr:nvPicPr>
        <xdr:cNvPr id="0" name="image710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95250</xdr:colOff>
      <xdr:row>89</xdr:row>
      <xdr:rowOff>47625</xdr:rowOff>
    </xdr:from>
    <xdr:ext cx="981075" cy="581025"/>
    <xdr:pic>
      <xdr:nvPicPr>
        <xdr:cNvPr id="0" name="image71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114300</xdr:colOff>
      <xdr:row>76</xdr:row>
      <xdr:rowOff>76200</xdr:rowOff>
    </xdr:from>
    <xdr:ext cx="733425" cy="438150"/>
    <xdr:pic>
      <xdr:nvPicPr>
        <xdr:cNvPr id="0" name="image712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47625</xdr:colOff>
      <xdr:row>81</xdr:row>
      <xdr:rowOff>57150</xdr:rowOff>
    </xdr:from>
    <xdr:ext cx="1295400" cy="762000"/>
    <xdr:pic>
      <xdr:nvPicPr>
        <xdr:cNvPr id="0" name="image713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400050</xdr:colOff>
      <xdr:row>91</xdr:row>
      <xdr:rowOff>95250</xdr:rowOff>
    </xdr:from>
    <xdr:ext cx="514350" cy="600075"/>
    <xdr:pic>
      <xdr:nvPicPr>
        <xdr:cNvPr id="0" name="image71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504825</xdr:colOff>
      <xdr:row>93</xdr:row>
      <xdr:rowOff>28575</xdr:rowOff>
    </xdr:from>
    <xdr:ext cx="342900" cy="571500"/>
    <xdr:pic>
      <xdr:nvPicPr>
        <xdr:cNvPr id="0" name="image715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104775</xdr:colOff>
      <xdr:row>99</xdr:row>
      <xdr:rowOff>95250</xdr:rowOff>
    </xdr:from>
    <xdr:ext cx="1285875" cy="809625"/>
    <xdr:pic>
      <xdr:nvPicPr>
        <xdr:cNvPr id="0" name="image716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95250</xdr:colOff>
      <xdr:row>107</xdr:row>
      <xdr:rowOff>57150</xdr:rowOff>
    </xdr:from>
    <xdr:ext cx="1162050" cy="685800"/>
    <xdr:pic>
      <xdr:nvPicPr>
        <xdr:cNvPr id="0" name="image71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</xdr:colOff>
      <xdr:row>108</xdr:row>
      <xdr:rowOff>47625</xdr:rowOff>
    </xdr:from>
    <xdr:ext cx="1200150" cy="666750"/>
    <xdr:pic>
      <xdr:nvPicPr>
        <xdr:cNvPr id="0" name="image71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76200</xdr:colOff>
      <xdr:row>111</xdr:row>
      <xdr:rowOff>95250</xdr:rowOff>
    </xdr:from>
    <xdr:ext cx="1228725" cy="771525"/>
    <xdr:pic>
      <xdr:nvPicPr>
        <xdr:cNvPr id="0" name="image719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219075</xdr:colOff>
      <xdr:row>118</xdr:row>
      <xdr:rowOff>104775</xdr:rowOff>
    </xdr:from>
    <xdr:ext cx="447675" cy="638175"/>
    <xdr:pic>
      <xdr:nvPicPr>
        <xdr:cNvPr id="0" name="image720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90</xdr:row>
      <xdr:rowOff>0</xdr:rowOff>
    </xdr:from>
    <xdr:ext cx="542925" cy="733425"/>
    <xdr:pic>
      <xdr:nvPicPr>
        <xdr:cNvPr id="0" name="image721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142875</xdr:colOff>
      <xdr:row>9</xdr:row>
      <xdr:rowOff>180975</xdr:rowOff>
    </xdr:from>
    <xdr:ext cx="1304925" cy="752475"/>
    <xdr:pic>
      <xdr:nvPicPr>
        <xdr:cNvPr id="0" name="image72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</xdr:row>
      <xdr:rowOff>28575</xdr:rowOff>
    </xdr:from>
    <xdr:ext cx="1247775" cy="752475"/>
    <xdr:pic>
      <xdr:nvPicPr>
        <xdr:cNvPr id="0" name="image72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266700</xdr:colOff>
      <xdr:row>21</xdr:row>
      <xdr:rowOff>47625</xdr:rowOff>
    </xdr:from>
    <xdr:ext cx="733425" cy="476250"/>
    <xdr:pic>
      <xdr:nvPicPr>
        <xdr:cNvPr id="0" name="image72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333375</xdr:colOff>
      <xdr:row>24</xdr:row>
      <xdr:rowOff>47625</xdr:rowOff>
    </xdr:from>
    <xdr:ext cx="419100" cy="561975"/>
    <xdr:pic>
      <xdr:nvPicPr>
        <xdr:cNvPr id="0" name="image72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30</xdr:row>
      <xdr:rowOff>123825</xdr:rowOff>
    </xdr:from>
    <xdr:ext cx="1323975" cy="762000"/>
    <xdr:pic>
      <xdr:nvPicPr>
        <xdr:cNvPr id="0" name="image72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45</xdr:row>
      <xdr:rowOff>38100</xdr:rowOff>
    </xdr:from>
    <xdr:ext cx="1247775" cy="638175"/>
    <xdr:pic>
      <xdr:nvPicPr>
        <xdr:cNvPr id="0" name="image72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</xdr:colOff>
      <xdr:row>46</xdr:row>
      <xdr:rowOff>38100</xdr:rowOff>
    </xdr:from>
    <xdr:ext cx="1238250" cy="676275"/>
    <xdr:pic>
      <xdr:nvPicPr>
        <xdr:cNvPr id="0" name="image72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50</xdr:row>
      <xdr:rowOff>38100</xdr:rowOff>
    </xdr:from>
    <xdr:ext cx="876300" cy="485775"/>
    <xdr:pic>
      <xdr:nvPicPr>
        <xdr:cNvPr id="0" name="image72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53</xdr:row>
      <xdr:rowOff>66675</xdr:rowOff>
    </xdr:from>
    <xdr:ext cx="962025" cy="676275"/>
    <xdr:pic>
      <xdr:nvPicPr>
        <xdr:cNvPr id="0" name="image73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123825</xdr:colOff>
      <xdr:row>57</xdr:row>
      <xdr:rowOff>57150</xdr:rowOff>
    </xdr:from>
    <xdr:ext cx="1085850" cy="619125"/>
    <xdr:pic>
      <xdr:nvPicPr>
        <xdr:cNvPr id="0" name="image73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66</xdr:row>
      <xdr:rowOff>66675</xdr:rowOff>
    </xdr:from>
    <xdr:ext cx="1285875" cy="723900"/>
    <xdr:pic>
      <xdr:nvPicPr>
        <xdr:cNvPr id="0" name="image73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65</xdr:row>
      <xdr:rowOff>66675</xdr:rowOff>
    </xdr:from>
    <xdr:ext cx="1162050" cy="666750"/>
    <xdr:pic>
      <xdr:nvPicPr>
        <xdr:cNvPr id="0" name="image73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62</xdr:row>
      <xdr:rowOff>47625</xdr:rowOff>
    </xdr:from>
    <xdr:ext cx="790575" cy="504825"/>
    <xdr:pic>
      <xdr:nvPicPr>
        <xdr:cNvPr id="0" name="image73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180975</xdr:colOff>
      <xdr:row>68</xdr:row>
      <xdr:rowOff>57150</xdr:rowOff>
    </xdr:from>
    <xdr:ext cx="1009650" cy="571500"/>
    <xdr:pic>
      <xdr:nvPicPr>
        <xdr:cNvPr id="0" name="image73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70</xdr:row>
      <xdr:rowOff>57150</xdr:rowOff>
    </xdr:from>
    <xdr:ext cx="1257300" cy="733425"/>
    <xdr:pic>
      <xdr:nvPicPr>
        <xdr:cNvPr id="0" name="image73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71</xdr:row>
      <xdr:rowOff>66675</xdr:rowOff>
    </xdr:from>
    <xdr:ext cx="1152525" cy="695325"/>
    <xdr:pic>
      <xdr:nvPicPr>
        <xdr:cNvPr id="0" name="image737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58</xdr:row>
      <xdr:rowOff>38100</xdr:rowOff>
    </xdr:from>
    <xdr:ext cx="838200" cy="504825"/>
    <xdr:pic>
      <xdr:nvPicPr>
        <xdr:cNvPr id="0" name="image73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72</xdr:row>
      <xdr:rowOff>47625</xdr:rowOff>
    </xdr:from>
    <xdr:ext cx="323850" cy="504825"/>
    <xdr:pic>
      <xdr:nvPicPr>
        <xdr:cNvPr id="0" name="image739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77</xdr:row>
      <xdr:rowOff>47625</xdr:rowOff>
    </xdr:from>
    <xdr:ext cx="485775" cy="666750"/>
    <xdr:pic>
      <xdr:nvPicPr>
        <xdr:cNvPr id="0" name="image740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78</xdr:row>
      <xdr:rowOff>66675</xdr:rowOff>
    </xdr:from>
    <xdr:ext cx="419100" cy="619125"/>
    <xdr:pic>
      <xdr:nvPicPr>
        <xdr:cNvPr id="0" name="image741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75</xdr:row>
      <xdr:rowOff>66675</xdr:rowOff>
    </xdr:from>
    <xdr:ext cx="466725" cy="647700"/>
    <xdr:pic>
      <xdr:nvPicPr>
        <xdr:cNvPr id="0" name="image74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84</xdr:row>
      <xdr:rowOff>76200</xdr:rowOff>
    </xdr:from>
    <xdr:ext cx="1314450" cy="752475"/>
    <xdr:pic>
      <xdr:nvPicPr>
        <xdr:cNvPr id="0" name="image743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85</xdr:row>
      <xdr:rowOff>114300</xdr:rowOff>
    </xdr:from>
    <xdr:ext cx="990600" cy="523875"/>
    <xdr:pic>
      <xdr:nvPicPr>
        <xdr:cNvPr id="0" name="image744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82</xdr:row>
      <xdr:rowOff>28575</xdr:rowOff>
    </xdr:from>
    <xdr:ext cx="800100" cy="619125"/>
    <xdr:pic>
      <xdr:nvPicPr>
        <xdr:cNvPr id="0" name="image745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87</xdr:row>
      <xdr:rowOff>19050</xdr:rowOff>
    </xdr:from>
    <xdr:ext cx="1076325" cy="619125"/>
    <xdr:pic>
      <xdr:nvPicPr>
        <xdr:cNvPr id="0" name="image74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42</xdr:row>
      <xdr:rowOff>0</xdr:rowOff>
    </xdr:from>
    <xdr:ext cx="1247775" cy="742950"/>
    <xdr:pic>
      <xdr:nvPicPr>
        <xdr:cNvPr id="0" name="image747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43</xdr:row>
      <xdr:rowOff>0</xdr:rowOff>
    </xdr:from>
    <xdr:ext cx="1323975" cy="742950"/>
    <xdr:pic>
      <xdr:nvPicPr>
        <xdr:cNvPr id="0" name="image748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44</xdr:row>
      <xdr:rowOff>0</xdr:rowOff>
    </xdr:from>
    <xdr:ext cx="1238250" cy="742950"/>
    <xdr:pic>
      <xdr:nvPicPr>
        <xdr:cNvPr id="0" name="image749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61</xdr:row>
      <xdr:rowOff>0</xdr:rowOff>
    </xdr:from>
    <xdr:ext cx="1390650" cy="752475"/>
    <xdr:pic>
      <xdr:nvPicPr>
        <xdr:cNvPr id="0" name="image750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86</xdr:row>
      <xdr:rowOff>0</xdr:rowOff>
    </xdr:from>
    <xdr:ext cx="1400175" cy="723900"/>
    <xdr:pic>
      <xdr:nvPicPr>
        <xdr:cNvPr id="0" name="image751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161925</xdr:colOff>
      <xdr:row>1</xdr:row>
      <xdr:rowOff>85725</xdr:rowOff>
    </xdr:from>
    <xdr:ext cx="447675" cy="476250"/>
    <xdr:pic>
      <xdr:nvPicPr>
        <xdr:cNvPr id="0" name="image75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5</xdr:row>
      <xdr:rowOff>161925</xdr:rowOff>
    </xdr:from>
    <xdr:ext cx="1228725" cy="600075"/>
    <xdr:pic>
      <xdr:nvPicPr>
        <xdr:cNvPr id="0" name="image75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20</xdr:row>
      <xdr:rowOff>114300</xdr:rowOff>
    </xdr:from>
    <xdr:ext cx="1057275" cy="514350"/>
    <xdr:pic>
      <xdr:nvPicPr>
        <xdr:cNvPr id="0" name="image75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17</xdr:row>
      <xdr:rowOff>38100</xdr:rowOff>
    </xdr:from>
    <xdr:ext cx="571500" cy="685800"/>
    <xdr:pic>
      <xdr:nvPicPr>
        <xdr:cNvPr id="0" name="image75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257175</xdr:colOff>
      <xdr:row>10</xdr:row>
      <xdr:rowOff>28575</xdr:rowOff>
    </xdr:from>
    <xdr:ext cx="762000" cy="514350"/>
    <xdr:pic>
      <xdr:nvPicPr>
        <xdr:cNvPr id="0" name="image75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15</xdr:row>
      <xdr:rowOff>28575</xdr:rowOff>
    </xdr:from>
    <xdr:ext cx="1047750" cy="561975"/>
    <xdr:pic>
      <xdr:nvPicPr>
        <xdr:cNvPr id="0" name="image75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14</xdr:row>
      <xdr:rowOff>114300</xdr:rowOff>
    </xdr:from>
    <xdr:ext cx="923925" cy="447675"/>
    <xdr:pic>
      <xdr:nvPicPr>
        <xdr:cNvPr id="0" name="image75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</xdr:colOff>
      <xdr:row>32</xdr:row>
      <xdr:rowOff>133350</xdr:rowOff>
    </xdr:from>
    <xdr:ext cx="1047750" cy="552450"/>
    <xdr:pic>
      <xdr:nvPicPr>
        <xdr:cNvPr id="0" name="image75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38</xdr:row>
      <xdr:rowOff>0</xdr:rowOff>
    </xdr:from>
    <xdr:ext cx="876300" cy="428625"/>
    <xdr:pic>
      <xdr:nvPicPr>
        <xdr:cNvPr id="0" name="image76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3</xdr:row>
      <xdr:rowOff>38100</xdr:rowOff>
    </xdr:from>
    <xdr:ext cx="971550" cy="485775"/>
    <xdr:pic>
      <xdr:nvPicPr>
        <xdr:cNvPr id="0" name="image76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9</xdr:row>
      <xdr:rowOff>47625</xdr:rowOff>
    </xdr:from>
    <xdr:ext cx="952500" cy="495300"/>
    <xdr:pic>
      <xdr:nvPicPr>
        <xdr:cNvPr id="0" name="image76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41</xdr:row>
      <xdr:rowOff>47625</xdr:rowOff>
    </xdr:from>
    <xdr:ext cx="447675" cy="657225"/>
    <xdr:pic>
      <xdr:nvPicPr>
        <xdr:cNvPr id="0" name="image76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43</xdr:row>
      <xdr:rowOff>95250</xdr:rowOff>
    </xdr:from>
    <xdr:ext cx="1038225" cy="571500"/>
    <xdr:pic>
      <xdr:nvPicPr>
        <xdr:cNvPr id="0" name="image76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21</xdr:row>
      <xdr:rowOff>190500</xdr:rowOff>
    </xdr:from>
    <xdr:ext cx="952500" cy="514350"/>
    <xdr:pic>
      <xdr:nvPicPr>
        <xdr:cNvPr id="0" name="image76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</xdr:colOff>
      <xdr:row>56</xdr:row>
      <xdr:rowOff>76200</xdr:rowOff>
    </xdr:from>
    <xdr:ext cx="1076325" cy="609600"/>
    <xdr:pic>
      <xdr:nvPicPr>
        <xdr:cNvPr id="0" name="image76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54</xdr:row>
      <xdr:rowOff>47625</xdr:rowOff>
    </xdr:from>
    <xdr:ext cx="1066800" cy="628650"/>
    <xdr:pic>
      <xdr:nvPicPr>
        <xdr:cNvPr id="0" name="image767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26</xdr:row>
      <xdr:rowOff>66675</xdr:rowOff>
    </xdr:from>
    <xdr:ext cx="371475" cy="657225"/>
    <xdr:pic>
      <xdr:nvPicPr>
        <xdr:cNvPr id="0" name="image76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44</xdr:row>
      <xdr:rowOff>38100</xdr:rowOff>
    </xdr:from>
    <xdr:ext cx="409575" cy="590550"/>
    <xdr:pic>
      <xdr:nvPicPr>
        <xdr:cNvPr id="0" name="image769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45</xdr:row>
      <xdr:rowOff>38100</xdr:rowOff>
    </xdr:from>
    <xdr:ext cx="952500" cy="476250"/>
    <xdr:pic>
      <xdr:nvPicPr>
        <xdr:cNvPr id="0" name="image770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48</xdr:row>
      <xdr:rowOff>152400</xdr:rowOff>
    </xdr:from>
    <xdr:ext cx="1152525" cy="723900"/>
    <xdr:pic>
      <xdr:nvPicPr>
        <xdr:cNvPr id="0" name="image771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64</xdr:row>
      <xdr:rowOff>114300</xdr:rowOff>
    </xdr:from>
    <xdr:ext cx="1095375" cy="571500"/>
    <xdr:pic>
      <xdr:nvPicPr>
        <xdr:cNvPr id="0" name="image77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62</xdr:row>
      <xdr:rowOff>142875</xdr:rowOff>
    </xdr:from>
    <xdr:ext cx="1019175" cy="609600"/>
    <xdr:pic>
      <xdr:nvPicPr>
        <xdr:cNvPr id="0" name="image773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60</xdr:row>
      <xdr:rowOff>142875</xdr:rowOff>
    </xdr:from>
    <xdr:ext cx="1000125" cy="571500"/>
    <xdr:pic>
      <xdr:nvPicPr>
        <xdr:cNvPr id="0" name="image774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59</xdr:row>
      <xdr:rowOff>85725</xdr:rowOff>
    </xdr:from>
    <xdr:ext cx="1123950" cy="638175"/>
    <xdr:pic>
      <xdr:nvPicPr>
        <xdr:cNvPr id="0" name="image775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13</xdr:row>
      <xdr:rowOff>114300</xdr:rowOff>
    </xdr:from>
    <xdr:ext cx="1009650" cy="552450"/>
    <xdr:pic>
      <xdr:nvPicPr>
        <xdr:cNvPr id="0" name="image77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67</xdr:row>
      <xdr:rowOff>104775</xdr:rowOff>
    </xdr:from>
    <xdr:ext cx="1238250" cy="600075"/>
    <xdr:pic>
      <xdr:nvPicPr>
        <xdr:cNvPr id="0" name="image777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66</xdr:row>
      <xdr:rowOff>104775</xdr:rowOff>
    </xdr:from>
    <xdr:ext cx="1133475" cy="647700"/>
    <xdr:pic>
      <xdr:nvPicPr>
        <xdr:cNvPr id="0" name="image778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74</xdr:row>
      <xdr:rowOff>133350</xdr:rowOff>
    </xdr:from>
    <xdr:ext cx="1038225" cy="523875"/>
    <xdr:pic>
      <xdr:nvPicPr>
        <xdr:cNvPr id="0" name="image779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70</xdr:row>
      <xdr:rowOff>66675</xdr:rowOff>
    </xdr:from>
    <xdr:ext cx="1162050" cy="609600"/>
    <xdr:pic>
      <xdr:nvPicPr>
        <xdr:cNvPr id="0" name="image780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</xdr:colOff>
      <xdr:row>71</xdr:row>
      <xdr:rowOff>76200</xdr:rowOff>
    </xdr:from>
    <xdr:ext cx="1123950" cy="657225"/>
    <xdr:pic>
      <xdr:nvPicPr>
        <xdr:cNvPr id="0" name="image781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72</xdr:row>
      <xdr:rowOff>85725</xdr:rowOff>
    </xdr:from>
    <xdr:ext cx="1152525" cy="647700"/>
    <xdr:pic>
      <xdr:nvPicPr>
        <xdr:cNvPr id="0" name="image782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36</xdr:row>
      <xdr:rowOff>266700</xdr:rowOff>
    </xdr:from>
    <xdr:ext cx="1219200" cy="323850"/>
    <xdr:pic>
      <xdr:nvPicPr>
        <xdr:cNvPr id="0" name="image783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4</xdr:row>
      <xdr:rowOff>38100</xdr:rowOff>
    </xdr:from>
    <xdr:ext cx="952500" cy="476250"/>
    <xdr:pic>
      <xdr:nvPicPr>
        <xdr:cNvPr id="0" name="image784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77</xdr:row>
      <xdr:rowOff>38100</xdr:rowOff>
    </xdr:from>
    <xdr:ext cx="990600" cy="647700"/>
    <xdr:pic>
      <xdr:nvPicPr>
        <xdr:cNvPr id="0" name="image785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82</xdr:row>
      <xdr:rowOff>76200</xdr:rowOff>
    </xdr:from>
    <xdr:ext cx="1000125" cy="581025"/>
    <xdr:pic>
      <xdr:nvPicPr>
        <xdr:cNvPr id="0" name="image786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83</xdr:row>
      <xdr:rowOff>104775</xdr:rowOff>
    </xdr:from>
    <xdr:ext cx="1000125" cy="590550"/>
    <xdr:pic>
      <xdr:nvPicPr>
        <xdr:cNvPr id="0" name="image787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58</xdr:row>
      <xdr:rowOff>76200</xdr:rowOff>
    </xdr:from>
    <xdr:ext cx="381000" cy="581025"/>
    <xdr:pic>
      <xdr:nvPicPr>
        <xdr:cNvPr id="0" name="image788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</xdr:colOff>
      <xdr:row>88</xdr:row>
      <xdr:rowOff>47625</xdr:rowOff>
    </xdr:from>
    <xdr:ext cx="571500" cy="695325"/>
    <xdr:pic>
      <xdr:nvPicPr>
        <xdr:cNvPr id="0" name="image789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87</xdr:row>
      <xdr:rowOff>95250</xdr:rowOff>
    </xdr:from>
    <xdr:ext cx="1066800" cy="609600"/>
    <xdr:pic>
      <xdr:nvPicPr>
        <xdr:cNvPr id="0" name="image790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29</xdr:row>
      <xdr:rowOff>114300</xdr:rowOff>
    </xdr:from>
    <xdr:ext cx="923925" cy="476250"/>
    <xdr:pic>
      <xdr:nvPicPr>
        <xdr:cNvPr id="0" name="image791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19</xdr:row>
      <xdr:rowOff>47625</xdr:rowOff>
    </xdr:from>
    <xdr:ext cx="723900" cy="638175"/>
    <xdr:pic>
      <xdr:nvPicPr>
        <xdr:cNvPr id="0" name="image792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25</xdr:row>
      <xdr:rowOff>47625</xdr:rowOff>
    </xdr:from>
    <xdr:ext cx="495300" cy="866775"/>
    <xdr:pic>
      <xdr:nvPicPr>
        <xdr:cNvPr id="0" name="image793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96</xdr:row>
      <xdr:rowOff>85725</xdr:rowOff>
    </xdr:from>
    <xdr:ext cx="1209675" cy="609600"/>
    <xdr:pic>
      <xdr:nvPicPr>
        <xdr:cNvPr id="0" name="image794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80</xdr:row>
      <xdr:rowOff>133350</xdr:rowOff>
    </xdr:from>
    <xdr:ext cx="1162050" cy="552450"/>
    <xdr:pic>
      <xdr:nvPicPr>
        <xdr:cNvPr id="0" name="image795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92</xdr:row>
      <xdr:rowOff>76200</xdr:rowOff>
    </xdr:from>
    <xdr:ext cx="1085850" cy="590550"/>
    <xdr:pic>
      <xdr:nvPicPr>
        <xdr:cNvPr id="0" name="image796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93</xdr:row>
      <xdr:rowOff>47625</xdr:rowOff>
    </xdr:from>
    <xdr:ext cx="1019175" cy="571500"/>
    <xdr:pic>
      <xdr:nvPicPr>
        <xdr:cNvPr id="0" name="image797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94</xdr:row>
      <xdr:rowOff>66675</xdr:rowOff>
    </xdr:from>
    <xdr:ext cx="1104900" cy="609600"/>
    <xdr:pic>
      <xdr:nvPicPr>
        <xdr:cNvPr id="0" name="image798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102</xdr:row>
      <xdr:rowOff>76200</xdr:rowOff>
    </xdr:from>
    <xdr:ext cx="1152525" cy="666750"/>
    <xdr:pic>
      <xdr:nvPicPr>
        <xdr:cNvPr id="0" name="image799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103</xdr:row>
      <xdr:rowOff>47625</xdr:rowOff>
    </xdr:from>
    <xdr:ext cx="1143000" cy="695325"/>
    <xdr:pic>
      <xdr:nvPicPr>
        <xdr:cNvPr id="0" name="image800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89</xdr:row>
      <xdr:rowOff>66675</xdr:rowOff>
    </xdr:from>
    <xdr:ext cx="1162050" cy="666750"/>
    <xdr:pic>
      <xdr:nvPicPr>
        <xdr:cNvPr id="0" name="image801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79</xdr:row>
      <xdr:rowOff>76200</xdr:rowOff>
    </xdr:from>
    <xdr:ext cx="752475" cy="609600"/>
    <xdr:pic>
      <xdr:nvPicPr>
        <xdr:cNvPr id="0" name="image802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95</xdr:row>
      <xdr:rowOff>76200</xdr:rowOff>
    </xdr:from>
    <xdr:ext cx="314325" cy="600075"/>
    <xdr:pic>
      <xdr:nvPicPr>
        <xdr:cNvPr id="0" name="image803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107</xdr:row>
      <xdr:rowOff>114300</xdr:rowOff>
    </xdr:from>
    <xdr:ext cx="1123950" cy="657225"/>
    <xdr:pic>
      <xdr:nvPicPr>
        <xdr:cNvPr id="0" name="image804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109</xdr:row>
      <xdr:rowOff>95250</xdr:rowOff>
    </xdr:from>
    <xdr:ext cx="1181100" cy="657225"/>
    <xdr:pic>
      <xdr:nvPicPr>
        <xdr:cNvPr id="0" name="image805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105</xdr:row>
      <xdr:rowOff>95250</xdr:rowOff>
    </xdr:from>
    <xdr:ext cx="1028700" cy="466725"/>
    <xdr:pic>
      <xdr:nvPicPr>
        <xdr:cNvPr id="0" name="image806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84</xdr:row>
      <xdr:rowOff>47625</xdr:rowOff>
    </xdr:from>
    <xdr:ext cx="371475" cy="647700"/>
    <xdr:pic>
      <xdr:nvPicPr>
        <xdr:cNvPr id="0" name="image807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23</xdr:row>
      <xdr:rowOff>38100</xdr:rowOff>
    </xdr:from>
    <xdr:ext cx="419100" cy="733425"/>
    <xdr:pic>
      <xdr:nvPicPr>
        <xdr:cNvPr id="0" name="image808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101</xdr:row>
      <xdr:rowOff>85725</xdr:rowOff>
    </xdr:from>
    <xdr:ext cx="1085850" cy="609600"/>
    <xdr:pic>
      <xdr:nvPicPr>
        <xdr:cNvPr id="0" name="image809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112</xdr:row>
      <xdr:rowOff>76200</xdr:rowOff>
    </xdr:from>
    <xdr:ext cx="1019175" cy="571500"/>
    <xdr:pic>
      <xdr:nvPicPr>
        <xdr:cNvPr id="0" name="image810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114</xdr:row>
      <xdr:rowOff>142875</xdr:rowOff>
    </xdr:from>
    <xdr:ext cx="990600" cy="561975"/>
    <xdr:pic>
      <xdr:nvPicPr>
        <xdr:cNvPr id="0" name="image811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18</xdr:row>
      <xdr:rowOff>47625</xdr:rowOff>
    </xdr:from>
    <xdr:ext cx="1238250" cy="657225"/>
    <xdr:pic>
      <xdr:nvPicPr>
        <xdr:cNvPr id="0" name="image812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676275</xdr:colOff>
      <xdr:row>85</xdr:row>
      <xdr:rowOff>228600</xdr:rowOff>
    </xdr:from>
    <xdr:ext cx="571500" cy="323850"/>
    <xdr:pic>
      <xdr:nvPicPr>
        <xdr:cNvPr id="0" name="image813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238125</xdr:colOff>
      <xdr:row>110</xdr:row>
      <xdr:rowOff>28575</xdr:rowOff>
    </xdr:from>
    <xdr:ext cx="504825" cy="619125"/>
    <xdr:pic>
      <xdr:nvPicPr>
        <xdr:cNvPr id="0" name="image814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28</xdr:row>
      <xdr:rowOff>95250</xdr:rowOff>
    </xdr:from>
    <xdr:ext cx="1028700" cy="552450"/>
    <xdr:pic>
      <xdr:nvPicPr>
        <xdr:cNvPr id="0" name="image815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120</xdr:row>
      <xdr:rowOff>38100</xdr:rowOff>
    </xdr:from>
    <xdr:ext cx="1190625" cy="666750"/>
    <xdr:pic>
      <xdr:nvPicPr>
        <xdr:cNvPr id="0" name="image816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99</xdr:row>
      <xdr:rowOff>66675</xdr:rowOff>
    </xdr:from>
    <xdr:ext cx="381000" cy="609600"/>
    <xdr:pic>
      <xdr:nvPicPr>
        <xdr:cNvPr id="0" name="image817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90</xdr:row>
      <xdr:rowOff>47625</xdr:rowOff>
    </xdr:from>
    <xdr:ext cx="1076325" cy="676275"/>
    <xdr:pic>
      <xdr:nvPicPr>
        <xdr:cNvPr id="0" name="image818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257175</xdr:colOff>
      <xdr:row>97</xdr:row>
      <xdr:rowOff>47625</xdr:rowOff>
    </xdr:from>
    <xdr:ext cx="285750" cy="619125"/>
    <xdr:pic>
      <xdr:nvPicPr>
        <xdr:cNvPr id="0" name="image819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134</xdr:row>
      <xdr:rowOff>66675</xdr:rowOff>
    </xdr:from>
    <xdr:ext cx="962025" cy="495300"/>
    <xdr:pic>
      <xdr:nvPicPr>
        <xdr:cNvPr id="0" name="image820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133</xdr:row>
      <xdr:rowOff>76200</xdr:rowOff>
    </xdr:from>
    <xdr:ext cx="1219200" cy="609600"/>
    <xdr:pic>
      <xdr:nvPicPr>
        <xdr:cNvPr id="0" name="image821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124</xdr:row>
      <xdr:rowOff>38100</xdr:rowOff>
    </xdr:from>
    <xdr:ext cx="371475" cy="657225"/>
    <xdr:pic>
      <xdr:nvPicPr>
        <xdr:cNvPr id="0" name="image822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30</xdr:row>
      <xdr:rowOff>28575</xdr:rowOff>
    </xdr:from>
    <xdr:ext cx="581025" cy="771525"/>
    <xdr:pic>
      <xdr:nvPicPr>
        <xdr:cNvPr id="0" name="image823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</xdr:colOff>
      <xdr:row>75</xdr:row>
      <xdr:rowOff>28575</xdr:rowOff>
    </xdr:from>
    <xdr:ext cx="1038225" cy="504825"/>
    <xdr:pic>
      <xdr:nvPicPr>
        <xdr:cNvPr id="0" name="image824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126</xdr:row>
      <xdr:rowOff>19050</xdr:rowOff>
    </xdr:from>
    <xdr:ext cx="790575" cy="504825"/>
    <xdr:pic>
      <xdr:nvPicPr>
        <xdr:cNvPr id="0" name="image825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132</xdr:row>
      <xdr:rowOff>142875</xdr:rowOff>
    </xdr:from>
    <xdr:ext cx="866775" cy="504825"/>
    <xdr:pic>
      <xdr:nvPicPr>
        <xdr:cNvPr id="0" name="image826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130</xdr:row>
      <xdr:rowOff>38100</xdr:rowOff>
    </xdr:from>
    <xdr:ext cx="447675" cy="609600"/>
    <xdr:pic>
      <xdr:nvPicPr>
        <xdr:cNvPr id="0" name="image827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219075</xdr:colOff>
      <xdr:row>122</xdr:row>
      <xdr:rowOff>19050</xdr:rowOff>
    </xdr:from>
    <xdr:ext cx="295275" cy="609600"/>
    <xdr:pic>
      <xdr:nvPicPr>
        <xdr:cNvPr id="0" name="image828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495300</xdr:colOff>
      <xdr:row>75</xdr:row>
      <xdr:rowOff>285750</xdr:rowOff>
    </xdr:from>
    <xdr:ext cx="819150" cy="428625"/>
    <xdr:pic>
      <xdr:nvPicPr>
        <xdr:cNvPr id="0" name="image829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137</xdr:row>
      <xdr:rowOff>66675</xdr:rowOff>
    </xdr:from>
    <xdr:ext cx="1238250" cy="600075"/>
    <xdr:pic>
      <xdr:nvPicPr>
        <xdr:cNvPr id="0" name="image830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68</xdr:row>
      <xdr:rowOff>114300</xdr:rowOff>
    </xdr:from>
    <xdr:ext cx="1152525" cy="638175"/>
    <xdr:pic>
      <xdr:nvPicPr>
        <xdr:cNvPr id="0" name="image831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139</xdr:row>
      <xdr:rowOff>104775</xdr:rowOff>
    </xdr:from>
    <xdr:ext cx="971550" cy="542925"/>
    <xdr:pic>
      <xdr:nvPicPr>
        <xdr:cNvPr id="0" name="image832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140</xdr:row>
      <xdr:rowOff>38100</xdr:rowOff>
    </xdr:from>
    <xdr:ext cx="981075" cy="514350"/>
    <xdr:pic>
      <xdr:nvPicPr>
        <xdr:cNvPr id="0" name="image833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266700</xdr:colOff>
      <xdr:row>129</xdr:row>
      <xdr:rowOff>76200</xdr:rowOff>
    </xdr:from>
    <xdr:ext cx="409575" cy="638175"/>
    <xdr:pic>
      <xdr:nvPicPr>
        <xdr:cNvPr id="0" name="image834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143</xdr:row>
      <xdr:rowOff>47625</xdr:rowOff>
    </xdr:from>
    <xdr:ext cx="1057275" cy="581025"/>
    <xdr:pic>
      <xdr:nvPicPr>
        <xdr:cNvPr id="0" name="image835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</xdr:row>
      <xdr:rowOff>0</xdr:rowOff>
    </xdr:from>
    <xdr:ext cx="161925" cy="190500"/>
    <xdr:pic>
      <xdr:nvPicPr>
        <xdr:cNvPr id="0" name="image836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85</xdr:row>
      <xdr:rowOff>0</xdr:rowOff>
    </xdr:from>
    <xdr:ext cx="476250" cy="781050"/>
    <xdr:pic>
      <xdr:nvPicPr>
        <xdr:cNvPr id="0" name="image837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86</xdr:row>
      <xdr:rowOff>0</xdr:rowOff>
    </xdr:from>
    <xdr:ext cx="428625" cy="781050"/>
    <xdr:pic>
      <xdr:nvPicPr>
        <xdr:cNvPr id="0" name="image838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111</xdr:row>
      <xdr:rowOff>0</xdr:rowOff>
    </xdr:from>
    <xdr:ext cx="447675" cy="781050"/>
    <xdr:pic>
      <xdr:nvPicPr>
        <xdr:cNvPr id="0" name="image839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131</xdr:row>
      <xdr:rowOff>0</xdr:rowOff>
    </xdr:from>
    <xdr:ext cx="514350" cy="742950"/>
    <xdr:pic>
      <xdr:nvPicPr>
        <xdr:cNvPr id="0" name="image840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138</xdr:row>
      <xdr:rowOff>0</xdr:rowOff>
    </xdr:from>
    <xdr:ext cx="1371600" cy="742950"/>
    <xdr:pic>
      <xdr:nvPicPr>
        <xdr:cNvPr id="0" name="image841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247650</xdr:colOff>
      <xdr:row>5</xdr:row>
      <xdr:rowOff>19050</xdr:rowOff>
    </xdr:from>
    <xdr:ext cx="304800" cy="590550"/>
    <xdr:pic>
      <xdr:nvPicPr>
        <xdr:cNvPr id="0" name="image84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6</xdr:row>
      <xdr:rowOff>76200</xdr:rowOff>
    </xdr:from>
    <xdr:ext cx="1085850" cy="609600"/>
    <xdr:pic>
      <xdr:nvPicPr>
        <xdr:cNvPr id="0" name="image84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276225</xdr:colOff>
      <xdr:row>1</xdr:row>
      <xdr:rowOff>47625</xdr:rowOff>
    </xdr:from>
    <xdr:ext cx="361950" cy="704850"/>
    <xdr:pic>
      <xdr:nvPicPr>
        <xdr:cNvPr id="0" name="image84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15</xdr:row>
      <xdr:rowOff>57150</xdr:rowOff>
    </xdr:from>
    <xdr:ext cx="1143000" cy="676275"/>
    <xdr:pic>
      <xdr:nvPicPr>
        <xdr:cNvPr id="0" name="image84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428625</xdr:colOff>
      <xdr:row>14</xdr:row>
      <xdr:rowOff>57150</xdr:rowOff>
    </xdr:from>
    <xdr:ext cx="495300" cy="638175"/>
    <xdr:pic>
      <xdr:nvPicPr>
        <xdr:cNvPr id="0" name="image84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</xdr:colOff>
      <xdr:row>12</xdr:row>
      <xdr:rowOff>47625</xdr:rowOff>
    </xdr:from>
    <xdr:ext cx="381000" cy="600075"/>
    <xdr:pic>
      <xdr:nvPicPr>
        <xdr:cNvPr id="0" name="image84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8</xdr:row>
      <xdr:rowOff>47625</xdr:rowOff>
    </xdr:from>
    <xdr:ext cx="800100" cy="723900"/>
    <xdr:pic>
      <xdr:nvPicPr>
        <xdr:cNvPr id="0" name="image84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323850</xdr:colOff>
      <xdr:row>27</xdr:row>
      <xdr:rowOff>66675</xdr:rowOff>
    </xdr:from>
    <xdr:ext cx="314325" cy="495300"/>
    <xdr:pic>
      <xdr:nvPicPr>
        <xdr:cNvPr id="0" name="image84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26</xdr:row>
      <xdr:rowOff>66675</xdr:rowOff>
    </xdr:from>
    <xdr:ext cx="428625" cy="609600"/>
    <xdr:pic>
      <xdr:nvPicPr>
        <xdr:cNvPr id="0" name="image85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24</xdr:row>
      <xdr:rowOff>66675</xdr:rowOff>
    </xdr:from>
    <xdr:ext cx="781050" cy="628650"/>
    <xdr:pic>
      <xdr:nvPicPr>
        <xdr:cNvPr id="0" name="image85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25</xdr:row>
      <xdr:rowOff>76200</xdr:rowOff>
    </xdr:from>
    <xdr:ext cx="371475" cy="647700"/>
    <xdr:pic>
      <xdr:nvPicPr>
        <xdr:cNvPr id="0" name="image85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31</xdr:row>
      <xdr:rowOff>76200</xdr:rowOff>
    </xdr:from>
    <xdr:ext cx="1028700" cy="552450"/>
    <xdr:pic>
      <xdr:nvPicPr>
        <xdr:cNvPr id="0" name="image85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7</xdr:row>
      <xdr:rowOff>28575</xdr:rowOff>
    </xdr:from>
    <xdr:ext cx="457200" cy="666750"/>
    <xdr:pic>
      <xdr:nvPicPr>
        <xdr:cNvPr id="0" name="image85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571500</xdr:colOff>
      <xdr:row>32</xdr:row>
      <xdr:rowOff>104775</xdr:rowOff>
    </xdr:from>
    <xdr:ext cx="400050" cy="638175"/>
    <xdr:pic>
      <xdr:nvPicPr>
        <xdr:cNvPr id="0" name="image85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447675</xdr:colOff>
      <xdr:row>30</xdr:row>
      <xdr:rowOff>47625</xdr:rowOff>
    </xdr:from>
    <xdr:ext cx="295275" cy="638175"/>
    <xdr:pic>
      <xdr:nvPicPr>
        <xdr:cNvPr id="0" name="image85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295275</xdr:colOff>
      <xdr:row>36</xdr:row>
      <xdr:rowOff>57150</xdr:rowOff>
    </xdr:from>
    <xdr:ext cx="428625" cy="723900"/>
    <xdr:pic>
      <xdr:nvPicPr>
        <xdr:cNvPr id="0" name="image857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266700</xdr:colOff>
      <xdr:row>35</xdr:row>
      <xdr:rowOff>47625</xdr:rowOff>
    </xdr:from>
    <xdr:ext cx="409575" cy="695325"/>
    <xdr:pic>
      <xdr:nvPicPr>
        <xdr:cNvPr id="0" name="image85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390525</xdr:colOff>
      <xdr:row>42</xdr:row>
      <xdr:rowOff>95250</xdr:rowOff>
    </xdr:from>
    <xdr:ext cx="495300" cy="552450"/>
    <xdr:pic>
      <xdr:nvPicPr>
        <xdr:cNvPr id="0" name="image859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257175</xdr:colOff>
      <xdr:row>37</xdr:row>
      <xdr:rowOff>66675</xdr:rowOff>
    </xdr:from>
    <xdr:ext cx="504825" cy="800100"/>
    <xdr:pic>
      <xdr:nvPicPr>
        <xdr:cNvPr id="0" name="image860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34</xdr:row>
      <xdr:rowOff>66675</xdr:rowOff>
    </xdr:from>
    <xdr:ext cx="304800" cy="619125"/>
    <xdr:pic>
      <xdr:nvPicPr>
        <xdr:cNvPr id="0" name="image861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276225</xdr:colOff>
      <xdr:row>54</xdr:row>
      <xdr:rowOff>38100</xdr:rowOff>
    </xdr:from>
    <xdr:ext cx="952500" cy="466725"/>
    <xdr:pic>
      <xdr:nvPicPr>
        <xdr:cNvPr id="0" name="image86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381000</xdr:colOff>
      <xdr:row>51</xdr:row>
      <xdr:rowOff>133350</xdr:rowOff>
    </xdr:from>
    <xdr:ext cx="285750" cy="447675"/>
    <xdr:pic>
      <xdr:nvPicPr>
        <xdr:cNvPr id="0" name="image863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352425</xdr:colOff>
      <xdr:row>44</xdr:row>
      <xdr:rowOff>85725</xdr:rowOff>
    </xdr:from>
    <xdr:ext cx="361950" cy="619125"/>
    <xdr:pic>
      <xdr:nvPicPr>
        <xdr:cNvPr id="0" name="image864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342900</xdr:colOff>
      <xdr:row>19</xdr:row>
      <xdr:rowOff>85725</xdr:rowOff>
    </xdr:from>
    <xdr:ext cx="333375" cy="571500"/>
    <xdr:pic>
      <xdr:nvPicPr>
        <xdr:cNvPr id="0" name="image865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552450</xdr:colOff>
      <xdr:row>58</xdr:row>
      <xdr:rowOff>47625</xdr:rowOff>
    </xdr:from>
    <xdr:ext cx="400050" cy="676275"/>
    <xdr:pic>
      <xdr:nvPicPr>
        <xdr:cNvPr id="0" name="image86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66</xdr:row>
      <xdr:rowOff>38100</xdr:rowOff>
    </xdr:from>
    <xdr:ext cx="419100" cy="638175"/>
    <xdr:pic>
      <xdr:nvPicPr>
        <xdr:cNvPr id="0" name="image867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381000</xdr:colOff>
      <xdr:row>65</xdr:row>
      <xdr:rowOff>38100</xdr:rowOff>
    </xdr:from>
    <xdr:ext cx="457200" cy="657225"/>
    <xdr:pic>
      <xdr:nvPicPr>
        <xdr:cNvPr id="0" name="image868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63</xdr:row>
      <xdr:rowOff>76200</xdr:rowOff>
    </xdr:from>
    <xdr:ext cx="371475" cy="571500"/>
    <xdr:pic>
      <xdr:nvPicPr>
        <xdr:cNvPr id="0" name="image869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62</xdr:row>
      <xdr:rowOff>85725</xdr:rowOff>
    </xdr:from>
    <xdr:ext cx="314325" cy="552450"/>
    <xdr:pic>
      <xdr:nvPicPr>
        <xdr:cNvPr id="0" name="image870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219075</xdr:colOff>
      <xdr:row>45</xdr:row>
      <xdr:rowOff>104775</xdr:rowOff>
    </xdr:from>
    <xdr:ext cx="666750" cy="1057275"/>
    <xdr:pic>
      <xdr:nvPicPr>
        <xdr:cNvPr id="0" name="image871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57</xdr:row>
      <xdr:rowOff>47625</xdr:rowOff>
    </xdr:from>
    <xdr:ext cx="1200150" cy="638175"/>
    <xdr:pic>
      <xdr:nvPicPr>
        <xdr:cNvPr id="0" name="image872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68</xdr:row>
      <xdr:rowOff>47625</xdr:rowOff>
    </xdr:from>
    <xdr:ext cx="1219200" cy="657225"/>
    <xdr:pic>
      <xdr:nvPicPr>
        <xdr:cNvPr id="0" name="image873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76</xdr:row>
      <xdr:rowOff>38100</xdr:rowOff>
    </xdr:from>
    <xdr:ext cx="400050" cy="638175"/>
    <xdr:pic>
      <xdr:nvPicPr>
        <xdr:cNvPr id="0" name="image874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69</xdr:row>
      <xdr:rowOff>76200</xdr:rowOff>
    </xdr:from>
    <xdr:ext cx="447675" cy="647700"/>
    <xdr:pic>
      <xdr:nvPicPr>
        <xdr:cNvPr id="0" name="image875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70</xdr:row>
      <xdr:rowOff>28575</xdr:rowOff>
    </xdr:from>
    <xdr:ext cx="495300" cy="676275"/>
    <xdr:pic>
      <xdr:nvPicPr>
        <xdr:cNvPr id="0" name="image876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71</xdr:row>
      <xdr:rowOff>47625</xdr:rowOff>
    </xdr:from>
    <xdr:ext cx="895350" cy="657225"/>
    <xdr:pic>
      <xdr:nvPicPr>
        <xdr:cNvPr id="0" name="image877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77</xdr:row>
      <xdr:rowOff>38100</xdr:rowOff>
    </xdr:from>
    <xdr:ext cx="447675" cy="657225"/>
    <xdr:pic>
      <xdr:nvPicPr>
        <xdr:cNvPr id="0" name="image878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78</xdr:row>
      <xdr:rowOff>38100</xdr:rowOff>
    </xdr:from>
    <xdr:ext cx="333375" cy="523875"/>
    <xdr:pic>
      <xdr:nvPicPr>
        <xdr:cNvPr id="0" name="image879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400050</xdr:colOff>
      <xdr:row>90</xdr:row>
      <xdr:rowOff>76200</xdr:rowOff>
    </xdr:from>
    <xdr:ext cx="276225" cy="466725"/>
    <xdr:pic>
      <xdr:nvPicPr>
        <xdr:cNvPr id="0" name="image880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83</xdr:row>
      <xdr:rowOff>47625</xdr:rowOff>
    </xdr:from>
    <xdr:ext cx="542925" cy="609600"/>
    <xdr:pic>
      <xdr:nvPicPr>
        <xdr:cNvPr id="0" name="image881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390525</xdr:colOff>
      <xdr:row>85</xdr:row>
      <xdr:rowOff>38100</xdr:rowOff>
    </xdr:from>
    <xdr:ext cx="485775" cy="895350"/>
    <xdr:pic>
      <xdr:nvPicPr>
        <xdr:cNvPr id="0" name="image882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82</xdr:row>
      <xdr:rowOff>38100</xdr:rowOff>
    </xdr:from>
    <xdr:ext cx="361950" cy="628650"/>
    <xdr:pic>
      <xdr:nvPicPr>
        <xdr:cNvPr id="0" name="image883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219075</xdr:colOff>
      <xdr:row>93</xdr:row>
      <xdr:rowOff>133350</xdr:rowOff>
    </xdr:from>
    <xdr:ext cx="466725" cy="800100"/>
    <xdr:pic>
      <xdr:nvPicPr>
        <xdr:cNvPr id="0" name="image884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98</xdr:row>
      <xdr:rowOff>85725</xdr:rowOff>
    </xdr:from>
    <xdr:ext cx="400050" cy="600075"/>
    <xdr:pic>
      <xdr:nvPicPr>
        <xdr:cNvPr id="0" name="image885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295275</xdr:colOff>
      <xdr:row>99</xdr:row>
      <xdr:rowOff>66675</xdr:rowOff>
    </xdr:from>
    <xdr:ext cx="428625" cy="657225"/>
    <xdr:pic>
      <xdr:nvPicPr>
        <xdr:cNvPr id="0" name="image886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104</xdr:row>
      <xdr:rowOff>38100</xdr:rowOff>
    </xdr:from>
    <xdr:ext cx="571500" cy="895350"/>
    <xdr:pic>
      <xdr:nvPicPr>
        <xdr:cNvPr id="0" name="image887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107</xdr:row>
      <xdr:rowOff>47625</xdr:rowOff>
    </xdr:from>
    <xdr:ext cx="409575" cy="619125"/>
    <xdr:pic>
      <xdr:nvPicPr>
        <xdr:cNvPr id="0" name="image888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106</xdr:row>
      <xdr:rowOff>76200</xdr:rowOff>
    </xdr:from>
    <xdr:ext cx="323850" cy="457200"/>
    <xdr:pic>
      <xdr:nvPicPr>
        <xdr:cNvPr id="0" name="image889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109</xdr:row>
      <xdr:rowOff>38100</xdr:rowOff>
    </xdr:from>
    <xdr:ext cx="514350" cy="495300"/>
    <xdr:pic>
      <xdr:nvPicPr>
        <xdr:cNvPr id="0" name="image890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257175</xdr:colOff>
      <xdr:row>103</xdr:row>
      <xdr:rowOff>66675</xdr:rowOff>
    </xdr:from>
    <xdr:ext cx="238125" cy="533400"/>
    <xdr:pic>
      <xdr:nvPicPr>
        <xdr:cNvPr id="0" name="image891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113</xdr:row>
      <xdr:rowOff>66675</xdr:rowOff>
    </xdr:from>
    <xdr:ext cx="1295400" cy="619125"/>
    <xdr:pic>
      <xdr:nvPicPr>
        <xdr:cNvPr id="0" name="image892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112</xdr:row>
      <xdr:rowOff>76200</xdr:rowOff>
    </xdr:from>
    <xdr:ext cx="400050" cy="647700"/>
    <xdr:pic>
      <xdr:nvPicPr>
        <xdr:cNvPr id="0" name="image893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114</xdr:row>
      <xdr:rowOff>19050</xdr:rowOff>
    </xdr:from>
    <xdr:ext cx="1295400" cy="733425"/>
    <xdr:pic>
      <xdr:nvPicPr>
        <xdr:cNvPr id="0" name="image894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117</xdr:row>
      <xdr:rowOff>66675</xdr:rowOff>
    </xdr:from>
    <xdr:ext cx="390525" cy="657225"/>
    <xdr:pic>
      <xdr:nvPicPr>
        <xdr:cNvPr id="0" name="image895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121</xdr:row>
      <xdr:rowOff>38100</xdr:rowOff>
    </xdr:from>
    <xdr:ext cx="381000" cy="561975"/>
    <xdr:pic>
      <xdr:nvPicPr>
        <xdr:cNvPr id="0" name="image896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118</xdr:row>
      <xdr:rowOff>19050</xdr:rowOff>
    </xdr:from>
    <xdr:ext cx="314325" cy="514350"/>
    <xdr:pic>
      <xdr:nvPicPr>
        <xdr:cNvPr id="0" name="image897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23</xdr:row>
      <xdr:rowOff>0</xdr:rowOff>
    </xdr:from>
    <xdr:ext cx="371475" cy="752475"/>
    <xdr:pic>
      <xdr:nvPicPr>
        <xdr:cNvPr id="0" name="image898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60</xdr:row>
      <xdr:rowOff>0</xdr:rowOff>
    </xdr:from>
    <xdr:ext cx="381000" cy="800100"/>
    <xdr:pic>
      <xdr:nvPicPr>
        <xdr:cNvPr id="0" name="image899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61</xdr:row>
      <xdr:rowOff>0</xdr:rowOff>
    </xdr:from>
    <xdr:ext cx="419100" cy="619125"/>
    <xdr:pic>
      <xdr:nvPicPr>
        <xdr:cNvPr id="0" name="image900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75</xdr:row>
      <xdr:rowOff>0</xdr:rowOff>
    </xdr:from>
    <xdr:ext cx="609600" cy="742950"/>
    <xdr:pic>
      <xdr:nvPicPr>
        <xdr:cNvPr id="0" name="image901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81</xdr:row>
      <xdr:rowOff>0</xdr:rowOff>
    </xdr:from>
    <xdr:ext cx="504825" cy="752475"/>
    <xdr:pic>
      <xdr:nvPicPr>
        <xdr:cNvPr id="0" name="image902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116</xdr:row>
      <xdr:rowOff>0</xdr:rowOff>
    </xdr:from>
    <xdr:ext cx="523875" cy="752475"/>
    <xdr:pic>
      <xdr:nvPicPr>
        <xdr:cNvPr id="0" name="image903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457200</xdr:colOff>
      <xdr:row>6</xdr:row>
      <xdr:rowOff>66675</xdr:rowOff>
    </xdr:from>
    <xdr:ext cx="609600" cy="685800"/>
    <xdr:pic>
      <xdr:nvPicPr>
        <xdr:cNvPr id="0" name="image90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342900</xdr:colOff>
      <xdr:row>7</xdr:row>
      <xdr:rowOff>95250</xdr:rowOff>
    </xdr:from>
    <xdr:ext cx="981075" cy="600075"/>
    <xdr:pic>
      <xdr:nvPicPr>
        <xdr:cNvPr id="0" name="image90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8</xdr:row>
      <xdr:rowOff>57150</xdr:rowOff>
    </xdr:from>
    <xdr:ext cx="1076325" cy="619125"/>
    <xdr:pic>
      <xdr:nvPicPr>
        <xdr:cNvPr id="0" name="image90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15</xdr:row>
      <xdr:rowOff>76200</xdr:rowOff>
    </xdr:from>
    <xdr:ext cx="1343025" cy="771525"/>
    <xdr:pic>
      <xdr:nvPicPr>
        <xdr:cNvPr id="0" name="image90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30</xdr:row>
      <xdr:rowOff>28575</xdr:rowOff>
    </xdr:from>
    <xdr:ext cx="1571625" cy="866775"/>
    <xdr:pic>
      <xdr:nvPicPr>
        <xdr:cNvPr id="0" name="image90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3</xdr:row>
      <xdr:rowOff>28575</xdr:rowOff>
    </xdr:from>
    <xdr:ext cx="1143000" cy="647700"/>
    <xdr:pic>
      <xdr:nvPicPr>
        <xdr:cNvPr id="0" name="image90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1</xdr:row>
      <xdr:rowOff>76200</xdr:rowOff>
    </xdr:from>
    <xdr:ext cx="1066800" cy="600075"/>
    <xdr:pic>
      <xdr:nvPicPr>
        <xdr:cNvPr id="0" name="image91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57150</xdr:colOff>
      <xdr:row>46</xdr:row>
      <xdr:rowOff>19050</xdr:rowOff>
    </xdr:from>
    <xdr:ext cx="1238250" cy="704850"/>
    <xdr:pic>
      <xdr:nvPicPr>
        <xdr:cNvPr id="0" name="image91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44</xdr:row>
      <xdr:rowOff>76200</xdr:rowOff>
    </xdr:from>
    <xdr:ext cx="1047750" cy="600075"/>
    <xdr:pic>
      <xdr:nvPicPr>
        <xdr:cNvPr id="0" name="image91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43</xdr:row>
      <xdr:rowOff>28575</xdr:rowOff>
    </xdr:from>
    <xdr:ext cx="981075" cy="561975"/>
    <xdr:pic>
      <xdr:nvPicPr>
        <xdr:cNvPr id="0" name="image91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41</xdr:row>
      <xdr:rowOff>57150</xdr:rowOff>
    </xdr:from>
    <xdr:ext cx="1095375" cy="600075"/>
    <xdr:pic>
      <xdr:nvPicPr>
        <xdr:cNvPr id="0" name="image91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285750</xdr:colOff>
      <xdr:row>12</xdr:row>
      <xdr:rowOff>28575</xdr:rowOff>
    </xdr:from>
    <xdr:ext cx="523875" cy="628650"/>
    <xdr:pic>
      <xdr:nvPicPr>
        <xdr:cNvPr id="0" name="image91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74</xdr:row>
      <xdr:rowOff>28575</xdr:rowOff>
    </xdr:from>
    <xdr:ext cx="781050" cy="533400"/>
    <xdr:pic>
      <xdr:nvPicPr>
        <xdr:cNvPr id="0" name="image916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72</xdr:row>
      <xdr:rowOff>66675</xdr:rowOff>
    </xdr:from>
    <xdr:ext cx="1181100" cy="638175"/>
    <xdr:pic>
      <xdr:nvPicPr>
        <xdr:cNvPr id="0" name="image91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51</xdr:row>
      <xdr:rowOff>104775</xdr:rowOff>
    </xdr:from>
    <xdr:ext cx="1543050" cy="895350"/>
    <xdr:pic>
      <xdr:nvPicPr>
        <xdr:cNvPr id="0" name="image91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50</xdr:row>
      <xdr:rowOff>47625</xdr:rowOff>
    </xdr:from>
    <xdr:ext cx="1143000" cy="619125"/>
    <xdr:pic>
      <xdr:nvPicPr>
        <xdr:cNvPr id="0" name="image919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63</xdr:row>
      <xdr:rowOff>152400</xdr:rowOff>
    </xdr:from>
    <xdr:ext cx="1428750" cy="828675"/>
    <xdr:pic>
      <xdr:nvPicPr>
        <xdr:cNvPr id="0" name="image920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9</xdr:row>
      <xdr:rowOff>28575</xdr:rowOff>
    </xdr:from>
    <xdr:ext cx="1104900" cy="628650"/>
    <xdr:pic>
      <xdr:nvPicPr>
        <xdr:cNvPr id="0" name="image921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13</xdr:row>
      <xdr:rowOff>28575</xdr:rowOff>
    </xdr:from>
    <xdr:ext cx="1276350" cy="685800"/>
    <xdr:pic>
      <xdr:nvPicPr>
        <xdr:cNvPr id="0" name="image92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11</xdr:row>
      <xdr:rowOff>28575</xdr:rowOff>
    </xdr:from>
    <xdr:ext cx="1314450" cy="638175"/>
    <xdr:pic>
      <xdr:nvPicPr>
        <xdr:cNvPr id="0" name="image92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94</xdr:row>
      <xdr:rowOff>76200</xdr:rowOff>
    </xdr:from>
    <xdr:ext cx="1143000" cy="571500"/>
    <xdr:pic>
      <xdr:nvPicPr>
        <xdr:cNvPr id="0" name="image924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92</xdr:row>
      <xdr:rowOff>114300</xdr:rowOff>
    </xdr:from>
    <xdr:ext cx="1038225" cy="571500"/>
    <xdr:pic>
      <xdr:nvPicPr>
        <xdr:cNvPr id="0" name="image92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95</xdr:row>
      <xdr:rowOff>28575</xdr:rowOff>
    </xdr:from>
    <xdr:ext cx="1104900" cy="638175"/>
    <xdr:pic>
      <xdr:nvPicPr>
        <xdr:cNvPr id="0" name="image926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96</xdr:row>
      <xdr:rowOff>133350</xdr:rowOff>
    </xdr:from>
    <xdr:ext cx="1524000" cy="933450"/>
    <xdr:pic>
      <xdr:nvPicPr>
        <xdr:cNvPr id="0" name="image927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87</xdr:row>
      <xdr:rowOff>9525</xdr:rowOff>
    </xdr:from>
    <xdr:ext cx="1352550" cy="762000"/>
    <xdr:pic>
      <xdr:nvPicPr>
        <xdr:cNvPr id="0" name="image928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83</xdr:row>
      <xdr:rowOff>38100</xdr:rowOff>
    </xdr:from>
    <xdr:ext cx="847725" cy="514350"/>
    <xdr:pic>
      <xdr:nvPicPr>
        <xdr:cNvPr id="0" name="image92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121</xdr:row>
      <xdr:rowOff>66675</xdr:rowOff>
    </xdr:from>
    <xdr:ext cx="1571625" cy="514350"/>
    <xdr:pic>
      <xdr:nvPicPr>
        <xdr:cNvPr id="0" name="image930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102</xdr:row>
      <xdr:rowOff>66675</xdr:rowOff>
    </xdr:from>
    <xdr:ext cx="1057275" cy="666750"/>
    <xdr:pic>
      <xdr:nvPicPr>
        <xdr:cNvPr id="0" name="image931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</xdr:colOff>
      <xdr:row>48</xdr:row>
      <xdr:rowOff>38100</xdr:rowOff>
    </xdr:from>
    <xdr:ext cx="1162050" cy="638175"/>
    <xdr:pic>
      <xdr:nvPicPr>
        <xdr:cNvPr id="0" name="image93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111</xdr:row>
      <xdr:rowOff>47625</xdr:rowOff>
    </xdr:from>
    <xdr:ext cx="1000125" cy="619125"/>
    <xdr:pic>
      <xdr:nvPicPr>
        <xdr:cNvPr id="0" name="image933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106</xdr:row>
      <xdr:rowOff>76200</xdr:rowOff>
    </xdr:from>
    <xdr:ext cx="1171575" cy="638175"/>
    <xdr:pic>
      <xdr:nvPicPr>
        <xdr:cNvPr id="0" name="image934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110</xdr:row>
      <xdr:rowOff>76200</xdr:rowOff>
    </xdr:from>
    <xdr:ext cx="1152525" cy="676275"/>
    <xdr:pic>
      <xdr:nvPicPr>
        <xdr:cNvPr id="0" name="image935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647700</xdr:colOff>
      <xdr:row>113</xdr:row>
      <xdr:rowOff>142875</xdr:rowOff>
    </xdr:from>
    <xdr:ext cx="1019175" cy="600075"/>
    <xdr:pic>
      <xdr:nvPicPr>
        <xdr:cNvPr id="0" name="image936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10</xdr:row>
      <xdr:rowOff>38100</xdr:rowOff>
    </xdr:from>
    <xdr:ext cx="1181100" cy="647700"/>
    <xdr:pic>
      <xdr:nvPicPr>
        <xdr:cNvPr id="0" name="image93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120</xdr:row>
      <xdr:rowOff>76200</xdr:rowOff>
    </xdr:from>
    <xdr:ext cx="1047750" cy="628650"/>
    <xdr:pic>
      <xdr:nvPicPr>
        <xdr:cNvPr id="0" name="image938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119</xdr:row>
      <xdr:rowOff>76200</xdr:rowOff>
    </xdr:from>
    <xdr:ext cx="1028700" cy="581025"/>
    <xdr:pic>
      <xdr:nvPicPr>
        <xdr:cNvPr id="0" name="image939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122</xdr:row>
      <xdr:rowOff>19050</xdr:rowOff>
    </xdr:from>
    <xdr:ext cx="923925" cy="514350"/>
    <xdr:pic>
      <xdr:nvPicPr>
        <xdr:cNvPr id="0" name="image940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21</xdr:row>
      <xdr:rowOff>114300</xdr:rowOff>
    </xdr:from>
    <xdr:ext cx="1209675" cy="714375"/>
    <xdr:pic>
      <xdr:nvPicPr>
        <xdr:cNvPr id="0" name="image941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130</xdr:row>
      <xdr:rowOff>85725</xdr:rowOff>
    </xdr:from>
    <xdr:ext cx="714375" cy="619125"/>
    <xdr:pic>
      <xdr:nvPicPr>
        <xdr:cNvPr id="0" name="image942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447675</xdr:colOff>
      <xdr:row>129</xdr:row>
      <xdr:rowOff>38100</xdr:rowOff>
    </xdr:from>
    <xdr:ext cx="704850" cy="619125"/>
    <xdr:pic>
      <xdr:nvPicPr>
        <xdr:cNvPr id="0" name="image943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128</xdr:row>
      <xdr:rowOff>47625</xdr:rowOff>
    </xdr:from>
    <xdr:ext cx="790575" cy="600075"/>
    <xdr:pic>
      <xdr:nvPicPr>
        <xdr:cNvPr id="0" name="image944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134</xdr:row>
      <xdr:rowOff>76200</xdr:rowOff>
    </xdr:from>
    <xdr:ext cx="838200" cy="542925"/>
    <xdr:pic>
      <xdr:nvPicPr>
        <xdr:cNvPr id="0" name="image945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127</xdr:row>
      <xdr:rowOff>95250</xdr:rowOff>
    </xdr:from>
    <xdr:ext cx="857250" cy="571500"/>
    <xdr:pic>
      <xdr:nvPicPr>
        <xdr:cNvPr id="0" name="image946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56</xdr:row>
      <xdr:rowOff>171450</xdr:rowOff>
    </xdr:from>
    <xdr:ext cx="1466850" cy="857250"/>
    <xdr:pic>
      <xdr:nvPicPr>
        <xdr:cNvPr id="0" name="image947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140</xdr:row>
      <xdr:rowOff>66675</xdr:rowOff>
    </xdr:from>
    <xdr:ext cx="1171575" cy="647700"/>
    <xdr:pic>
      <xdr:nvPicPr>
        <xdr:cNvPr id="0" name="image948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136</xdr:row>
      <xdr:rowOff>19050</xdr:rowOff>
    </xdr:from>
    <xdr:ext cx="1104900" cy="676275"/>
    <xdr:pic>
      <xdr:nvPicPr>
        <xdr:cNvPr id="0" name="image949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144</xdr:row>
      <xdr:rowOff>142875</xdr:rowOff>
    </xdr:from>
    <xdr:ext cx="1238250" cy="742950"/>
    <xdr:pic>
      <xdr:nvPicPr>
        <xdr:cNvPr id="0" name="image950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150</xdr:row>
      <xdr:rowOff>28575</xdr:rowOff>
    </xdr:from>
    <xdr:ext cx="1085850" cy="742950"/>
    <xdr:pic>
      <xdr:nvPicPr>
        <xdr:cNvPr id="0" name="image951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285750</xdr:colOff>
      <xdr:row>79</xdr:row>
      <xdr:rowOff>19050</xdr:rowOff>
    </xdr:from>
    <xdr:ext cx="428625" cy="752475"/>
    <xdr:pic>
      <xdr:nvPicPr>
        <xdr:cNvPr id="0" name="image952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126</xdr:row>
      <xdr:rowOff>47625</xdr:rowOff>
    </xdr:from>
    <xdr:ext cx="1181100" cy="647700"/>
    <xdr:pic>
      <xdr:nvPicPr>
        <xdr:cNvPr id="0" name="image953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156</xdr:row>
      <xdr:rowOff>28575</xdr:rowOff>
    </xdr:from>
    <xdr:ext cx="1171575" cy="676275"/>
    <xdr:pic>
      <xdr:nvPicPr>
        <xdr:cNvPr id="0" name="image954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158</xdr:row>
      <xdr:rowOff>66675</xdr:rowOff>
    </xdr:from>
    <xdr:ext cx="1162050" cy="657225"/>
    <xdr:pic>
      <xdr:nvPicPr>
        <xdr:cNvPr id="0" name="image955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154</xdr:row>
      <xdr:rowOff>47625</xdr:rowOff>
    </xdr:from>
    <xdr:ext cx="1162050" cy="666750"/>
    <xdr:pic>
      <xdr:nvPicPr>
        <xdr:cNvPr id="0" name="image956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160</xdr:row>
      <xdr:rowOff>47625</xdr:rowOff>
    </xdr:from>
    <xdr:ext cx="1495425" cy="742950"/>
    <xdr:pic>
      <xdr:nvPicPr>
        <xdr:cNvPr id="0" name="image957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159</xdr:row>
      <xdr:rowOff>104775</xdr:rowOff>
    </xdr:from>
    <xdr:ext cx="1323975" cy="771525"/>
    <xdr:pic>
      <xdr:nvPicPr>
        <xdr:cNvPr id="0" name="image958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117</xdr:row>
      <xdr:rowOff>76200</xdr:rowOff>
    </xdr:from>
    <xdr:ext cx="1028700" cy="609600"/>
    <xdr:pic>
      <xdr:nvPicPr>
        <xdr:cNvPr id="0" name="image959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77</xdr:row>
      <xdr:rowOff>19050</xdr:rowOff>
    </xdr:from>
    <xdr:ext cx="419100" cy="742950"/>
    <xdr:pic>
      <xdr:nvPicPr>
        <xdr:cNvPr id="0" name="image960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81</xdr:row>
      <xdr:rowOff>19050</xdr:rowOff>
    </xdr:from>
    <xdr:ext cx="304800" cy="533400"/>
    <xdr:pic>
      <xdr:nvPicPr>
        <xdr:cNvPr id="0" name="image961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163</xdr:row>
      <xdr:rowOff>66675</xdr:rowOff>
    </xdr:from>
    <xdr:ext cx="1019175" cy="600075"/>
    <xdr:pic>
      <xdr:nvPicPr>
        <xdr:cNvPr id="0" name="image962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165</xdr:row>
      <xdr:rowOff>28575</xdr:rowOff>
    </xdr:from>
    <xdr:ext cx="819150" cy="514350"/>
    <xdr:pic>
      <xdr:nvPicPr>
        <xdr:cNvPr id="0" name="image963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169</xdr:row>
      <xdr:rowOff>47625</xdr:rowOff>
    </xdr:from>
    <xdr:ext cx="828675" cy="485775"/>
    <xdr:pic>
      <xdr:nvPicPr>
        <xdr:cNvPr id="0" name="image964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149</xdr:row>
      <xdr:rowOff>47625</xdr:rowOff>
    </xdr:from>
    <xdr:ext cx="1057275" cy="600075"/>
    <xdr:pic>
      <xdr:nvPicPr>
        <xdr:cNvPr id="0" name="image965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172</xdr:row>
      <xdr:rowOff>19050</xdr:rowOff>
    </xdr:from>
    <xdr:ext cx="1114425" cy="657225"/>
    <xdr:pic>
      <xdr:nvPicPr>
        <xdr:cNvPr id="0" name="image966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174</xdr:row>
      <xdr:rowOff>85725</xdr:rowOff>
    </xdr:from>
    <xdr:ext cx="1514475" cy="866775"/>
    <xdr:pic>
      <xdr:nvPicPr>
        <xdr:cNvPr id="0" name="image967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</xdr:row>
      <xdr:rowOff>0</xdr:rowOff>
    </xdr:from>
    <xdr:ext cx="685800" cy="819150"/>
    <xdr:pic>
      <xdr:nvPicPr>
        <xdr:cNvPr id="0" name="image968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82</xdr:row>
      <xdr:rowOff>0</xdr:rowOff>
    </xdr:from>
    <xdr:ext cx="1028700" cy="561975"/>
    <xdr:pic>
      <xdr:nvPicPr>
        <xdr:cNvPr id="0" name="image969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125</xdr:row>
      <xdr:rowOff>0</xdr:rowOff>
    </xdr:from>
    <xdr:ext cx="1257300" cy="714375"/>
    <xdr:pic>
      <xdr:nvPicPr>
        <xdr:cNvPr id="0" name="image970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135</xdr:row>
      <xdr:rowOff>0</xdr:rowOff>
    </xdr:from>
    <xdr:ext cx="1114425" cy="723900"/>
    <xdr:pic>
      <xdr:nvPicPr>
        <xdr:cNvPr id="0" name="image971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138</xdr:row>
      <xdr:rowOff>0</xdr:rowOff>
    </xdr:from>
    <xdr:ext cx="1276350" cy="704850"/>
    <xdr:pic>
      <xdr:nvPicPr>
        <xdr:cNvPr id="0" name="image972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139</xdr:row>
      <xdr:rowOff>0</xdr:rowOff>
    </xdr:from>
    <xdr:ext cx="1200150" cy="704850"/>
    <xdr:pic>
      <xdr:nvPicPr>
        <xdr:cNvPr id="0" name="image973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162</xdr:row>
      <xdr:rowOff>0</xdr:rowOff>
    </xdr:from>
    <xdr:ext cx="1295400" cy="723900"/>
    <xdr:pic>
      <xdr:nvPicPr>
        <xdr:cNvPr id="0" name="image974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168</xdr:row>
      <xdr:rowOff>0</xdr:rowOff>
    </xdr:from>
    <xdr:ext cx="657225" cy="828675"/>
    <xdr:pic>
      <xdr:nvPicPr>
        <xdr:cNvPr id="0" name="image975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133350</xdr:colOff>
      <xdr:row>1</xdr:row>
      <xdr:rowOff>47625</xdr:rowOff>
    </xdr:from>
    <xdr:ext cx="428625" cy="647700"/>
    <xdr:pic>
      <xdr:nvPicPr>
        <xdr:cNvPr id="0" name="image97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</xdr:colOff>
      <xdr:row>2</xdr:row>
      <xdr:rowOff>47625</xdr:rowOff>
    </xdr:from>
    <xdr:ext cx="438150" cy="638175"/>
    <xdr:pic>
      <xdr:nvPicPr>
        <xdr:cNvPr id="0" name="image97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5</xdr:row>
      <xdr:rowOff>57150</xdr:rowOff>
    </xdr:from>
    <xdr:ext cx="400050" cy="628650"/>
    <xdr:pic>
      <xdr:nvPicPr>
        <xdr:cNvPr id="0" name="image97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3</xdr:row>
      <xdr:rowOff>57150</xdr:rowOff>
    </xdr:from>
    <xdr:ext cx="400050" cy="657225"/>
    <xdr:pic>
      <xdr:nvPicPr>
        <xdr:cNvPr id="0" name="image97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8</xdr:row>
      <xdr:rowOff>76200</xdr:rowOff>
    </xdr:from>
    <xdr:ext cx="361950" cy="600075"/>
    <xdr:pic>
      <xdr:nvPicPr>
        <xdr:cNvPr id="0" name="image98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12</xdr:row>
      <xdr:rowOff>66675</xdr:rowOff>
    </xdr:from>
    <xdr:ext cx="419100" cy="638175"/>
    <xdr:pic>
      <xdr:nvPicPr>
        <xdr:cNvPr id="0" name="image98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6</xdr:row>
      <xdr:rowOff>28575</xdr:rowOff>
    </xdr:from>
    <xdr:ext cx="1162050" cy="714375"/>
    <xdr:pic>
      <xdr:nvPicPr>
        <xdr:cNvPr id="0" name="image98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13</xdr:row>
      <xdr:rowOff>28575</xdr:rowOff>
    </xdr:from>
    <xdr:ext cx="295275" cy="514350"/>
    <xdr:pic>
      <xdr:nvPicPr>
        <xdr:cNvPr id="0" name="image98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16</xdr:row>
      <xdr:rowOff>38100</xdr:rowOff>
    </xdr:from>
    <xdr:ext cx="419100" cy="666750"/>
    <xdr:pic>
      <xdr:nvPicPr>
        <xdr:cNvPr id="0" name="image98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18</xdr:row>
      <xdr:rowOff>152400</xdr:rowOff>
    </xdr:from>
    <xdr:ext cx="342900" cy="561975"/>
    <xdr:pic>
      <xdr:nvPicPr>
        <xdr:cNvPr id="0" name="image985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723900</xdr:colOff>
      <xdr:row>18</xdr:row>
      <xdr:rowOff>28575</xdr:rowOff>
    </xdr:from>
    <xdr:ext cx="533400" cy="685800"/>
    <xdr:pic>
      <xdr:nvPicPr>
        <xdr:cNvPr id="0" name="image98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25</xdr:row>
      <xdr:rowOff>47625</xdr:rowOff>
    </xdr:from>
    <xdr:ext cx="1371600" cy="685800"/>
    <xdr:pic>
      <xdr:nvPicPr>
        <xdr:cNvPr id="0" name="image987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10</xdr:row>
      <xdr:rowOff>66675</xdr:rowOff>
    </xdr:from>
    <xdr:ext cx="676275" cy="685800"/>
    <xdr:pic>
      <xdr:nvPicPr>
        <xdr:cNvPr id="0" name="image988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22</xdr:row>
      <xdr:rowOff>38100</xdr:rowOff>
    </xdr:from>
    <xdr:ext cx="428625" cy="762000"/>
    <xdr:pic>
      <xdr:nvPicPr>
        <xdr:cNvPr id="0" name="image989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219075</xdr:colOff>
      <xdr:row>27</xdr:row>
      <xdr:rowOff>66675</xdr:rowOff>
    </xdr:from>
    <xdr:ext cx="457200" cy="666750"/>
    <xdr:pic>
      <xdr:nvPicPr>
        <xdr:cNvPr id="0" name="image990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32</xdr:row>
      <xdr:rowOff>66675</xdr:rowOff>
    </xdr:from>
    <xdr:ext cx="409575" cy="600075"/>
    <xdr:pic>
      <xdr:nvPicPr>
        <xdr:cNvPr id="0" name="image99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34</xdr:row>
      <xdr:rowOff>66675</xdr:rowOff>
    </xdr:from>
    <xdr:ext cx="323850" cy="542925"/>
    <xdr:pic>
      <xdr:nvPicPr>
        <xdr:cNvPr id="0" name="image992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304800</xdr:colOff>
      <xdr:row>35</xdr:row>
      <xdr:rowOff>9525</xdr:rowOff>
    </xdr:from>
    <xdr:ext cx="476250" cy="752475"/>
    <xdr:pic>
      <xdr:nvPicPr>
        <xdr:cNvPr id="0" name="image993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39</xdr:row>
      <xdr:rowOff>38100</xdr:rowOff>
    </xdr:from>
    <xdr:ext cx="390525" cy="657225"/>
    <xdr:pic>
      <xdr:nvPicPr>
        <xdr:cNvPr id="0" name="image99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41</xdr:row>
      <xdr:rowOff>47625</xdr:rowOff>
    </xdr:from>
    <xdr:ext cx="447675" cy="676275"/>
    <xdr:pic>
      <xdr:nvPicPr>
        <xdr:cNvPr id="0" name="image995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28</xdr:row>
      <xdr:rowOff>38100</xdr:rowOff>
    </xdr:from>
    <xdr:ext cx="447675" cy="685800"/>
    <xdr:pic>
      <xdr:nvPicPr>
        <xdr:cNvPr id="0" name="image996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37</xdr:row>
      <xdr:rowOff>38100</xdr:rowOff>
    </xdr:from>
    <xdr:ext cx="371475" cy="590550"/>
    <xdr:pic>
      <xdr:nvPicPr>
        <xdr:cNvPr id="0" name="image99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53</xdr:row>
      <xdr:rowOff>47625</xdr:rowOff>
    </xdr:from>
    <xdr:ext cx="1152525" cy="695325"/>
    <xdr:pic>
      <xdr:nvPicPr>
        <xdr:cNvPr id="0" name="image99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43</xdr:row>
      <xdr:rowOff>66675</xdr:rowOff>
    </xdr:from>
    <xdr:ext cx="600075" cy="733425"/>
    <xdr:pic>
      <xdr:nvPicPr>
        <xdr:cNvPr id="0" name="image999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54</xdr:row>
      <xdr:rowOff>85725</xdr:rowOff>
    </xdr:from>
    <xdr:ext cx="1295400" cy="752475"/>
    <xdr:pic>
      <xdr:nvPicPr>
        <xdr:cNvPr id="0" name="image1000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56</xdr:row>
      <xdr:rowOff>47625</xdr:rowOff>
    </xdr:from>
    <xdr:ext cx="447675" cy="657225"/>
    <xdr:pic>
      <xdr:nvPicPr>
        <xdr:cNvPr id="0" name="image1001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219075</xdr:colOff>
      <xdr:row>58</xdr:row>
      <xdr:rowOff>76200</xdr:rowOff>
    </xdr:from>
    <xdr:ext cx="371475" cy="638175"/>
    <xdr:pic>
      <xdr:nvPicPr>
        <xdr:cNvPr id="0" name="image100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61</xdr:row>
      <xdr:rowOff>47625</xdr:rowOff>
    </xdr:from>
    <xdr:ext cx="390525" cy="609600"/>
    <xdr:pic>
      <xdr:nvPicPr>
        <xdr:cNvPr id="0" name="image1003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62</xdr:row>
      <xdr:rowOff>19050</xdr:rowOff>
    </xdr:from>
    <xdr:ext cx="542925" cy="676275"/>
    <xdr:pic>
      <xdr:nvPicPr>
        <xdr:cNvPr id="0" name="image1004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304800</xdr:colOff>
      <xdr:row>81</xdr:row>
      <xdr:rowOff>76200</xdr:rowOff>
    </xdr:from>
    <xdr:ext cx="333375" cy="542925"/>
    <xdr:pic>
      <xdr:nvPicPr>
        <xdr:cNvPr id="0" name="image1005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78</xdr:row>
      <xdr:rowOff>76200</xdr:rowOff>
    </xdr:from>
    <xdr:ext cx="257175" cy="438150"/>
    <xdr:pic>
      <xdr:nvPicPr>
        <xdr:cNvPr id="0" name="image1006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77</xdr:row>
      <xdr:rowOff>66675</xdr:rowOff>
    </xdr:from>
    <xdr:ext cx="447675" cy="685800"/>
    <xdr:pic>
      <xdr:nvPicPr>
        <xdr:cNvPr id="0" name="image1007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72</xdr:row>
      <xdr:rowOff>104775</xdr:rowOff>
    </xdr:from>
    <xdr:ext cx="1066800" cy="819150"/>
    <xdr:pic>
      <xdr:nvPicPr>
        <xdr:cNvPr id="0" name="image1008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48</xdr:row>
      <xdr:rowOff>76200</xdr:rowOff>
    </xdr:from>
    <xdr:ext cx="1162050" cy="638175"/>
    <xdr:pic>
      <xdr:nvPicPr>
        <xdr:cNvPr id="0" name="image1009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69</xdr:row>
      <xdr:rowOff>66675</xdr:rowOff>
    </xdr:from>
    <xdr:ext cx="276225" cy="476250"/>
    <xdr:pic>
      <xdr:nvPicPr>
        <xdr:cNvPr id="0" name="image1010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67</xdr:row>
      <xdr:rowOff>38100</xdr:rowOff>
    </xdr:from>
    <xdr:ext cx="400050" cy="647700"/>
    <xdr:pic>
      <xdr:nvPicPr>
        <xdr:cNvPr id="0" name="image101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49</xdr:row>
      <xdr:rowOff>47625</xdr:rowOff>
    </xdr:from>
    <xdr:ext cx="428625" cy="685800"/>
    <xdr:pic>
      <xdr:nvPicPr>
        <xdr:cNvPr id="0" name="image1012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381000</xdr:colOff>
      <xdr:row>64</xdr:row>
      <xdr:rowOff>38100</xdr:rowOff>
    </xdr:from>
    <xdr:ext cx="476250" cy="723900"/>
    <xdr:pic>
      <xdr:nvPicPr>
        <xdr:cNvPr id="0" name="image1013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219075</xdr:colOff>
      <xdr:row>60</xdr:row>
      <xdr:rowOff>47625</xdr:rowOff>
    </xdr:from>
    <xdr:ext cx="323850" cy="600075"/>
    <xdr:pic>
      <xdr:nvPicPr>
        <xdr:cNvPr id="0" name="image1014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83</xdr:row>
      <xdr:rowOff>38100</xdr:rowOff>
    </xdr:from>
    <xdr:ext cx="419100" cy="676275"/>
    <xdr:pic>
      <xdr:nvPicPr>
        <xdr:cNvPr id="0" name="image1015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92</xdr:row>
      <xdr:rowOff>28575</xdr:rowOff>
    </xdr:from>
    <xdr:ext cx="809625" cy="666750"/>
    <xdr:pic>
      <xdr:nvPicPr>
        <xdr:cNvPr id="0" name="image1016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</xdr:colOff>
      <xdr:row>93</xdr:row>
      <xdr:rowOff>104775</xdr:rowOff>
    </xdr:from>
    <xdr:ext cx="400050" cy="609600"/>
    <xdr:pic>
      <xdr:nvPicPr>
        <xdr:cNvPr id="0" name="image1017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95</xdr:row>
      <xdr:rowOff>133350</xdr:rowOff>
    </xdr:from>
    <xdr:ext cx="590550" cy="952500"/>
    <xdr:pic>
      <xdr:nvPicPr>
        <xdr:cNvPr id="0" name="image1018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94</xdr:row>
      <xdr:rowOff>114300</xdr:rowOff>
    </xdr:from>
    <xdr:ext cx="533400" cy="895350"/>
    <xdr:pic>
      <xdr:nvPicPr>
        <xdr:cNvPr id="0" name="image1019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97</xdr:row>
      <xdr:rowOff>76200</xdr:rowOff>
    </xdr:from>
    <xdr:ext cx="409575" cy="638175"/>
    <xdr:pic>
      <xdr:nvPicPr>
        <xdr:cNvPr id="0" name="image1020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96</xdr:row>
      <xdr:rowOff>66675</xdr:rowOff>
    </xdr:from>
    <xdr:ext cx="390525" cy="609600"/>
    <xdr:pic>
      <xdr:nvPicPr>
        <xdr:cNvPr id="0" name="image1021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89</xdr:row>
      <xdr:rowOff>38100</xdr:rowOff>
    </xdr:from>
    <xdr:ext cx="447675" cy="647700"/>
    <xdr:pic>
      <xdr:nvPicPr>
        <xdr:cNvPr id="0" name="image102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101</xdr:row>
      <xdr:rowOff>38100</xdr:rowOff>
    </xdr:from>
    <xdr:ext cx="381000" cy="657225"/>
    <xdr:pic>
      <xdr:nvPicPr>
        <xdr:cNvPr id="0" name="image1023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257175</xdr:colOff>
      <xdr:row>106</xdr:row>
      <xdr:rowOff>28575</xdr:rowOff>
    </xdr:from>
    <xdr:ext cx="266700" cy="495300"/>
    <xdr:pic>
      <xdr:nvPicPr>
        <xdr:cNvPr id="0" name="image1024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103</xdr:row>
      <xdr:rowOff>66675</xdr:rowOff>
    </xdr:from>
    <xdr:ext cx="285750" cy="466725"/>
    <xdr:pic>
      <xdr:nvPicPr>
        <xdr:cNvPr id="0" name="image1025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</xdr:colOff>
      <xdr:row>109</xdr:row>
      <xdr:rowOff>66675</xdr:rowOff>
    </xdr:from>
    <xdr:ext cx="390525" cy="638175"/>
    <xdr:pic>
      <xdr:nvPicPr>
        <xdr:cNvPr id="0" name="image1026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762000</xdr:colOff>
      <xdr:row>97</xdr:row>
      <xdr:rowOff>47625</xdr:rowOff>
    </xdr:from>
    <xdr:ext cx="409575" cy="657225"/>
    <xdr:pic>
      <xdr:nvPicPr>
        <xdr:cNvPr id="0" name="image1027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114</xdr:row>
      <xdr:rowOff>47625</xdr:rowOff>
    </xdr:from>
    <xdr:ext cx="1476375" cy="876300"/>
    <xdr:pic>
      <xdr:nvPicPr>
        <xdr:cNvPr id="0" name="image1028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323850</xdr:colOff>
      <xdr:row>113</xdr:row>
      <xdr:rowOff>104775</xdr:rowOff>
    </xdr:from>
    <xdr:ext cx="752475" cy="609600"/>
    <xdr:pic>
      <xdr:nvPicPr>
        <xdr:cNvPr id="0" name="image1029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219075</xdr:colOff>
      <xdr:row>46</xdr:row>
      <xdr:rowOff>76200</xdr:rowOff>
    </xdr:from>
    <xdr:ext cx="390525" cy="581025"/>
    <xdr:pic>
      <xdr:nvPicPr>
        <xdr:cNvPr id="0" name="image1030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123825</xdr:colOff>
      <xdr:row>85</xdr:row>
      <xdr:rowOff>47625</xdr:rowOff>
    </xdr:from>
    <xdr:ext cx="457200" cy="676275"/>
    <xdr:pic>
      <xdr:nvPicPr>
        <xdr:cNvPr id="0" name="image1031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88</xdr:row>
      <xdr:rowOff>95250</xdr:rowOff>
    </xdr:from>
    <xdr:ext cx="400050" cy="619125"/>
    <xdr:pic>
      <xdr:nvPicPr>
        <xdr:cNvPr id="0" name="image1032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119</xdr:row>
      <xdr:rowOff>57150</xdr:rowOff>
    </xdr:from>
    <xdr:ext cx="485775" cy="847725"/>
    <xdr:pic>
      <xdr:nvPicPr>
        <xdr:cNvPr id="0" name="image1033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112</xdr:row>
      <xdr:rowOff>47625</xdr:rowOff>
    </xdr:from>
    <xdr:ext cx="1066800" cy="723900"/>
    <xdr:pic>
      <xdr:nvPicPr>
        <xdr:cNvPr id="0" name="image1034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</xdr:row>
      <xdr:rowOff>0</xdr:rowOff>
    </xdr:from>
    <xdr:ext cx="904875" cy="733425"/>
    <xdr:pic>
      <xdr:nvPicPr>
        <xdr:cNvPr id="0" name="image1035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24</xdr:row>
      <xdr:rowOff>0</xdr:rowOff>
    </xdr:from>
    <xdr:ext cx="361950" cy="762000"/>
    <xdr:pic>
      <xdr:nvPicPr>
        <xdr:cNvPr id="0" name="image1036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38</xdr:row>
      <xdr:rowOff>0</xdr:rowOff>
    </xdr:from>
    <xdr:ext cx="561975" cy="752475"/>
    <xdr:pic>
      <xdr:nvPicPr>
        <xdr:cNvPr id="0" name="image1037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66</xdr:row>
      <xdr:rowOff>0</xdr:rowOff>
    </xdr:from>
    <xdr:ext cx="409575" cy="619125"/>
    <xdr:pic>
      <xdr:nvPicPr>
        <xdr:cNvPr id="0" name="image1038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86</xdr:row>
      <xdr:rowOff>0</xdr:rowOff>
    </xdr:from>
    <xdr:ext cx="457200" cy="752475"/>
    <xdr:pic>
      <xdr:nvPicPr>
        <xdr:cNvPr id="0" name="image1039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87</xdr:row>
      <xdr:rowOff>0</xdr:rowOff>
    </xdr:from>
    <xdr:ext cx="457200" cy="762000"/>
    <xdr:pic>
      <xdr:nvPicPr>
        <xdr:cNvPr id="0" name="image1040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91</xdr:row>
      <xdr:rowOff>0</xdr:rowOff>
    </xdr:from>
    <xdr:ext cx="371475" cy="762000"/>
    <xdr:pic>
      <xdr:nvPicPr>
        <xdr:cNvPr id="0" name="image1041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99</xdr:row>
      <xdr:rowOff>0</xdr:rowOff>
    </xdr:from>
    <xdr:ext cx="447675" cy="752475"/>
    <xdr:pic>
      <xdr:nvPicPr>
        <xdr:cNvPr id="0" name="image1042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100</xdr:row>
      <xdr:rowOff>0</xdr:rowOff>
    </xdr:from>
    <xdr:ext cx="447675" cy="752475"/>
    <xdr:pic>
      <xdr:nvPicPr>
        <xdr:cNvPr id="0" name="image1043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111</xdr:row>
      <xdr:rowOff>0</xdr:rowOff>
    </xdr:from>
    <xdr:ext cx="485775" cy="781050"/>
    <xdr:pic>
      <xdr:nvPicPr>
        <xdr:cNvPr id="0" name="image1044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118</xdr:row>
      <xdr:rowOff>0</xdr:rowOff>
    </xdr:from>
    <xdr:ext cx="485775" cy="733425"/>
    <xdr:pic>
      <xdr:nvPicPr>
        <xdr:cNvPr id="0" name="image1045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161925</xdr:colOff>
      <xdr:row>11</xdr:row>
      <xdr:rowOff>66675</xdr:rowOff>
    </xdr:from>
    <xdr:ext cx="342900" cy="533400"/>
    <xdr:pic>
      <xdr:nvPicPr>
        <xdr:cNvPr id="0" name="image104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13</xdr:row>
      <xdr:rowOff>19050</xdr:rowOff>
    </xdr:from>
    <xdr:ext cx="428625" cy="666750"/>
    <xdr:pic>
      <xdr:nvPicPr>
        <xdr:cNvPr id="0" name="image104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15</xdr:row>
      <xdr:rowOff>28575</xdr:rowOff>
    </xdr:from>
    <xdr:ext cx="428625" cy="704850"/>
    <xdr:pic>
      <xdr:nvPicPr>
        <xdr:cNvPr id="0" name="image104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25</xdr:row>
      <xdr:rowOff>0</xdr:rowOff>
    </xdr:from>
    <xdr:ext cx="304800" cy="542925"/>
    <xdr:pic>
      <xdr:nvPicPr>
        <xdr:cNvPr id="0" name="image104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</xdr:colOff>
      <xdr:row>28</xdr:row>
      <xdr:rowOff>76200</xdr:rowOff>
    </xdr:from>
    <xdr:ext cx="409575" cy="685800"/>
    <xdr:pic>
      <xdr:nvPicPr>
        <xdr:cNvPr id="0" name="image105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8</xdr:row>
      <xdr:rowOff>47625</xdr:rowOff>
    </xdr:from>
    <xdr:ext cx="771525" cy="457200"/>
    <xdr:pic>
      <xdr:nvPicPr>
        <xdr:cNvPr id="0" name="image105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1</xdr:row>
      <xdr:rowOff>47625</xdr:rowOff>
    </xdr:from>
    <xdr:ext cx="1343025" cy="866775"/>
    <xdr:pic>
      <xdr:nvPicPr>
        <xdr:cNvPr id="0" name="image105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</xdr:colOff>
      <xdr:row>6</xdr:row>
      <xdr:rowOff>76200</xdr:rowOff>
    </xdr:from>
    <xdr:ext cx="1209675" cy="647700"/>
    <xdr:pic>
      <xdr:nvPicPr>
        <xdr:cNvPr id="0" name="image105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32</xdr:row>
      <xdr:rowOff>38100</xdr:rowOff>
    </xdr:from>
    <xdr:ext cx="323850" cy="476250"/>
    <xdr:pic>
      <xdr:nvPicPr>
        <xdr:cNvPr id="0" name="image105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35</xdr:row>
      <xdr:rowOff>38100</xdr:rowOff>
    </xdr:from>
    <xdr:ext cx="409575" cy="657225"/>
    <xdr:pic>
      <xdr:nvPicPr>
        <xdr:cNvPr id="0" name="image1055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37</xdr:row>
      <xdr:rowOff>28575</xdr:rowOff>
    </xdr:from>
    <xdr:ext cx="447675" cy="733425"/>
    <xdr:pic>
      <xdr:nvPicPr>
        <xdr:cNvPr id="0" name="image105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39</xdr:row>
      <xdr:rowOff>104775</xdr:rowOff>
    </xdr:from>
    <xdr:ext cx="1171575" cy="552450"/>
    <xdr:pic>
      <xdr:nvPicPr>
        <xdr:cNvPr id="0" name="image1057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57150</xdr:colOff>
      <xdr:row>40</xdr:row>
      <xdr:rowOff>133350</xdr:rowOff>
    </xdr:from>
    <xdr:ext cx="800100" cy="1371600"/>
    <xdr:pic>
      <xdr:nvPicPr>
        <xdr:cNvPr id="0" name="image1058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57150</xdr:colOff>
      <xdr:row>3</xdr:row>
      <xdr:rowOff>38100</xdr:rowOff>
    </xdr:from>
    <xdr:ext cx="1190625" cy="609600"/>
    <xdr:pic>
      <xdr:nvPicPr>
        <xdr:cNvPr id="0" name="image105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15</xdr:row>
      <xdr:rowOff>66675</xdr:rowOff>
    </xdr:from>
    <xdr:ext cx="1104900" cy="609600"/>
    <xdr:pic>
      <xdr:nvPicPr>
        <xdr:cNvPr id="0" name="image106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22</xdr:row>
      <xdr:rowOff>47625</xdr:rowOff>
    </xdr:from>
    <xdr:ext cx="695325" cy="428625"/>
    <xdr:pic>
      <xdr:nvPicPr>
        <xdr:cNvPr id="0" name="image106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619125</xdr:colOff>
      <xdr:row>22</xdr:row>
      <xdr:rowOff>323850</xdr:rowOff>
    </xdr:from>
    <xdr:ext cx="828675" cy="447675"/>
    <xdr:pic>
      <xdr:nvPicPr>
        <xdr:cNvPr id="0" name="image106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31</xdr:row>
      <xdr:rowOff>104775</xdr:rowOff>
    </xdr:from>
    <xdr:ext cx="1323975" cy="628650"/>
    <xdr:pic>
      <xdr:nvPicPr>
        <xdr:cNvPr id="0" name="image106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29</xdr:row>
      <xdr:rowOff>66675</xdr:rowOff>
    </xdr:from>
    <xdr:ext cx="1066800" cy="609600"/>
    <xdr:pic>
      <xdr:nvPicPr>
        <xdr:cNvPr id="0" name="image106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18</xdr:row>
      <xdr:rowOff>38100</xdr:rowOff>
    </xdr:from>
    <xdr:ext cx="1095375" cy="628650"/>
    <xdr:pic>
      <xdr:nvPicPr>
        <xdr:cNvPr id="0" name="image106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39</xdr:row>
      <xdr:rowOff>66675</xdr:rowOff>
    </xdr:from>
    <xdr:ext cx="1352550" cy="1552575"/>
    <xdr:pic>
      <xdr:nvPicPr>
        <xdr:cNvPr id="0" name="image106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14</xdr:row>
      <xdr:rowOff>133350</xdr:rowOff>
    </xdr:from>
    <xdr:ext cx="1076325" cy="590550"/>
    <xdr:pic>
      <xdr:nvPicPr>
        <xdr:cNvPr id="0" name="image106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55</xdr:row>
      <xdr:rowOff>47625</xdr:rowOff>
    </xdr:from>
    <xdr:ext cx="428625" cy="628650"/>
    <xdr:pic>
      <xdr:nvPicPr>
        <xdr:cNvPr id="0" name="image106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</xdr:colOff>
      <xdr:row>57</xdr:row>
      <xdr:rowOff>38100</xdr:rowOff>
    </xdr:from>
    <xdr:ext cx="1238250" cy="638175"/>
    <xdr:pic>
      <xdr:nvPicPr>
        <xdr:cNvPr id="0" name="image1069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51</xdr:row>
      <xdr:rowOff>47625</xdr:rowOff>
    </xdr:from>
    <xdr:ext cx="1047750" cy="628650"/>
    <xdr:pic>
      <xdr:nvPicPr>
        <xdr:cNvPr id="0" name="image107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53</xdr:row>
      <xdr:rowOff>38100</xdr:rowOff>
    </xdr:from>
    <xdr:ext cx="457200" cy="666750"/>
    <xdr:pic>
      <xdr:nvPicPr>
        <xdr:cNvPr id="0" name="image1071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7</xdr:row>
      <xdr:rowOff>47625</xdr:rowOff>
    </xdr:from>
    <xdr:ext cx="962025" cy="685800"/>
    <xdr:pic>
      <xdr:nvPicPr>
        <xdr:cNvPr id="0" name="image1072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59</xdr:row>
      <xdr:rowOff>47625</xdr:rowOff>
    </xdr:from>
    <xdr:ext cx="838200" cy="495300"/>
    <xdr:pic>
      <xdr:nvPicPr>
        <xdr:cNvPr id="0" name="image107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62</xdr:row>
      <xdr:rowOff>47625</xdr:rowOff>
    </xdr:from>
    <xdr:ext cx="1314450" cy="695325"/>
    <xdr:pic>
      <xdr:nvPicPr>
        <xdr:cNvPr id="0" name="image1074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21</xdr:row>
      <xdr:rowOff>47625</xdr:rowOff>
    </xdr:from>
    <xdr:ext cx="1152525" cy="628650"/>
    <xdr:pic>
      <xdr:nvPicPr>
        <xdr:cNvPr id="0" name="image1075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</xdr:colOff>
      <xdr:row>64</xdr:row>
      <xdr:rowOff>38100</xdr:rowOff>
    </xdr:from>
    <xdr:ext cx="1181100" cy="638175"/>
    <xdr:pic>
      <xdr:nvPicPr>
        <xdr:cNvPr id="0" name="image1076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72</xdr:row>
      <xdr:rowOff>76200</xdr:rowOff>
    </xdr:from>
    <xdr:ext cx="1114425" cy="638175"/>
    <xdr:pic>
      <xdr:nvPicPr>
        <xdr:cNvPr id="0" name="image1077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70</xdr:row>
      <xdr:rowOff>28575</xdr:rowOff>
    </xdr:from>
    <xdr:ext cx="971550" cy="619125"/>
    <xdr:pic>
      <xdr:nvPicPr>
        <xdr:cNvPr id="0" name="image107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67</xdr:row>
      <xdr:rowOff>38100</xdr:rowOff>
    </xdr:from>
    <xdr:ext cx="933450" cy="533400"/>
    <xdr:pic>
      <xdr:nvPicPr>
        <xdr:cNvPr id="0" name="image107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27</xdr:row>
      <xdr:rowOff>95250</xdr:rowOff>
    </xdr:from>
    <xdr:ext cx="1171575" cy="609600"/>
    <xdr:pic>
      <xdr:nvPicPr>
        <xdr:cNvPr id="0" name="image1080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5</xdr:row>
      <xdr:rowOff>85725</xdr:rowOff>
    </xdr:from>
    <xdr:ext cx="1104900" cy="533400"/>
    <xdr:pic>
      <xdr:nvPicPr>
        <xdr:cNvPr id="0" name="image1081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79</xdr:row>
      <xdr:rowOff>38100</xdr:rowOff>
    </xdr:from>
    <xdr:ext cx="552450" cy="638175"/>
    <xdr:pic>
      <xdr:nvPicPr>
        <xdr:cNvPr id="0" name="image1082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77</xdr:row>
      <xdr:rowOff>66675</xdr:rowOff>
    </xdr:from>
    <xdr:ext cx="1114425" cy="628650"/>
    <xdr:pic>
      <xdr:nvPicPr>
        <xdr:cNvPr id="0" name="image1083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75</xdr:row>
      <xdr:rowOff>104775</xdr:rowOff>
    </xdr:from>
    <xdr:ext cx="1028700" cy="581025"/>
    <xdr:pic>
      <xdr:nvPicPr>
        <xdr:cNvPr id="0" name="image108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74</xdr:row>
      <xdr:rowOff>38100</xdr:rowOff>
    </xdr:from>
    <xdr:ext cx="1228725" cy="647700"/>
    <xdr:pic>
      <xdr:nvPicPr>
        <xdr:cNvPr id="0" name="image1085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84</xdr:row>
      <xdr:rowOff>38100</xdr:rowOff>
    </xdr:from>
    <xdr:ext cx="1152525" cy="638175"/>
    <xdr:pic>
      <xdr:nvPicPr>
        <xdr:cNvPr id="0" name="image1086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85</xdr:row>
      <xdr:rowOff>114300</xdr:rowOff>
    </xdr:from>
    <xdr:ext cx="1181100" cy="609600"/>
    <xdr:pic>
      <xdr:nvPicPr>
        <xdr:cNvPr id="0" name="image1087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87</xdr:row>
      <xdr:rowOff>66675</xdr:rowOff>
    </xdr:from>
    <xdr:ext cx="1038225" cy="600075"/>
    <xdr:pic>
      <xdr:nvPicPr>
        <xdr:cNvPr id="0" name="image1088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219075</xdr:colOff>
      <xdr:row>94</xdr:row>
      <xdr:rowOff>171450</xdr:rowOff>
    </xdr:from>
    <xdr:ext cx="923925" cy="485775"/>
    <xdr:pic>
      <xdr:nvPicPr>
        <xdr:cNvPr id="0" name="image1089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</xdr:colOff>
      <xdr:row>89</xdr:row>
      <xdr:rowOff>190500</xdr:rowOff>
    </xdr:from>
    <xdr:ext cx="1409700" cy="714375"/>
    <xdr:pic>
      <xdr:nvPicPr>
        <xdr:cNvPr id="0" name="image1090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92</xdr:row>
      <xdr:rowOff>266700</xdr:rowOff>
    </xdr:from>
    <xdr:ext cx="1028700" cy="542925"/>
    <xdr:pic>
      <xdr:nvPicPr>
        <xdr:cNvPr id="0" name="image1091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95</xdr:row>
      <xdr:rowOff>0</xdr:rowOff>
    </xdr:from>
    <xdr:ext cx="1171575" cy="676275"/>
    <xdr:pic>
      <xdr:nvPicPr>
        <xdr:cNvPr id="0" name="image1092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285750</xdr:colOff>
      <xdr:row>65</xdr:row>
      <xdr:rowOff>57150</xdr:rowOff>
    </xdr:from>
    <xdr:ext cx="609600" cy="704850"/>
    <xdr:pic>
      <xdr:nvPicPr>
        <xdr:cNvPr id="0" name="image1093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97</xdr:row>
      <xdr:rowOff>28575</xdr:rowOff>
    </xdr:from>
    <xdr:ext cx="990600" cy="533400"/>
    <xdr:pic>
      <xdr:nvPicPr>
        <xdr:cNvPr id="0" name="image1094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96</xdr:row>
      <xdr:rowOff>47625</xdr:rowOff>
    </xdr:from>
    <xdr:ext cx="1104900" cy="638175"/>
    <xdr:pic>
      <xdr:nvPicPr>
        <xdr:cNvPr id="0" name="image1095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35</xdr:row>
      <xdr:rowOff>76200</xdr:rowOff>
    </xdr:from>
    <xdr:ext cx="1190625" cy="676275"/>
    <xdr:pic>
      <xdr:nvPicPr>
        <xdr:cNvPr id="0" name="image1096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23</xdr:row>
      <xdr:rowOff>28575</xdr:rowOff>
    </xdr:from>
    <xdr:ext cx="485775" cy="657225"/>
    <xdr:pic>
      <xdr:nvPicPr>
        <xdr:cNvPr id="0" name="image1097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106</xdr:row>
      <xdr:rowOff>47625</xdr:rowOff>
    </xdr:from>
    <xdr:ext cx="400050" cy="666750"/>
    <xdr:pic>
      <xdr:nvPicPr>
        <xdr:cNvPr id="0" name="image1098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104</xdr:row>
      <xdr:rowOff>47625</xdr:rowOff>
    </xdr:from>
    <xdr:ext cx="1266825" cy="638175"/>
    <xdr:pic>
      <xdr:nvPicPr>
        <xdr:cNvPr id="0" name="image1099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101</xdr:row>
      <xdr:rowOff>28575</xdr:rowOff>
    </xdr:from>
    <xdr:ext cx="1181100" cy="638175"/>
    <xdr:pic>
      <xdr:nvPicPr>
        <xdr:cNvPr id="0" name="image1100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111</xdr:row>
      <xdr:rowOff>85725</xdr:rowOff>
    </xdr:from>
    <xdr:ext cx="1314450" cy="781050"/>
    <xdr:pic>
      <xdr:nvPicPr>
        <xdr:cNvPr id="0" name="image1101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110</xdr:row>
      <xdr:rowOff>104775</xdr:rowOff>
    </xdr:from>
    <xdr:ext cx="1295400" cy="752475"/>
    <xdr:pic>
      <xdr:nvPicPr>
        <xdr:cNvPr id="0" name="image1102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</xdr:colOff>
      <xdr:row>82</xdr:row>
      <xdr:rowOff>47625</xdr:rowOff>
    </xdr:from>
    <xdr:ext cx="1114425" cy="647700"/>
    <xdr:pic>
      <xdr:nvPicPr>
        <xdr:cNvPr id="0" name="image1103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83</xdr:row>
      <xdr:rowOff>47625</xdr:rowOff>
    </xdr:from>
    <xdr:ext cx="1085850" cy="647700"/>
    <xdr:pic>
      <xdr:nvPicPr>
        <xdr:cNvPr id="0" name="image1104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33</xdr:row>
      <xdr:rowOff>66675</xdr:rowOff>
    </xdr:from>
    <xdr:ext cx="1266825" cy="638175"/>
    <xdr:pic>
      <xdr:nvPicPr>
        <xdr:cNvPr id="0" name="image1105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80</xdr:row>
      <xdr:rowOff>47625</xdr:rowOff>
    </xdr:from>
    <xdr:ext cx="1104900" cy="647700"/>
    <xdr:pic>
      <xdr:nvPicPr>
        <xdr:cNvPr id="0" name="image1106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</xdr:colOff>
      <xdr:row>108</xdr:row>
      <xdr:rowOff>28575</xdr:rowOff>
    </xdr:from>
    <xdr:ext cx="733425" cy="390525"/>
    <xdr:pic>
      <xdr:nvPicPr>
        <xdr:cNvPr id="0" name="image1107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590550</xdr:colOff>
      <xdr:row>108</xdr:row>
      <xdr:rowOff>266700</xdr:rowOff>
    </xdr:from>
    <xdr:ext cx="800100" cy="409575"/>
    <xdr:pic>
      <xdr:nvPicPr>
        <xdr:cNvPr id="0" name="image1108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102</xdr:row>
      <xdr:rowOff>19050</xdr:rowOff>
    </xdr:from>
    <xdr:ext cx="1143000" cy="666750"/>
    <xdr:pic>
      <xdr:nvPicPr>
        <xdr:cNvPr id="0" name="image1109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103</xdr:row>
      <xdr:rowOff>9525</xdr:rowOff>
    </xdr:from>
    <xdr:ext cx="1276350" cy="657225"/>
    <xdr:pic>
      <xdr:nvPicPr>
        <xdr:cNvPr id="0" name="image1110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116</xdr:row>
      <xdr:rowOff>76200</xdr:rowOff>
    </xdr:from>
    <xdr:ext cx="1209675" cy="657225"/>
    <xdr:pic>
      <xdr:nvPicPr>
        <xdr:cNvPr id="0" name="image1111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126</xdr:row>
      <xdr:rowOff>66675</xdr:rowOff>
    </xdr:from>
    <xdr:ext cx="971550" cy="552450"/>
    <xdr:pic>
      <xdr:nvPicPr>
        <xdr:cNvPr id="0" name="image1112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118</xdr:row>
      <xdr:rowOff>28575</xdr:rowOff>
    </xdr:from>
    <xdr:ext cx="1057275" cy="581025"/>
    <xdr:pic>
      <xdr:nvPicPr>
        <xdr:cNvPr id="0" name="image1113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127</xdr:row>
      <xdr:rowOff>133350</xdr:rowOff>
    </xdr:from>
    <xdr:ext cx="1114425" cy="561975"/>
    <xdr:pic>
      <xdr:nvPicPr>
        <xdr:cNvPr id="0" name="image1114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10</xdr:row>
      <xdr:rowOff>104775</xdr:rowOff>
    </xdr:from>
    <xdr:ext cx="1114425" cy="600075"/>
    <xdr:pic>
      <xdr:nvPicPr>
        <xdr:cNvPr id="0" name="image1115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</xdr:colOff>
      <xdr:row>107</xdr:row>
      <xdr:rowOff>85725</xdr:rowOff>
    </xdr:from>
    <xdr:ext cx="733425" cy="628650"/>
    <xdr:pic>
      <xdr:nvPicPr>
        <xdr:cNvPr id="0" name="image1116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129</xdr:row>
      <xdr:rowOff>85725</xdr:rowOff>
    </xdr:from>
    <xdr:ext cx="1209675" cy="628650"/>
    <xdr:pic>
      <xdr:nvPicPr>
        <xdr:cNvPr id="0" name="image1117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120</xdr:row>
      <xdr:rowOff>66675</xdr:rowOff>
    </xdr:from>
    <xdr:ext cx="1209675" cy="619125"/>
    <xdr:pic>
      <xdr:nvPicPr>
        <xdr:cNvPr id="0" name="image1118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</xdr:colOff>
      <xdr:row>133</xdr:row>
      <xdr:rowOff>28575</xdr:rowOff>
    </xdr:from>
    <xdr:ext cx="914400" cy="542925"/>
    <xdr:pic>
      <xdr:nvPicPr>
        <xdr:cNvPr id="0" name="image1119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131</xdr:row>
      <xdr:rowOff>76200</xdr:rowOff>
    </xdr:from>
    <xdr:ext cx="1209675" cy="647700"/>
    <xdr:pic>
      <xdr:nvPicPr>
        <xdr:cNvPr id="0" name="image1120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100</xdr:row>
      <xdr:rowOff>133350</xdr:rowOff>
    </xdr:from>
    <xdr:ext cx="1104900" cy="590550"/>
    <xdr:pic>
      <xdr:nvPicPr>
        <xdr:cNvPr id="0" name="image1121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136</xdr:row>
      <xdr:rowOff>66675</xdr:rowOff>
    </xdr:from>
    <xdr:ext cx="847725" cy="666750"/>
    <xdr:pic>
      <xdr:nvPicPr>
        <xdr:cNvPr id="0" name="image1122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139</xdr:row>
      <xdr:rowOff>104775</xdr:rowOff>
    </xdr:from>
    <xdr:ext cx="1085850" cy="581025"/>
    <xdr:pic>
      <xdr:nvPicPr>
        <xdr:cNvPr id="0" name="image1123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140</xdr:row>
      <xdr:rowOff>66675</xdr:rowOff>
    </xdr:from>
    <xdr:ext cx="1219200" cy="695325"/>
    <xdr:pic>
      <xdr:nvPicPr>
        <xdr:cNvPr id="0" name="image1124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</xdr:colOff>
      <xdr:row>138</xdr:row>
      <xdr:rowOff>47625</xdr:rowOff>
    </xdr:from>
    <xdr:ext cx="1190625" cy="647700"/>
    <xdr:pic>
      <xdr:nvPicPr>
        <xdr:cNvPr id="0" name="image1125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137</xdr:row>
      <xdr:rowOff>47625</xdr:rowOff>
    </xdr:from>
    <xdr:ext cx="1257300" cy="704850"/>
    <xdr:pic>
      <xdr:nvPicPr>
        <xdr:cNvPr id="0" name="image1126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144</xdr:row>
      <xdr:rowOff>38100</xdr:rowOff>
    </xdr:from>
    <xdr:ext cx="1123950" cy="533400"/>
    <xdr:pic>
      <xdr:nvPicPr>
        <xdr:cNvPr id="0" name="image1127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</xdr:colOff>
      <xdr:row>24</xdr:row>
      <xdr:rowOff>38100</xdr:rowOff>
    </xdr:from>
    <xdr:ext cx="1190625" cy="666750"/>
    <xdr:pic>
      <xdr:nvPicPr>
        <xdr:cNvPr id="0" name="image1128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147</xdr:row>
      <xdr:rowOff>38100</xdr:rowOff>
    </xdr:from>
    <xdr:ext cx="466725" cy="676275"/>
    <xdr:pic>
      <xdr:nvPicPr>
        <xdr:cNvPr id="0" name="image1129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8</xdr:row>
      <xdr:rowOff>38100</xdr:rowOff>
    </xdr:from>
    <xdr:ext cx="447675" cy="647700"/>
    <xdr:pic>
      <xdr:nvPicPr>
        <xdr:cNvPr id="0" name="image1130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148</xdr:row>
      <xdr:rowOff>85725</xdr:rowOff>
    </xdr:from>
    <xdr:ext cx="1247775" cy="590550"/>
    <xdr:pic>
      <xdr:nvPicPr>
        <xdr:cNvPr id="0" name="image1131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149</xdr:row>
      <xdr:rowOff>95250</xdr:rowOff>
    </xdr:from>
    <xdr:ext cx="1257300" cy="619125"/>
    <xdr:pic>
      <xdr:nvPicPr>
        <xdr:cNvPr id="0" name="image1132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124</xdr:row>
      <xdr:rowOff>85725</xdr:rowOff>
    </xdr:from>
    <xdr:ext cx="590550" cy="561975"/>
    <xdr:pic>
      <xdr:nvPicPr>
        <xdr:cNvPr id="0" name="image1133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151</xdr:row>
      <xdr:rowOff>76200</xdr:rowOff>
    </xdr:from>
    <xdr:ext cx="1209675" cy="657225"/>
    <xdr:pic>
      <xdr:nvPicPr>
        <xdr:cNvPr id="0" name="image1134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153</xdr:row>
      <xdr:rowOff>38100</xdr:rowOff>
    </xdr:from>
    <xdr:ext cx="1152525" cy="695325"/>
    <xdr:pic>
      <xdr:nvPicPr>
        <xdr:cNvPr id="0" name="image1135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123</xdr:row>
      <xdr:rowOff>66675</xdr:rowOff>
    </xdr:from>
    <xdr:ext cx="1304925" cy="647700"/>
    <xdr:pic>
      <xdr:nvPicPr>
        <xdr:cNvPr id="0" name="image1136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158</xdr:row>
      <xdr:rowOff>28575</xdr:rowOff>
    </xdr:from>
    <xdr:ext cx="1171575" cy="628650"/>
    <xdr:pic>
      <xdr:nvPicPr>
        <xdr:cNvPr id="0" name="image1137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</xdr:colOff>
      <xdr:row>143</xdr:row>
      <xdr:rowOff>66675</xdr:rowOff>
    </xdr:from>
    <xdr:ext cx="1219200" cy="714375"/>
    <xdr:pic>
      <xdr:nvPicPr>
        <xdr:cNvPr id="0" name="image1138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122</xdr:row>
      <xdr:rowOff>76200</xdr:rowOff>
    </xdr:from>
    <xdr:ext cx="485775" cy="676275"/>
    <xdr:pic>
      <xdr:nvPicPr>
        <xdr:cNvPr id="0" name="image1139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156</xdr:row>
      <xdr:rowOff>66675</xdr:rowOff>
    </xdr:from>
    <xdr:ext cx="466725" cy="704850"/>
    <xdr:pic>
      <xdr:nvPicPr>
        <xdr:cNvPr id="0" name="image1140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2</xdr:row>
      <xdr:rowOff>85725</xdr:rowOff>
    </xdr:from>
    <xdr:ext cx="1219200" cy="628650"/>
    <xdr:pic>
      <xdr:nvPicPr>
        <xdr:cNvPr id="0" name="image1141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238125</xdr:colOff>
      <xdr:row>117</xdr:row>
      <xdr:rowOff>85725</xdr:rowOff>
    </xdr:from>
    <xdr:ext cx="361950" cy="685800"/>
    <xdr:pic>
      <xdr:nvPicPr>
        <xdr:cNvPr id="0" name="image1142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88</xdr:row>
      <xdr:rowOff>47625</xdr:rowOff>
    </xdr:from>
    <xdr:ext cx="1276350" cy="676275"/>
    <xdr:pic>
      <xdr:nvPicPr>
        <xdr:cNvPr id="0" name="image1143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162</xdr:row>
      <xdr:rowOff>85725</xdr:rowOff>
    </xdr:from>
    <xdr:ext cx="1171575" cy="590550"/>
    <xdr:pic>
      <xdr:nvPicPr>
        <xdr:cNvPr id="0" name="image1144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57150</xdr:colOff>
      <xdr:row>161</xdr:row>
      <xdr:rowOff>95250</xdr:rowOff>
    </xdr:from>
    <xdr:ext cx="1162050" cy="666750"/>
    <xdr:pic>
      <xdr:nvPicPr>
        <xdr:cNvPr id="0" name="image1145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160</xdr:row>
      <xdr:rowOff>38100</xdr:rowOff>
    </xdr:from>
    <xdr:ext cx="1209675" cy="733425"/>
    <xdr:pic>
      <xdr:nvPicPr>
        <xdr:cNvPr id="0" name="image1146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25</xdr:row>
      <xdr:rowOff>66675</xdr:rowOff>
    </xdr:from>
    <xdr:ext cx="971550" cy="657225"/>
    <xdr:pic>
      <xdr:nvPicPr>
        <xdr:cNvPr id="0" name="image1147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164</xdr:row>
      <xdr:rowOff>95250</xdr:rowOff>
    </xdr:from>
    <xdr:ext cx="1000125" cy="542925"/>
    <xdr:pic>
      <xdr:nvPicPr>
        <xdr:cNvPr id="0" name="image1148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</xdr:row>
      <xdr:rowOff>0</xdr:rowOff>
    </xdr:from>
    <xdr:ext cx="1295400" cy="762000"/>
    <xdr:pic>
      <xdr:nvPicPr>
        <xdr:cNvPr id="0" name="image1149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</xdr:row>
      <xdr:rowOff>0</xdr:rowOff>
    </xdr:from>
    <xdr:ext cx="838200" cy="762000"/>
    <xdr:pic>
      <xdr:nvPicPr>
        <xdr:cNvPr id="0" name="image1150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</xdr:row>
      <xdr:rowOff>0</xdr:rowOff>
    </xdr:from>
    <xdr:ext cx="1276350" cy="762000"/>
    <xdr:pic>
      <xdr:nvPicPr>
        <xdr:cNvPr id="0" name="image1151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19</xdr:row>
      <xdr:rowOff>0</xdr:rowOff>
    </xdr:from>
    <xdr:ext cx="1504950" cy="752475"/>
    <xdr:pic>
      <xdr:nvPicPr>
        <xdr:cNvPr id="0" name="image1152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20</xdr:row>
      <xdr:rowOff>0</xdr:rowOff>
    </xdr:from>
    <xdr:ext cx="704850" cy="762000"/>
    <xdr:pic>
      <xdr:nvPicPr>
        <xdr:cNvPr id="0" name="image1153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30</xdr:row>
      <xdr:rowOff>0</xdr:rowOff>
    </xdr:from>
    <xdr:ext cx="1295400" cy="752475"/>
    <xdr:pic>
      <xdr:nvPicPr>
        <xdr:cNvPr id="0" name="image1154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34</xdr:row>
      <xdr:rowOff>0</xdr:rowOff>
    </xdr:from>
    <xdr:ext cx="1504950" cy="752475"/>
    <xdr:pic>
      <xdr:nvPicPr>
        <xdr:cNvPr id="0" name="image1155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58</xdr:row>
      <xdr:rowOff>0</xdr:rowOff>
    </xdr:from>
    <xdr:ext cx="1295400" cy="752475"/>
    <xdr:pic>
      <xdr:nvPicPr>
        <xdr:cNvPr id="0" name="image1156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141</xdr:row>
      <xdr:rowOff>0</xdr:rowOff>
    </xdr:from>
    <xdr:ext cx="695325" cy="809625"/>
    <xdr:pic>
      <xdr:nvPicPr>
        <xdr:cNvPr id="0" name="image1157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142</xdr:row>
      <xdr:rowOff>0</xdr:rowOff>
    </xdr:from>
    <xdr:ext cx="542925" cy="809625"/>
    <xdr:pic>
      <xdr:nvPicPr>
        <xdr:cNvPr id="0" name="image1158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150</xdr:row>
      <xdr:rowOff>0</xdr:rowOff>
    </xdr:from>
    <xdr:ext cx="1447800" cy="800100"/>
    <xdr:pic>
      <xdr:nvPicPr>
        <xdr:cNvPr id="0" name="image1159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155</xdr:row>
      <xdr:rowOff>0</xdr:rowOff>
    </xdr:from>
    <xdr:ext cx="1057275" cy="752475"/>
    <xdr:pic>
      <xdr:nvPicPr>
        <xdr:cNvPr id="0" name="image1160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171450</xdr:colOff>
      <xdr:row>21</xdr:row>
      <xdr:rowOff>47625</xdr:rowOff>
    </xdr:from>
    <xdr:ext cx="371475" cy="619125"/>
    <xdr:pic>
      <xdr:nvPicPr>
        <xdr:cNvPr id="0" name="image116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2</xdr:row>
      <xdr:rowOff>28575</xdr:rowOff>
    </xdr:from>
    <xdr:ext cx="1476375" cy="2647950"/>
    <xdr:pic>
      <xdr:nvPicPr>
        <xdr:cNvPr id="0" name="image116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57150</xdr:colOff>
      <xdr:row>17</xdr:row>
      <xdr:rowOff>47625</xdr:rowOff>
    </xdr:from>
    <xdr:ext cx="381000" cy="685800"/>
    <xdr:pic>
      <xdr:nvPicPr>
        <xdr:cNvPr id="0" name="image116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219075</xdr:colOff>
      <xdr:row>22</xdr:row>
      <xdr:rowOff>66675</xdr:rowOff>
    </xdr:from>
    <xdr:ext cx="390525" cy="638175"/>
    <xdr:pic>
      <xdr:nvPicPr>
        <xdr:cNvPr id="0" name="image116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27</xdr:row>
      <xdr:rowOff>38100</xdr:rowOff>
    </xdr:from>
    <xdr:ext cx="1143000" cy="695325"/>
    <xdr:pic>
      <xdr:nvPicPr>
        <xdr:cNvPr id="0" name="image116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29</xdr:row>
      <xdr:rowOff>47625</xdr:rowOff>
    </xdr:from>
    <xdr:ext cx="1019175" cy="552450"/>
    <xdr:pic>
      <xdr:nvPicPr>
        <xdr:cNvPr id="0" name="image116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30</xdr:row>
      <xdr:rowOff>38100</xdr:rowOff>
    </xdr:from>
    <xdr:ext cx="904875" cy="533400"/>
    <xdr:pic>
      <xdr:nvPicPr>
        <xdr:cNvPr id="0" name="image116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33</xdr:row>
      <xdr:rowOff>95250</xdr:rowOff>
    </xdr:from>
    <xdr:ext cx="1047750" cy="590550"/>
    <xdr:pic>
      <xdr:nvPicPr>
        <xdr:cNvPr id="0" name="image116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34</xdr:row>
      <xdr:rowOff>28575</xdr:rowOff>
    </xdr:from>
    <xdr:ext cx="285750" cy="485775"/>
    <xdr:pic>
      <xdr:nvPicPr>
        <xdr:cNvPr id="0" name="image116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24</xdr:row>
      <xdr:rowOff>47625</xdr:rowOff>
    </xdr:from>
    <xdr:ext cx="295275" cy="504825"/>
    <xdr:pic>
      <xdr:nvPicPr>
        <xdr:cNvPr id="0" name="image117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37</xdr:row>
      <xdr:rowOff>38100</xdr:rowOff>
    </xdr:from>
    <xdr:ext cx="1095375" cy="590550"/>
    <xdr:pic>
      <xdr:nvPicPr>
        <xdr:cNvPr id="0" name="image117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39</xdr:row>
      <xdr:rowOff>95250</xdr:rowOff>
    </xdr:from>
    <xdr:ext cx="1047750" cy="600075"/>
    <xdr:pic>
      <xdr:nvPicPr>
        <xdr:cNvPr id="0" name="image117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38</xdr:row>
      <xdr:rowOff>104775</xdr:rowOff>
    </xdr:from>
    <xdr:ext cx="1038225" cy="590550"/>
    <xdr:pic>
      <xdr:nvPicPr>
        <xdr:cNvPr id="0" name="image117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457200</xdr:colOff>
      <xdr:row>41</xdr:row>
      <xdr:rowOff>28575</xdr:rowOff>
    </xdr:from>
    <xdr:ext cx="428625" cy="723900"/>
    <xdr:pic>
      <xdr:nvPicPr>
        <xdr:cNvPr id="0" name="image117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228600</xdr:colOff>
      <xdr:row>45</xdr:row>
      <xdr:rowOff>28575</xdr:rowOff>
    </xdr:from>
    <xdr:ext cx="314325" cy="314325"/>
    <xdr:pic>
      <xdr:nvPicPr>
        <xdr:cNvPr id="0" name="image1175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67</xdr:row>
      <xdr:rowOff>38100</xdr:rowOff>
    </xdr:from>
    <xdr:ext cx="1162050" cy="657225"/>
    <xdr:pic>
      <xdr:nvPicPr>
        <xdr:cNvPr id="0" name="image117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71</xdr:row>
      <xdr:rowOff>66675</xdr:rowOff>
    </xdr:from>
    <xdr:ext cx="1200150" cy="695325"/>
    <xdr:pic>
      <xdr:nvPicPr>
        <xdr:cNvPr id="0" name="image117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361950</xdr:colOff>
      <xdr:row>70</xdr:row>
      <xdr:rowOff>47625</xdr:rowOff>
    </xdr:from>
    <xdr:ext cx="466725" cy="704850"/>
    <xdr:pic>
      <xdr:nvPicPr>
        <xdr:cNvPr id="0" name="image117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72</xdr:row>
      <xdr:rowOff>9525</xdr:rowOff>
    </xdr:from>
    <xdr:ext cx="1000125" cy="609600"/>
    <xdr:pic>
      <xdr:nvPicPr>
        <xdr:cNvPr id="0" name="image117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</xdr:colOff>
      <xdr:row>73</xdr:row>
      <xdr:rowOff>19050</xdr:rowOff>
    </xdr:from>
    <xdr:ext cx="1266825" cy="723900"/>
    <xdr:pic>
      <xdr:nvPicPr>
        <xdr:cNvPr id="0" name="image1180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48</xdr:row>
      <xdr:rowOff>66675</xdr:rowOff>
    </xdr:from>
    <xdr:ext cx="1371600" cy="2000250"/>
    <xdr:pic>
      <xdr:nvPicPr>
        <xdr:cNvPr id="0" name="image118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75</xdr:row>
      <xdr:rowOff>47625</xdr:rowOff>
    </xdr:from>
    <xdr:ext cx="1047750" cy="628650"/>
    <xdr:pic>
      <xdr:nvPicPr>
        <xdr:cNvPr id="0" name="image1182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60</xdr:row>
      <xdr:rowOff>38100</xdr:rowOff>
    </xdr:from>
    <xdr:ext cx="838200" cy="523875"/>
    <xdr:pic>
      <xdr:nvPicPr>
        <xdr:cNvPr id="0" name="image1183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</xdr:colOff>
      <xdr:row>86</xdr:row>
      <xdr:rowOff>142875</xdr:rowOff>
    </xdr:from>
    <xdr:ext cx="1619250" cy="1066800"/>
    <xdr:pic>
      <xdr:nvPicPr>
        <xdr:cNvPr id="0" name="image118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80</xdr:row>
      <xdr:rowOff>28575</xdr:rowOff>
    </xdr:from>
    <xdr:ext cx="790575" cy="466725"/>
    <xdr:pic>
      <xdr:nvPicPr>
        <xdr:cNvPr id="0" name="image1185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102</xdr:row>
      <xdr:rowOff>66675</xdr:rowOff>
    </xdr:from>
    <xdr:ext cx="1085850" cy="647700"/>
    <xdr:pic>
      <xdr:nvPicPr>
        <xdr:cNvPr id="0" name="image118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98</xdr:row>
      <xdr:rowOff>76200</xdr:rowOff>
    </xdr:from>
    <xdr:ext cx="962025" cy="628650"/>
    <xdr:pic>
      <xdr:nvPicPr>
        <xdr:cNvPr id="0" name="image118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64</xdr:row>
      <xdr:rowOff>47625</xdr:rowOff>
    </xdr:from>
    <xdr:ext cx="847725" cy="485775"/>
    <xdr:pic>
      <xdr:nvPicPr>
        <xdr:cNvPr id="0" name="image1188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77</xdr:row>
      <xdr:rowOff>28575</xdr:rowOff>
    </xdr:from>
    <xdr:ext cx="1133475" cy="723900"/>
    <xdr:pic>
      <xdr:nvPicPr>
        <xdr:cNvPr id="0" name="image1189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23</xdr:row>
      <xdr:rowOff>0</xdr:rowOff>
    </xdr:from>
    <xdr:ext cx="1276350" cy="762000"/>
    <xdr:pic>
      <xdr:nvPicPr>
        <xdr:cNvPr id="0" name="image1190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63</xdr:row>
      <xdr:rowOff>0</xdr:rowOff>
    </xdr:from>
    <xdr:ext cx="1304925" cy="752475"/>
    <xdr:pic>
      <xdr:nvPicPr>
        <xdr:cNvPr id="0" name="image1191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69</xdr:row>
      <xdr:rowOff>0</xdr:rowOff>
    </xdr:from>
    <xdr:ext cx="1143000" cy="714375"/>
    <xdr:pic>
      <xdr:nvPicPr>
        <xdr:cNvPr id="0" name="image1192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79</xdr:row>
      <xdr:rowOff>0</xdr:rowOff>
    </xdr:from>
    <xdr:ext cx="1323975" cy="742950"/>
    <xdr:pic>
      <xdr:nvPicPr>
        <xdr:cNvPr id="0" name="image1193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133350</xdr:colOff>
      <xdr:row>13</xdr:row>
      <xdr:rowOff>85725</xdr:rowOff>
    </xdr:from>
    <xdr:ext cx="1295400" cy="800100"/>
    <xdr:pic>
      <xdr:nvPicPr>
        <xdr:cNvPr id="0" name="image119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11</xdr:row>
      <xdr:rowOff>47625</xdr:rowOff>
    </xdr:from>
    <xdr:ext cx="1276350" cy="723900"/>
    <xdr:pic>
      <xdr:nvPicPr>
        <xdr:cNvPr id="0" name="image119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123825</xdr:colOff>
      <xdr:row>6</xdr:row>
      <xdr:rowOff>95250</xdr:rowOff>
    </xdr:from>
    <xdr:ext cx="1076325" cy="628650"/>
    <xdr:pic>
      <xdr:nvPicPr>
        <xdr:cNvPr id="0" name="image119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1</xdr:row>
      <xdr:rowOff>76200</xdr:rowOff>
    </xdr:from>
    <xdr:ext cx="933450" cy="561975"/>
    <xdr:pic>
      <xdr:nvPicPr>
        <xdr:cNvPr id="0" name="image119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24</xdr:row>
      <xdr:rowOff>9525</xdr:rowOff>
    </xdr:from>
    <xdr:ext cx="1381125" cy="800100"/>
    <xdr:pic>
      <xdr:nvPicPr>
        <xdr:cNvPr id="0" name="image119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38</xdr:row>
      <xdr:rowOff>38100</xdr:rowOff>
    </xdr:from>
    <xdr:ext cx="1123950" cy="647700"/>
    <xdr:pic>
      <xdr:nvPicPr>
        <xdr:cNvPr id="0" name="image119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35</xdr:row>
      <xdr:rowOff>76200</xdr:rowOff>
    </xdr:from>
    <xdr:ext cx="1143000" cy="638175"/>
    <xdr:pic>
      <xdr:nvPicPr>
        <xdr:cNvPr id="0" name="image120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43</xdr:row>
      <xdr:rowOff>85725</xdr:rowOff>
    </xdr:from>
    <xdr:ext cx="933450" cy="552450"/>
    <xdr:pic>
      <xdr:nvPicPr>
        <xdr:cNvPr id="0" name="image120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</xdr:colOff>
      <xdr:row>44</xdr:row>
      <xdr:rowOff>47625</xdr:rowOff>
    </xdr:from>
    <xdr:ext cx="1524000" cy="857250"/>
    <xdr:pic>
      <xdr:nvPicPr>
        <xdr:cNvPr id="0" name="image120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53</xdr:row>
      <xdr:rowOff>28575</xdr:rowOff>
    </xdr:from>
    <xdr:ext cx="857250" cy="533400"/>
    <xdr:pic>
      <xdr:nvPicPr>
        <xdr:cNvPr id="0" name="image120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56</xdr:row>
      <xdr:rowOff>47625</xdr:rowOff>
    </xdr:from>
    <xdr:ext cx="1362075" cy="781050"/>
    <xdr:pic>
      <xdr:nvPicPr>
        <xdr:cNvPr id="0" name="image120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51</xdr:row>
      <xdr:rowOff>66675</xdr:rowOff>
    </xdr:from>
    <xdr:ext cx="1257300" cy="742950"/>
    <xdr:pic>
      <xdr:nvPicPr>
        <xdr:cNvPr id="0" name="image120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63</xdr:row>
      <xdr:rowOff>28575</xdr:rowOff>
    </xdr:from>
    <xdr:ext cx="895350" cy="504825"/>
    <xdr:pic>
      <xdr:nvPicPr>
        <xdr:cNvPr id="0" name="image1206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71</xdr:row>
      <xdr:rowOff>66675</xdr:rowOff>
    </xdr:from>
    <xdr:ext cx="1190625" cy="666750"/>
    <xdr:pic>
      <xdr:nvPicPr>
        <xdr:cNvPr id="0" name="image120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68</xdr:row>
      <xdr:rowOff>28575</xdr:rowOff>
    </xdr:from>
    <xdr:ext cx="876300" cy="485775"/>
    <xdr:pic>
      <xdr:nvPicPr>
        <xdr:cNvPr id="0" name="image120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266700</xdr:colOff>
      <xdr:row>62</xdr:row>
      <xdr:rowOff>47625</xdr:rowOff>
    </xdr:from>
    <xdr:ext cx="552450" cy="638175"/>
    <xdr:pic>
      <xdr:nvPicPr>
        <xdr:cNvPr id="0" name="image1209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295275</xdr:colOff>
      <xdr:row>75</xdr:row>
      <xdr:rowOff>76200</xdr:rowOff>
    </xdr:from>
    <xdr:ext cx="857250" cy="466725"/>
    <xdr:pic>
      <xdr:nvPicPr>
        <xdr:cNvPr id="0" name="image1210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200025</xdr:colOff>
      <xdr:row>20</xdr:row>
      <xdr:rowOff>38100</xdr:rowOff>
    </xdr:from>
    <xdr:ext cx="752475" cy="476250"/>
    <xdr:pic>
      <xdr:nvPicPr>
        <xdr:cNvPr id="0" name="image1211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8</xdr:row>
      <xdr:rowOff>66675</xdr:rowOff>
    </xdr:from>
    <xdr:ext cx="1190625" cy="704850"/>
    <xdr:pic>
      <xdr:nvPicPr>
        <xdr:cNvPr id="0" name="image121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49</xdr:row>
      <xdr:rowOff>0</xdr:rowOff>
    </xdr:from>
    <xdr:ext cx="1323975" cy="723900"/>
    <xdr:pic>
      <xdr:nvPicPr>
        <xdr:cNvPr id="0" name="image121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50</xdr:row>
      <xdr:rowOff>0</xdr:rowOff>
    </xdr:from>
    <xdr:ext cx="1209675" cy="723900"/>
    <xdr:pic>
      <xdr:nvPicPr>
        <xdr:cNvPr id="0" name="image1214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76</xdr:row>
      <xdr:rowOff>0</xdr:rowOff>
    </xdr:from>
    <xdr:ext cx="1314450" cy="742950"/>
    <xdr:pic>
      <xdr:nvPicPr>
        <xdr:cNvPr id="0" name="image121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95250</xdr:colOff>
      <xdr:row>11</xdr:row>
      <xdr:rowOff>85725</xdr:rowOff>
    </xdr:from>
    <xdr:ext cx="866775" cy="476250"/>
    <xdr:pic>
      <xdr:nvPicPr>
        <xdr:cNvPr id="0" name="image121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</xdr:colOff>
      <xdr:row>15</xdr:row>
      <xdr:rowOff>66675</xdr:rowOff>
    </xdr:from>
    <xdr:ext cx="885825" cy="638175"/>
    <xdr:pic>
      <xdr:nvPicPr>
        <xdr:cNvPr id="0" name="image121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5</xdr:row>
      <xdr:rowOff>76200</xdr:rowOff>
    </xdr:from>
    <xdr:ext cx="428625" cy="647700"/>
    <xdr:pic>
      <xdr:nvPicPr>
        <xdr:cNvPr id="0" name="image121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</xdr:row>
      <xdr:rowOff>0</xdr:rowOff>
    </xdr:from>
    <xdr:ext cx="523875" cy="838200"/>
    <xdr:pic>
      <xdr:nvPicPr>
        <xdr:cNvPr id="0" name="image121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47625</xdr:colOff>
      <xdr:row>9</xdr:row>
      <xdr:rowOff>114300</xdr:rowOff>
    </xdr:from>
    <xdr:ext cx="1152525" cy="647700"/>
    <xdr:pic>
      <xdr:nvPicPr>
        <xdr:cNvPr id="0" name="image122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</xdr:colOff>
      <xdr:row>17</xdr:row>
      <xdr:rowOff>66675</xdr:rowOff>
    </xdr:from>
    <xdr:ext cx="714375" cy="400050"/>
    <xdr:pic>
      <xdr:nvPicPr>
        <xdr:cNvPr id="0" name="image122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19</xdr:row>
      <xdr:rowOff>76200</xdr:rowOff>
    </xdr:from>
    <xdr:ext cx="1200150" cy="666750"/>
    <xdr:pic>
      <xdr:nvPicPr>
        <xdr:cNvPr id="0" name="image122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57150</xdr:colOff>
      <xdr:row>7</xdr:row>
      <xdr:rowOff>28575</xdr:rowOff>
    </xdr:from>
    <xdr:ext cx="1114425" cy="619125"/>
    <xdr:pic>
      <xdr:nvPicPr>
        <xdr:cNvPr id="0" name="image122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571500</xdr:colOff>
      <xdr:row>17</xdr:row>
      <xdr:rowOff>295275</xdr:rowOff>
    </xdr:from>
    <xdr:ext cx="819150" cy="447675"/>
    <xdr:pic>
      <xdr:nvPicPr>
        <xdr:cNvPr id="0" name="image122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25</xdr:row>
      <xdr:rowOff>66675</xdr:rowOff>
    </xdr:from>
    <xdr:ext cx="1019175" cy="638175"/>
    <xdr:pic>
      <xdr:nvPicPr>
        <xdr:cNvPr id="0" name="image122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27</xdr:row>
      <xdr:rowOff>38100</xdr:rowOff>
    </xdr:from>
    <xdr:ext cx="923925" cy="523875"/>
    <xdr:pic>
      <xdr:nvPicPr>
        <xdr:cNvPr id="0" name="image122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104775</xdr:colOff>
      <xdr:row>30</xdr:row>
      <xdr:rowOff>47625</xdr:rowOff>
    </xdr:from>
    <xdr:ext cx="295275" cy="571500"/>
    <xdr:pic>
      <xdr:nvPicPr>
        <xdr:cNvPr id="0" name="image122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209550</xdr:colOff>
      <xdr:row>2</xdr:row>
      <xdr:rowOff>47625</xdr:rowOff>
    </xdr:from>
    <xdr:ext cx="1219200" cy="676275"/>
    <xdr:pic>
      <xdr:nvPicPr>
        <xdr:cNvPr id="0" name="image122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cap="flat" cmpd="sng" w="6350" algn="ctr">
          <a:solidFill>
            <a:schemeClr val="phClr"/>
          </a:solidFill>
          <a:prstDash val="solid"/>
          <a:miter lim="800000"/>
        </a:ln>
        <a:ln cap="flat" cmpd="sng" w="12700" algn="ctr">
          <a:solidFill>
            <a:schemeClr val="phClr"/>
          </a:solidFill>
          <a:prstDash val="solid"/>
          <a:miter lim="800000"/>
        </a:ln>
        <a:ln cap="flat" cmpd="sng" w="19050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rotWithShape="0" algn="ctr" dir="5400000" dist="1905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google.com/search?sa=X&amp;tbs=lf:1,lf_ui:10&amp;tbm=lcl&amp;sxsrf=AJOqlzUywS2SSJnkqQQ5pvs1yOwabVK0Ag:1674103497119&amp;q=toko+mas+di+sulawesi+UTARA&amp;rflfq=1&amp;num=10&amp;ved=2ahUKEwjUio3C6dL8AhVQzDgGHTdkC5QQjGp6BAgSEAE&amp;biw=1366&amp;bih=610&amp;dpr=1" TargetMode="External"/><Relationship Id="rId22" Type="http://schemas.openxmlformats.org/officeDocument/2006/relationships/hyperlink" Target="https://www.google.com/search?sa=X&amp;tbs=lf:1,lf_ui:10&amp;tbm=lcl&amp;sxsrf=AJOqlzUywS2SSJnkqQQ5pvs1yOwabVK0Ag:1674103497119&amp;q=toko+mas+di+sulawesi+UTARA&amp;rflfq=1&amp;num=10&amp;ved=2ahUKEwjUio3C6dL8AhVQzDgGHTdkC5QQjGp6BAgSEAE&amp;biw=1366&amp;bih=610&amp;dpr=1" TargetMode="External"/><Relationship Id="rId21" Type="http://schemas.openxmlformats.org/officeDocument/2006/relationships/hyperlink" Target="https://www.google.com/search?sa=X&amp;tbs=lf:1,lf_ui:10&amp;tbm=lcl&amp;sxsrf=AJOqlzUywS2SSJnkqQQ5pvs1yOwabVK0Ag:1674103497119&amp;q=toko+mas+di+sulawesi+UTARA&amp;rflfq=1&amp;num=10&amp;ved=2ahUKEwjUio3C6dL8AhVQzDgGHTdkC5QQjGp6BAgSEAE&amp;biw=1366&amp;bih=610&amp;dpr=1" TargetMode="External"/><Relationship Id="rId24" Type="http://schemas.openxmlformats.org/officeDocument/2006/relationships/hyperlink" Target="https://www.google.com/search?q=toko%20mas%20di%20GORONTALO&amp;biw=1366&amp;bih=667&amp;sxsrf=AJOqlzUGnK_9VvaTNgVncKR4psKyyY0ofg:1674109738334&amp;ei=heHIY8WZOoqUseMPlbikKA&amp;ved=2ahUKEwj-mJLigNP8AhXFS2wGHWHMBLsQvS56BAgLEAE&amp;uact=5&amp;oq=toko+mas+di+GORONTALO&amp;gs_lcp=Cgxnd3Mtd2l6LXNlcnAQAzIECCMQJzIECCMQJzIECCMQJzIHCAAQgAQQCjIFCAAQgAQyBQgAEIAEMgUIABCABDIFCAAQgAQyBwgAEIAEEAoyBwgAEIAEEAo6CggAEEcQ1gQQsAM6CAgAEBYQHhAKOgoIABAWEB4QDxAKOgYIABAWEB46CggAEIAEEMkDEApKBAhBGABKBAhGGABQwAZYoStgvi9oAXABeACAAesBiAGOCpIBBTQuNS4xmAEAoAEByAEFwAEB&amp;sclient=gws-wiz-serp&amp;tbs=lf:1,lf_ui:10&amp;tbm=lcl&amp;rflfq=1&amp;num=10&amp;rldimm=9278262320619983152&amp;lqi=ChV0b2tvIG1hcyBkaSBHT1JPTlRBTE9IwY3t08yPgIAIWikQABABGAAYARgDIhV0b2tvIG1hcyBkaSBnb3JvbnRhbG8qAggDMgJpZJIBDWpld2Vscnlfc3RvcmWqARAQASoMIgh0b2tvIG1hcygm&amp;phdesc=m4EwRrQFObw&amp;sa=X&amp;rlst=f" TargetMode="External"/><Relationship Id="rId23" Type="http://schemas.openxmlformats.org/officeDocument/2006/relationships/hyperlink" Target="https://www.google.com/search?sa=X&amp;tbs=lf:1,lf_ui:10&amp;tbm=lcl&amp;sxsrf=AJOqlzUywS2SSJnkqQQ5pvs1yOwabVK0Ag:1674103497119&amp;q=toko+mas+di+sulawesi+UTARA&amp;rflfq=1&amp;num=10&amp;ved=2ahUKEwjUio3C6dL8AhVQzDgGHTdkC5QQjGp6BAgSEAE&amp;biw=1366&amp;bih=610&amp;dpr=1" TargetMode="External"/><Relationship Id="rId1" Type="http://schemas.openxmlformats.org/officeDocument/2006/relationships/hyperlink" Target="https://www.google.co.id/search?tbs=lf:1,lf_ui:10&amp;tbm=lcl&amp;sxsrf=AB5stBhqPEX6V-tnbIu40hhzWo3iZPeVtA:1688625510492&amp;q=toko+perhiasan+di+maluku&amp;rflfq=1&amp;num=10&amp;sa=X&amp;ved=2ahUKEwjrkNidvPn_AhVsTmwGHfBbByUQjGp6BAgeEAE&amp;biw=1440&amp;bih=888&amp;dpr=0.8" TargetMode="External"/><Relationship Id="rId2" Type="http://schemas.openxmlformats.org/officeDocument/2006/relationships/hyperlink" Target="https://www.google.co.id/search?tbs=lf:1,lf_ui:10&amp;tbm=lcl&amp;sxsrf=AB5stBhqPEX6V-tnbIu40hhzWo3iZPeVtA:1688625510492&amp;q=toko+perhiasan+di+maluku&amp;rflfq=1&amp;num=10&amp;sa=X&amp;ved=2ahUKEwjrkNidvPn_AhVsTmwGHfBbByUQjGp6BAgeEAE&amp;biw=1440&amp;bih=888&amp;dpr=0.8" TargetMode="External"/><Relationship Id="rId3" Type="http://schemas.openxmlformats.org/officeDocument/2006/relationships/hyperlink" Target="https://www.google.co.id/search?tbs=lf:1,lf_ui:10&amp;tbm=lcl&amp;sxsrf=AB5stBhqPEX6V-tnbIu40hhzWo3iZPeVtA:1688625510492&amp;q=toko+perhiasan+di+maluku&amp;rflfq=1&amp;num=10&amp;sa=X&amp;ved=2ahUKEwjrkNidvPn_AhVsTmwGHfBbByUQjGp6BAgeEAE&amp;biw=1440&amp;bih=888&amp;dpr=0.8" TargetMode="External"/><Relationship Id="rId4" Type="http://schemas.openxmlformats.org/officeDocument/2006/relationships/hyperlink" Target="https://www.google.co.id/search?tbs=lf:1,lf_ui:10&amp;tbm=lcl&amp;sxsrf=AB5stBhqPEX6V-tnbIu40hhzWo3iZPeVtA:1688625510492&amp;q=toko+perhiasan+di+maluku&amp;rflfq=1&amp;num=10&amp;sa=X&amp;ved=2ahUKEwjrkNidvPn_AhVsTmwGHfBbByUQjGp6BAgeEAE&amp;biw=1440&amp;bih=888&amp;dpr=0.8" TargetMode="External"/><Relationship Id="rId9" Type="http://schemas.openxmlformats.org/officeDocument/2006/relationships/hyperlink" Target="https://www.google.co.id/search?tbs=lf:1,lf_ui:10&amp;tbm=lcl&amp;sxsrf=AB5stBj1Mmbw_5P1gTBl7D3IgL1fGN9fuw:1688626198039&amp;q=toko+perhiasan+di+maluku&amp;rflfq=1&amp;num=10&amp;sa=X&amp;ved=2ahUKEwjI38Tlvvn_AhX3U2wGHanXDFEQjGp6BAgcEAE&amp;biw=1440&amp;bih=888&amp;dpr=0.8" TargetMode="External"/><Relationship Id="rId26" Type="http://schemas.openxmlformats.org/officeDocument/2006/relationships/hyperlink" Target="https://www.google.com/search?q=toko+mas+di+GORONTALO&amp;biw=1366&amp;bih=653&amp;tbm=lcl&amp;sxsrf=AJOqlzUfKkKFF7HR3Ue57Q3jsN6qAYqT0Q%3A1674109676836&amp;ei=7OLIY87jMtqF4t4PusCa2AQ&amp;ved=0ahUKEwjOienEgNP8AhXagtgFHTqgBksQ4dUDCAg&amp;uact=5&amp;oq=toko+mas+di+GORONTALO&amp;gs_lcp=Cg1nd3Mtd2l6LWxvY2FsEAMyBwgjEK4CECdQhypYuUFg70ZoAXAAeACAAYEBiAGBAZIBAzAuMZgBAKABAcABAQ&amp;sclient=gws-wiz-local" TargetMode="External"/><Relationship Id="rId25" Type="http://schemas.openxmlformats.org/officeDocument/2006/relationships/hyperlink" Target="https://www.google.com/search?q=toko+mas+di+GORONTALO&amp;biw=1366&amp;bih=653&amp;tbm=lcl&amp;sxsrf=AJOqlzUfKkKFF7HR3Ue57Q3jsN6qAYqT0Q%3A1674109676836&amp;ei=7OLIY87jMtqF4t4PusCa2AQ&amp;ved=0ahUKEwjOienEgNP8AhXagtgFHTqgBksQ4dUDCAg&amp;uact=5&amp;oq=toko+mas+di+GORONTALO&amp;gs_lcp=Cg1nd3Mtd2l6LWxvY2FsEAMyBwgjEK4CECdQhypYuUFg70ZoAXAAeACAAYEBiAGBAZIBAzAuMZgBAKABAcABAQ&amp;sclient=gws-wiz-local" TargetMode="External"/><Relationship Id="rId28" Type="http://schemas.openxmlformats.org/officeDocument/2006/relationships/hyperlink" Target="https://www.google.com/search?q=toko+mas+di+GORONTALO&amp;biw=1366&amp;bih=653&amp;tbm=lcl&amp;sxsrf=AJOqlzUfKkKFF7HR3Ue57Q3jsN6qAYqT0Q%3A1674109676836&amp;ei=7OLIY87jMtqF4t4PusCa2AQ&amp;ved=0ahUKEwjOienEgNP8AhXagtgFHTqgBksQ4dUDCAg&amp;uact=5&amp;oq=toko+mas+di+GORONTALO&amp;gs_lcp=Cg1nd3Mtd2l6LWxvY2FsEAMyBwgjEK4CECdQhypYuUFg70ZoAXAAeACAAYEBiAGBAZIBAzAuMZgBAKABAcABAQ&amp;sclient=gws-wiz-local" TargetMode="External"/><Relationship Id="rId27" Type="http://schemas.openxmlformats.org/officeDocument/2006/relationships/hyperlink" Target="https://www.google.com/search?q=toko+mas+di+GORONTALO&amp;biw=1366&amp;bih=653&amp;tbm=lcl&amp;sxsrf=AJOqlzUfKkKFF7HR3Ue57Q3jsN6qAYqT0Q%3A1674109676836&amp;ei=7OLIY87jMtqF4t4PusCa2AQ&amp;ved=0ahUKEwjOienEgNP8AhXagtgFHTqgBksQ4dUDCAg&amp;uact=5&amp;oq=toko+mas+di+GORONTALO&amp;gs_lcp=Cg1nd3Mtd2l6LWxvY2FsEAMyBwgjEK4CECdQhypYuUFg70ZoAXAAeACAAYEBiAGBAZIBAzAuMZgBAKABAcABAQ&amp;sclient=gws-wiz-local" TargetMode="External"/><Relationship Id="rId5" Type="http://schemas.openxmlformats.org/officeDocument/2006/relationships/hyperlink" Target="https://www.google.co.id/search?tbs=lf:1,lf_ui:10&amp;tbm=lcl&amp;sxsrf=AB5stBhqPEX6V-tnbIu40hhzWo3iZPeVtA:1688625510492&amp;q=toko+perhiasan+di+maluku&amp;rflfq=1&amp;num=10&amp;sa=X&amp;ved=2ahUKEwjrkNidvPn_AhVsTmwGHfBbByUQjGp6BAgeEAE&amp;biw=1440&amp;bih=888&amp;dpr=0.8" TargetMode="External"/><Relationship Id="rId6" Type="http://schemas.openxmlformats.org/officeDocument/2006/relationships/hyperlink" Target="https://www.google.co.id/search?tbs=lf:1,lf_ui:10&amp;tbm=lcl&amp;sxsrf=AB5stBhqPEX6V-tnbIu40hhzWo3iZPeVtA:1688625510492&amp;q=toko+perhiasan+di+maluku&amp;rflfq=1&amp;num=10&amp;sa=X&amp;ved=2ahUKEwjrkNidvPn_AhVsTmwGHfBbByUQjGp6BAgeEAE&amp;biw=1440&amp;bih=888&amp;dpr=0.8" TargetMode="External"/><Relationship Id="rId29" Type="http://schemas.openxmlformats.org/officeDocument/2006/relationships/hyperlink" Target="https://www.google.com/search?sxsrf=AJOqlzUYkfFniXTdy1bFurSDX-cX45_TUQ:1674195599652&amp;q=toko%20emas%20di%20gorontalo&amp;sa=X&amp;ved=2ahUKEwjzwoHQwNX8AhVjEbcAHZ1_D0EQvS56BAgOEAE&amp;biw=1366&amp;bih=610&amp;dpr=1&amp;tbs=lf:1,lf_ui:10&amp;tbm=lcl&amp;rflfq=1&amp;num=10&amp;rldimm=9278262320619983152&amp;lqi=ChZ0b2tvIGVtYXMgZGkgZ29yb250YWxvSMGN7dPMj4CACFouEAAQARgAGAEYAyIWdG9rbyBlbWFzIGRpIGdvcm9udGFsbyoGCAMQABABMgJpZJIBDWpld2Vscnlfc3RvcmWaASNDaFpEU1VoTk1HOW5TMFZKUTBGblNVTmhjR1pUZDBWQkVBRaoBMhABGh8QASIbg2CBSSyCsCzxIG8YO9COcJjmHvqI_XDCDVw5Kg0iCXRva28gZW1hcygm&amp;phdesc=toqOzKlCqsw&amp;rlst=f" TargetMode="External"/><Relationship Id="rId7" Type="http://schemas.openxmlformats.org/officeDocument/2006/relationships/hyperlink" Target="https://www.google.co.id/search?tbs=lf:1,lf_ui:10&amp;tbm=lcl&amp;sxsrf=AB5stBhqPEX6V-tnbIu40hhzWo3iZPeVtA:1688625510492&amp;q=toko+perhiasan+di+maluku&amp;rflfq=1&amp;num=10&amp;sa=X&amp;ved=2ahUKEwjrkNidvPn_AhVsTmwGHfBbByUQjGp6BAgeEAE&amp;biw=1440&amp;bih=888&amp;dpr=0.8" TargetMode="External"/><Relationship Id="rId8" Type="http://schemas.openxmlformats.org/officeDocument/2006/relationships/hyperlink" Target="https://www.google.co.id/search?tbs=lf:1,lf_ui:10&amp;tbm=lcl&amp;sxsrf=AB5stBj1Mmbw_5P1gTBl7D3IgL1fGN9fuw:1688626198039&amp;q=toko+perhiasan+di+maluku&amp;rflfq=1&amp;num=10&amp;sa=X&amp;ved=2ahUKEwjI38Tlvvn_AhX3U2wGHanXDFEQjGp6BAgcEAE&amp;biw=1440&amp;bih=888&amp;dpr=0.8" TargetMode="External"/><Relationship Id="rId31" Type="http://schemas.openxmlformats.org/officeDocument/2006/relationships/hyperlink" Target="https://www.google.com/search?sxsrf=AJOqlzUYkfFniXTdy1bFurSDX-cX45_TUQ:1674195599652&amp;q=toko%20emas%20di%20gorontalo&amp;sa=X&amp;ved=2ahUKEwjzwoHQwNX8AhVjEbcAHZ1_D0EQvS56BAgOEAE&amp;biw=1366&amp;bih=610&amp;dpr=1&amp;tbs=lf:1,lf_ui:10&amp;tbm=lcl&amp;rflfq=1&amp;num=10&amp;rldimm=9278262320619983152&amp;lqi=ChZ0b2tvIGVtYXMgZGkgZ29yb250YWxvSMGN7dPMj4CACFouEAAQARgAGAEYAyIWdG9rbyBlbWFzIGRpIGdvcm9udGFsbyoGCAMQABABMgJpZJIBDWpld2Vscnlfc3RvcmWaASNDaFpEU1VoTk1HOW5TMFZKUTBGblNVTmhjR1pUZDBWQkVBRaoBMhABGh8QASIbg2CBSSyCsCzxIG8YO9COcJjmHvqI_XDCDVw5Kg0iCXRva28gZW1hcygm&amp;phdesc=toqOzKlCqsw&amp;rlst=f" TargetMode="External"/><Relationship Id="rId30" Type="http://schemas.openxmlformats.org/officeDocument/2006/relationships/hyperlink" Target="https://www.google.com/search?sxsrf=AJOqlzUYkfFniXTdy1bFurSDX-cX45_TUQ:1674195599652&amp;q=toko%20emas%20di%20gorontalo&amp;sa=X&amp;ved=2ahUKEwjzwoHQwNX8AhVjEbcAHZ1_D0EQvS56BAgOEAE&amp;biw=1366&amp;bih=610&amp;dpr=1&amp;tbs=lf:1,lf_ui:10&amp;tbm=lcl&amp;rflfq=1&amp;num=10&amp;rldimm=9278262320619983152&amp;lqi=ChZ0b2tvIGVtYXMgZGkgZ29yb250YWxvSMGN7dPMj4CACFouEAAQARgAGAEYAyIWdG9rbyBlbWFzIGRpIGdvcm9udGFsbyoGCAMQABABMgJpZJIBDWpld2Vscnlfc3RvcmWaASNDaFpEU1VoTk1HOW5TMFZKUTBGblNVTmhjR1pUZDBWQkVBRaoBMhABGh8QASIbg2CBSSyCsCzxIG8YO9COcJjmHvqI_XDCDVw5Kg0iCXRva28gZW1hcygm&amp;phdesc=toqOzKlCqsw&amp;rlst=f" TargetMode="External"/><Relationship Id="rId11" Type="http://schemas.openxmlformats.org/officeDocument/2006/relationships/hyperlink" Target="https://www.google.co.id/search?tbs=lf:1,lf_ui:10&amp;tbm=lcl&amp;sxsrf=AB5stBj1Mmbw_5P1gTBl7D3IgL1fGN9fuw:1688626198039&amp;q=toko+perhiasan+di+maluku&amp;rflfq=1&amp;num=10&amp;sa=X&amp;ved=2ahUKEwjI38Tlvvn_AhX3U2wGHanXDFEQjGp6BAgcEAE&amp;biw=1440&amp;bih=888&amp;dpr=0.8" TargetMode="External"/><Relationship Id="rId33" Type="http://schemas.openxmlformats.org/officeDocument/2006/relationships/hyperlink" Target="https://www.google.com/search?sxsrf=AJOqlzUYkfFniXTdy1bFurSDX-cX45_TUQ:1674195599652&amp;q=toko%20emas%20di%20gorontalo&amp;sa=X&amp;ved=2ahUKEwjzwoHQwNX8AhVjEbcAHZ1_D0EQvS56BAgOEAE&amp;biw=1366&amp;bih=610&amp;dpr=1&amp;tbs=lf:1,lf_ui:10&amp;tbm=lcl&amp;rflfq=1&amp;num=10&amp;rldimm=9278262320619983152&amp;lqi=ChZ0b2tvIGVtYXMgZGkgZ29yb250YWxvSMGN7dPMj4CACFouEAAQARgAGAEYAyIWdG9rbyBlbWFzIGRpIGdvcm9udGFsbyoGCAMQABABMgJpZJIBDWpld2Vscnlfc3RvcmWaASNDaFpEU1VoTk1HOW5TMFZKUTBGblNVTmhjR1pUZDBWQkVBRaoBMhABGh8QASIbg2CBSSyCsCzxIG8YO9COcJjmHvqI_XDCDVw5Kg0iCXRva28gZW1hcygm&amp;phdesc=toqOzKlCqsw&amp;rlst=f" TargetMode="External"/><Relationship Id="rId10" Type="http://schemas.openxmlformats.org/officeDocument/2006/relationships/hyperlink" Target="https://www.google.co.id/search?tbs=lf:1,lf_ui:10&amp;tbm=lcl&amp;sxsrf=AB5stBj1Mmbw_5P1gTBl7D3IgL1fGN9fuw:1688626198039&amp;q=toko+perhiasan+di+maluku&amp;rflfq=1&amp;num=10&amp;sa=X&amp;ved=2ahUKEwjI38Tlvvn_AhX3U2wGHanXDFEQjGp6BAgcEAE&amp;biw=1440&amp;bih=888&amp;dpr=0.8" TargetMode="External"/><Relationship Id="rId32" Type="http://schemas.openxmlformats.org/officeDocument/2006/relationships/hyperlink" Target="https://www.google.com/search?sxsrf=AJOqlzUYkfFniXTdy1bFurSDX-cX45_TUQ:1674195599652&amp;q=toko%20emas%20di%20gorontalo&amp;sa=X&amp;ved=2ahUKEwjzwoHQwNX8AhVjEbcAHZ1_D0EQvS56BAgOEAE&amp;biw=1366&amp;bih=610&amp;dpr=1&amp;tbs=lf:1,lf_ui:10&amp;tbm=lcl&amp;rflfq=1&amp;num=10&amp;rldimm=9278262320619983152&amp;lqi=ChZ0b2tvIGVtYXMgZGkgZ29yb250YWxvSMGN7dPMj4CACFouEAAQARgAGAEYAyIWdG9rbyBlbWFzIGRpIGdvcm9udGFsbyoGCAMQABABMgJpZJIBDWpld2Vscnlfc3RvcmWaASNDaFpEU1VoTk1HOW5TMFZKUTBGblNVTmhjR1pUZDBWQkVBRaoBMhABGh8QASIbg2CBSSyCsCzxIG8YO9COcJjmHvqI_XDCDVw5Kg0iCXRva28gZW1hcygm&amp;phdesc=toqOzKlCqsw&amp;rlst=f" TargetMode="External"/><Relationship Id="rId13" Type="http://schemas.openxmlformats.org/officeDocument/2006/relationships/hyperlink" Target="https://www.google.co.id/search?tbs=lf:1,lf_ui:10&amp;tbm=lcl&amp;sxsrf=AB5stBhqPEX6V-tnbIu40hhzWo3iZPeVtA:1688625510492&amp;q=toko+perhiasan+di+maluku&amp;rflfq=1&amp;num=10&amp;sa=X&amp;ved=2ahUKEwjrkNidvPn_AhVsTmwGHfBbByUQjGp6BAgeEAE&amp;biw=1440&amp;bih=888&amp;dpr=0.8" TargetMode="External"/><Relationship Id="rId35" Type="http://schemas.openxmlformats.org/officeDocument/2006/relationships/drawing" Target="../drawings/drawing1.xml"/><Relationship Id="rId12" Type="http://schemas.openxmlformats.org/officeDocument/2006/relationships/hyperlink" Target="https://www.google.co.id/search?tbs=lf:1,lf_ui:10&amp;tbm=lcl&amp;sxsrf=AB5stBhqPEX6V-tnbIu40hhzWo3iZPeVtA:1688625510492&amp;q=toko+perhiasan+di+maluku&amp;rflfq=1&amp;num=10&amp;sa=X&amp;ved=2ahUKEwjrkNidvPn_AhVsTmwGHfBbByUQjGp6BAgeEAE&amp;biw=1440&amp;bih=888&amp;dpr=0.8" TargetMode="External"/><Relationship Id="rId34" Type="http://schemas.openxmlformats.org/officeDocument/2006/relationships/hyperlink" Target="https://www.google.com/search?sxsrf=AJOqlzUYkfFniXTdy1bFurSDX-cX45_TUQ:1674195599652&amp;q=toko%20emas%20di%20gorontalo&amp;sa=X&amp;ved=2ahUKEwjzwoHQwNX8AhVjEbcAHZ1_D0EQvS56BAgOEAE&amp;biw=1366&amp;bih=610&amp;dpr=1&amp;tbs=lf:1,lf_ui:10&amp;tbm=lcl&amp;rflfq=1&amp;num=10&amp;rldimm=9278262320619983152&amp;lqi=ChZ0b2tvIGVtYXMgZGkgZ29yb250YWxvSMGN7dPMj4CACFouEAAQARgAGAEYAyIWdG9rbyBlbWFzIGRpIGdvcm9udGFsbyoGCAMQABABMgJpZJIBDWpld2Vscnlfc3RvcmWaASNDaFpEU1VoTk1HOW5TMFZKUTBGblNVTmhjR1pUZDBWQkVBRaoBMhABGh8QASIbg2CBSSyCsCzxIG8YO9COcJjmHvqI_XDCDVw5Kg0iCXRva28gZW1hcygm&amp;phdesc=toqOzKlCqsw&amp;rlst=f" TargetMode="External"/><Relationship Id="rId15" Type="http://schemas.openxmlformats.org/officeDocument/2006/relationships/hyperlink" Target="https://www.google.com/search?sa=X&amp;tbs=lf:1,lf_ui:10&amp;tbm=lcl&amp;sxsrf=AJOqlzUywS2SSJnkqQQ5pvs1yOwabVK0Ag:1674103497119&amp;q=toko+mas+di+sulawesi+UTARA&amp;rflfq=1&amp;num=10&amp;ved=2ahUKEwjUio3C6dL8AhVQzDgGHTdkC5QQjGp6BAgSEAE&amp;biw=1366&amp;bih=610&amp;dpr=1" TargetMode="External"/><Relationship Id="rId14" Type="http://schemas.openxmlformats.org/officeDocument/2006/relationships/hyperlink" Target="https://www.google.com/search?sa=X&amp;tbs=lf:1,lf_ui:10&amp;tbm=lcl&amp;sxsrf=AJOqlzUywS2SSJnkqQQ5pvs1yOwabVK0Ag:1674103497119&amp;q=toko+mas+di+sulawesi+UTARA&amp;rflfq=1&amp;num=10&amp;ved=2ahUKEwjUio3C6dL8AhVQzDgGHTdkC5QQjGp6BAgSEAE&amp;biw=1366&amp;bih=610&amp;dpr=1" TargetMode="External"/><Relationship Id="rId17" Type="http://schemas.openxmlformats.org/officeDocument/2006/relationships/hyperlink" Target="https://www.google.com/search?sa=X&amp;tbs=lf:1,lf_ui:10&amp;tbm=lcl&amp;sxsrf=AJOqlzUywS2SSJnkqQQ5pvs1yOwabVK0Ag:1674103497119&amp;q=toko+mas+di+sulawesi+UTARA&amp;rflfq=1&amp;num=10&amp;ved=2ahUKEwjUio3C6dL8AhVQzDgGHTdkC5QQjGp6BAgSEAE&amp;biw=1366&amp;bih=610&amp;dpr=1" TargetMode="External"/><Relationship Id="rId16" Type="http://schemas.openxmlformats.org/officeDocument/2006/relationships/hyperlink" Target="https://www.google.com/search?sa=X&amp;tbs=lf:1,lf_ui:10&amp;tbm=lcl&amp;sxsrf=AJOqlzUywS2SSJnkqQQ5pvs1yOwabVK0Ag:1674103497119&amp;q=toko+mas+di+sulawesi+UTARA&amp;rflfq=1&amp;num=10&amp;ved=2ahUKEwjUio3C6dL8AhVQzDgGHTdkC5QQjGp6BAgSEAE&amp;biw=1366&amp;bih=610&amp;dpr=1" TargetMode="External"/><Relationship Id="rId19" Type="http://schemas.openxmlformats.org/officeDocument/2006/relationships/hyperlink" Target="https://www.google.com/search?sa=X&amp;tbs=lf:1,lf_ui:10&amp;tbm=lcl&amp;sxsrf=AJOqlzUywS2SSJnkqQQ5pvs1yOwabVK0Ag:1674103497119&amp;q=toko+mas+di+sulawesi+UTARA&amp;rflfq=1&amp;num=10&amp;ved=2ahUKEwjUio3C6dL8AhVQzDgGHTdkC5QQjGp6BAgSEAE&amp;biw=1366&amp;bih=610&amp;dpr=1" TargetMode="External"/><Relationship Id="rId18" Type="http://schemas.openxmlformats.org/officeDocument/2006/relationships/hyperlink" Target="https://www.google.com/search?sa=X&amp;tbs=lf:1,lf_ui:10&amp;tbm=lcl&amp;sxsrf=AJOqlzUywS2SSJnkqQQ5pvs1yOwabVK0Ag:1674103497119&amp;q=toko+mas+di+sulawesi+UTARA&amp;rflfq=1&amp;num=10&amp;ved=2ahUKEwjUio3C6dL8AhVQzDgGHTdkC5QQjGp6BAgSEAE&amp;biw=1366&amp;bih=610&amp;dpr=1" TargetMode="External"/></Relationships>
</file>

<file path=xl/worksheets/_rels/sheet2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google.com/search?sa=X&amp;tbs=lf:1,lf_ui:10&amp;tbm=lcl&amp;sxsrf=AJOqlzUywS2SSJnkqQQ5pvs1yOwabVK0Ag:1674103497119&amp;q=toko+mas+di+sulawesi+UTARA&amp;rflfq=1&amp;num=10&amp;ved=2ahUKEwjUio3C6dL8AhVQzDgGHTdkC5QQjGp6BAgSEAE&amp;biw=1366&amp;bih=610&amp;dpr=1" TargetMode="External"/><Relationship Id="rId22" Type="http://schemas.openxmlformats.org/officeDocument/2006/relationships/hyperlink" Target="https://www.google.co.id/search?tbs=lf:1,lf_ui:10&amp;tbm=lcl&amp;sxsrf=AB5stBhqPEX6V-tnbIu40hhzWo3iZPeVtA:1688625510492&amp;q=toko+perhiasan+di+maluku&amp;rflfq=1&amp;num=10&amp;sa=X&amp;ved=2ahUKEwjrkNidvPn_AhVsTmwGHfBbByUQjGp6BAgeEAE&amp;biw=1440&amp;bih=888&amp;dpr=0.8" TargetMode="External"/><Relationship Id="rId21" Type="http://schemas.openxmlformats.org/officeDocument/2006/relationships/hyperlink" Target="https://www.google.com/search?sa=X&amp;tbs=lf:1,lf_ui:10&amp;tbm=lcl&amp;sxsrf=AJOqlzUywS2SSJnkqQQ5pvs1yOwabVK0Ag:1674103497119&amp;q=toko+mas+di+sulawesi+UTARA&amp;rflfq=1&amp;num=10&amp;ved=2ahUKEwjUio3C6dL8AhVQzDgGHTdkC5QQjGp6BAgSEAE&amp;biw=1366&amp;bih=610&amp;dpr=1" TargetMode="External"/><Relationship Id="rId24" Type="http://schemas.openxmlformats.org/officeDocument/2006/relationships/drawing" Target="../drawings/drawing2.xml"/><Relationship Id="rId23" Type="http://schemas.openxmlformats.org/officeDocument/2006/relationships/hyperlink" Target="https://www.google.co.id/search?tbs=lf:1,lf_ui:10&amp;tbm=lcl&amp;sxsrf=AB5stBhqPEX6V-tnbIu40hhzWo3iZPeVtA:1688625510492&amp;q=toko+perhiasan+di+maluku&amp;rflfq=1&amp;num=10&amp;sa=X&amp;ved=2ahUKEwjrkNidvPn_AhVsTmwGHfBbByUQjGp6BAgeEAE&amp;biw=1440&amp;bih=888&amp;dpr=0.8" TargetMode="External"/><Relationship Id="rId1" Type="http://schemas.openxmlformats.org/officeDocument/2006/relationships/hyperlink" Target="https://www.google.com/search?sa=X&amp;tbs=lf:1,lf_ui:10&amp;tbm=lcl&amp;sxsrf=AJOqlzUywS2SSJnkqQQ5pvs1yOwabVK0Ag:1674103497119&amp;q=toko+mas+di+sulawesi+UTARA&amp;rflfq=1&amp;num=10&amp;ved=2ahUKEwjUio3C6dL8AhVQzDgGHTdkC5QQjGp6BAgSEAE&amp;biw=1366&amp;bih=610&amp;dpr=1" TargetMode="External"/><Relationship Id="rId2" Type="http://schemas.openxmlformats.org/officeDocument/2006/relationships/hyperlink" Target="https://www.google.com/search?sa=X&amp;tbs=lf:1,lf_ui:10&amp;tbm=lcl&amp;sxsrf=AJOqlzUywS2SSJnkqQQ5pvs1yOwabVK0Ag:1674103497119&amp;q=toko+mas+di+sulawesi+UTARA&amp;rflfq=1&amp;num=10&amp;ved=2ahUKEwjUio3C6dL8AhVQzDgGHTdkC5QQjGp6BAgSEAE&amp;biw=1366&amp;bih=610&amp;dpr=1" TargetMode="External"/><Relationship Id="rId3" Type="http://schemas.openxmlformats.org/officeDocument/2006/relationships/hyperlink" Target="https://www.google.com/search?sa=X&amp;tbs=lf:1,lf_ui:10&amp;tbm=lcl&amp;sxsrf=AJOqlzUywS2SSJnkqQQ5pvs1yOwabVK0Ag:1674103497119&amp;q=toko+mas+di+sulawesi+UTARA&amp;rflfq=1&amp;num=10&amp;ved=2ahUKEwjUio3C6dL8AhVQzDgGHTdkC5QQjGp6BAgSEAE&amp;biw=1366&amp;bih=610&amp;dpr=1" TargetMode="External"/><Relationship Id="rId4" Type="http://schemas.openxmlformats.org/officeDocument/2006/relationships/hyperlink" Target="https://www.google.com/search?sa=X&amp;tbs=lf:1,lf_ui:10&amp;tbm=lcl&amp;sxsrf=AJOqlzUywS2SSJnkqQQ5pvs1yOwabVK0Ag:1674103497119&amp;q=toko+mas+di+sulawesi+UTARA&amp;rflfq=1&amp;num=10&amp;ved=2ahUKEwjUio3C6dL8AhVQzDgGHTdkC5QQjGp6BAgSEAE&amp;biw=1366&amp;bih=610&amp;dpr=1" TargetMode="External"/><Relationship Id="rId9" Type="http://schemas.openxmlformats.org/officeDocument/2006/relationships/hyperlink" Target="https://www.google.com/search?sa=X&amp;tbs=lf:1,lf_ui:10&amp;tbm=lcl&amp;sxsrf=AJOqlzUywS2SSJnkqQQ5pvs1yOwabVK0Ag:1674103497119&amp;q=toko+mas+di+sulawesi+UTARA&amp;rflfq=1&amp;num=10&amp;ved=2ahUKEwjUio3C6dL8AhVQzDgGHTdkC5QQjGp6BAgSEAE&amp;biw=1366&amp;bih=610&amp;dpr=1" TargetMode="External"/><Relationship Id="rId5" Type="http://schemas.openxmlformats.org/officeDocument/2006/relationships/hyperlink" Target="https://www.google.com/search?sa=X&amp;tbs=lf:1,lf_ui:10&amp;tbm=lcl&amp;sxsrf=AJOqlzUywS2SSJnkqQQ5pvs1yOwabVK0Ag:1674103497119&amp;q=toko+mas+di+sulawesi+UTARA&amp;rflfq=1&amp;num=10&amp;ved=2ahUKEwjUio3C6dL8AhVQzDgGHTdkC5QQjGp6BAgSEAE&amp;biw=1366&amp;bih=610&amp;dpr=1" TargetMode="External"/><Relationship Id="rId6" Type="http://schemas.openxmlformats.org/officeDocument/2006/relationships/hyperlink" Target="https://www.google.com/search?sa=X&amp;tbs=lf:1,lf_ui:10&amp;tbm=lcl&amp;sxsrf=AJOqlzUywS2SSJnkqQQ5pvs1yOwabVK0Ag:1674103497119&amp;q=toko+mas+di+sulawesi+UTARA&amp;rflfq=1&amp;num=10&amp;ved=2ahUKEwjUio3C6dL8AhVQzDgGHTdkC5QQjGp6BAgSEAE&amp;biw=1366&amp;bih=610&amp;dpr=1" TargetMode="External"/><Relationship Id="rId7" Type="http://schemas.openxmlformats.org/officeDocument/2006/relationships/hyperlink" Target="https://www.google.com/search?sa=X&amp;tbs=lf:1,lf_ui:10&amp;tbm=lcl&amp;sxsrf=AJOqlzUywS2SSJnkqQQ5pvs1yOwabVK0Ag:1674103497119&amp;q=toko+mas+di+sulawesi+UTARA&amp;rflfq=1&amp;num=10&amp;ved=2ahUKEwjUio3C6dL8AhVQzDgGHTdkC5QQjGp6BAgSEAE&amp;biw=1366&amp;bih=610&amp;dpr=1" TargetMode="External"/><Relationship Id="rId8" Type="http://schemas.openxmlformats.org/officeDocument/2006/relationships/hyperlink" Target="https://www.google.com/search?sa=X&amp;tbs=lf:1,lf_ui:10&amp;tbm=lcl&amp;sxsrf=AJOqlzUywS2SSJnkqQQ5pvs1yOwabVK0Ag:1674103497119&amp;q=toko+mas+di+sulawesi+UTARA&amp;rflfq=1&amp;num=10&amp;ved=2ahUKEwjUio3C6dL8AhVQzDgGHTdkC5QQjGp6BAgSEAE&amp;biw=1366&amp;bih=610&amp;dpr=1" TargetMode="External"/><Relationship Id="rId11" Type="http://schemas.openxmlformats.org/officeDocument/2006/relationships/hyperlink" Target="https://www.google.com/search?q=toko%20mas%20di%20GORONTALO&amp;biw=1366&amp;bih=667&amp;sxsrf=AJOqlzUGnK_9VvaTNgVncKR4psKyyY0ofg:1674109738334&amp;ei=heHIY8WZOoqUseMPlbikKA&amp;ved=2ahUKEwj-mJLigNP8AhXFS2wGHWHMBLsQvS56BAgLEAE&amp;uact=5&amp;oq=toko+mas+di+GORONTALO&amp;gs_lcp=Cgxnd3Mtd2l6LXNlcnAQAzIECCMQJzIECCMQJzIECCMQJzIHCAAQgAQQCjIFCAAQgAQyBQgAEIAEMgUIABCABDIFCAAQgAQyBwgAEIAEEAoyBwgAEIAEEAo6CggAEEcQ1gQQsAM6CAgAEBYQHhAKOgoIABAWEB4QDxAKOgYIABAWEB46CggAEIAEEMkDEApKBAhBGABKBAhGGABQwAZYoStgvi9oAXABeACAAesBiAGOCpIBBTQuNS4xmAEAoAEByAEFwAEB&amp;sclient=gws-wiz-serp&amp;tbs=lf:1,lf_ui:10&amp;tbm=lcl&amp;rflfq=1&amp;num=10&amp;rldimm=9278262320619983152&amp;lqi=ChV0b2tvIG1hcyBkaSBHT1JPTlRBTE9IwY3t08yPgIAIWikQABABGAAYARgDIhV0b2tvIG1hcyBkaSBnb3JvbnRhbG8qAggDMgJpZJIBDWpld2Vscnlfc3RvcmWqARAQASoMIgh0b2tvIG1hcygm&amp;phdesc=m4EwRrQFObw&amp;sa=X&amp;rlst=f" TargetMode="External"/><Relationship Id="rId10" Type="http://schemas.openxmlformats.org/officeDocument/2006/relationships/hyperlink" Target="https://www.google.com/search?sa=X&amp;tbs=lf:1,lf_ui:10&amp;tbm=lcl&amp;sxsrf=AJOqlzUywS2SSJnkqQQ5pvs1yOwabVK0Ag:1674103497119&amp;q=toko+mas+di+sulawesi+UTARA&amp;rflfq=1&amp;num=10&amp;ved=2ahUKEwjUio3C6dL8AhVQzDgGHTdkC5QQjGp6BAgSEAE&amp;biw=1366&amp;bih=610&amp;dpr=1" TargetMode="External"/><Relationship Id="rId13" Type="http://schemas.openxmlformats.org/officeDocument/2006/relationships/hyperlink" Target="https://www.google.co.id/search?tbs=lf:1,lf_ui:10&amp;tbm=lcl&amp;sxsrf=AB5stBhqPEX6V-tnbIu40hhzWo3iZPeVtA:1688625510492&amp;q=toko+perhiasan+di+maluku&amp;rflfq=1&amp;num=10&amp;sa=X&amp;ved=2ahUKEwjrkNidvPn_AhVsTmwGHfBbByUQjGp6BAgeEAE&amp;biw=1440&amp;bih=888&amp;dpr=0.8" TargetMode="External"/><Relationship Id="rId12" Type="http://schemas.openxmlformats.org/officeDocument/2006/relationships/hyperlink" Target="https://www.google.com/search?q=toko+mas+di+GORONTALO&amp;biw=1366&amp;bih=653&amp;tbm=lcl&amp;sxsrf=AJOqlzUfKkKFF7HR3Ue57Q3jsN6qAYqT0Q%3A1674109676836&amp;ei=7OLIY87jMtqF4t4PusCa2AQ&amp;ved=0ahUKEwjOienEgNP8AhXagtgFHTqgBksQ4dUDCAg&amp;uact=5&amp;oq=toko+mas+di+GORONTALO&amp;gs_lcp=Cg1nd3Mtd2l6LWxvY2FsEAMyBwgjEK4CECdQhypYuUFg70ZoAXAAeACAAYEBiAGBAZIBAzAuMZgBAKABAcABAQ&amp;sclient=gws-wiz-local" TargetMode="External"/><Relationship Id="rId15" Type="http://schemas.openxmlformats.org/officeDocument/2006/relationships/hyperlink" Target="https://www.google.co.id/search?tbs=lf:1,lf_ui:10&amp;tbm=lcl&amp;sxsrf=AB5stBhqPEX6V-tnbIu40hhzWo3iZPeVtA:1688625510492&amp;q=toko+perhiasan+di+maluku&amp;rflfq=1&amp;num=10&amp;sa=X&amp;ved=2ahUKEwjrkNidvPn_AhVsTmwGHfBbByUQjGp6BAgeEAE&amp;biw=1440&amp;bih=888&amp;dpr=0.8" TargetMode="External"/><Relationship Id="rId14" Type="http://schemas.openxmlformats.org/officeDocument/2006/relationships/hyperlink" Target="https://www.google.co.id/search?tbs=lf:1,lf_ui:10&amp;tbm=lcl&amp;sxsrf=AB5stBhqPEX6V-tnbIu40hhzWo3iZPeVtA:1688625510492&amp;q=toko+perhiasan+di+maluku&amp;rflfq=1&amp;num=10&amp;sa=X&amp;ved=2ahUKEwjrkNidvPn_AhVsTmwGHfBbByUQjGp6BAgeEAE&amp;biw=1440&amp;bih=888&amp;dpr=0.8" TargetMode="External"/><Relationship Id="rId17" Type="http://schemas.openxmlformats.org/officeDocument/2006/relationships/hyperlink" Target="https://www.google.com/search?sa=X&amp;tbs=lf:1,lf_ui:10&amp;tbm=lcl&amp;sxsrf=AJOqlzUywS2SSJnkqQQ5pvs1yOwabVK0Ag:1674103497119&amp;q=toko+mas+di+sulawesi+UTARA&amp;rflfq=1&amp;num=10&amp;ved=2ahUKEwjUio3C6dL8AhVQzDgGHTdkC5QQjGp6BAgSEAE&amp;biw=1366&amp;bih=610&amp;dpr=1" TargetMode="External"/><Relationship Id="rId16" Type="http://schemas.openxmlformats.org/officeDocument/2006/relationships/hyperlink" Target="https://www.google.co.id/search?tbs=lf:1,lf_ui:10&amp;tbm=lcl&amp;sxsrf=AB5stBhqPEX6V-tnbIu40hhzWo3iZPeVtA:1688625510492&amp;q=toko+perhiasan+di+maluku&amp;rflfq=1&amp;num=10&amp;sa=X&amp;ved=2ahUKEwjrkNidvPn_AhVsTmwGHfBbByUQjGp6BAgeEAE&amp;biw=1440&amp;bih=888&amp;dpr=0.8" TargetMode="External"/><Relationship Id="rId19" Type="http://schemas.openxmlformats.org/officeDocument/2006/relationships/hyperlink" Target="https://www.google.co.id/search?tbs=lf:1,lf_ui:10&amp;tbm=lcl&amp;sxsrf=AB5stBhqPEX6V-tnbIu40hhzWo3iZPeVtA:1688625510492&amp;q=toko+perhiasan+di+maluku&amp;rflfq=1&amp;num=10&amp;sa=X&amp;ved=2ahUKEwjrkNidvPn_AhVsTmwGHfBbByUQjGp6BAgeEAE&amp;biw=1440&amp;bih=888&amp;dpr=0.8" TargetMode="External"/><Relationship Id="rId18" Type="http://schemas.openxmlformats.org/officeDocument/2006/relationships/hyperlink" Target="https://www.google.co.id/search?tbs=lf:1,lf_ui:10&amp;tbm=lcl&amp;sxsrf=AB5stBhqPEX6V-tnbIu40hhzWo3iZPeVtA:1688625510492&amp;q=toko+perhiasan+di+maluku&amp;rflfq=1&amp;num=10&amp;sa=X&amp;ved=2ahUKEwjrkNidvPn_AhVsTmwGHfBbByUQjGp6BAgeEAE&amp;biw=1440&amp;bih=888&amp;dpr=0.8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google.com/search?sa=X&amp;tbs=lf:1,lf_ui:10&amp;tbm=lcl&amp;sxsrf=AJOqlzUywS2SSJnkqQQ5pvs1yOwabVK0Ag:1674103497119&amp;q=toko+mas+di+sulawesi+UTARA&amp;rflfq=1&amp;num=10&amp;ved=2ahUKEwjUio3C6dL8AhVQzDgGHTdkC5QQjGp6BAgSEAE&amp;biw=1366&amp;bih=610&amp;dpr=1" TargetMode="External"/><Relationship Id="rId2" Type="http://schemas.openxmlformats.org/officeDocument/2006/relationships/hyperlink" Target="https://www.google.com/search?sa=X&amp;tbs=lf:1,lf_ui:10&amp;tbm=lcl&amp;sxsrf=AJOqlzUywS2SSJnkqQQ5pvs1yOwabVK0Ag:1674103497119&amp;q=toko+mas+di+sulawesi+UTARA&amp;rflfq=1&amp;num=10&amp;ved=2ahUKEwjUio3C6dL8AhVQzDgGHTdkC5QQjGp6BAgSEAE&amp;biw=1366&amp;bih=610&amp;dpr=1" TargetMode="External"/><Relationship Id="rId3" Type="http://schemas.openxmlformats.org/officeDocument/2006/relationships/hyperlink" Target="https://www.google.co.id/search?tbs=lf:1,lf_ui:10&amp;tbm=lcl&amp;sxsrf=AB5stBhqPEX6V-tnbIu40hhzWo3iZPeVtA:1688625510492&amp;q=toko+perhiasan+di+maluku&amp;rflfq=1&amp;num=10&amp;sa=X&amp;ved=2ahUKEwjrkNidvPn_AhVsTmwGHfBbByUQjGp6BAgeEAE&amp;biw=1440&amp;bih=888&amp;dpr=0.8" TargetMode="External"/><Relationship Id="rId4" Type="http://schemas.openxmlformats.org/officeDocument/2006/relationships/hyperlink" Target="https://www.google.co.id/search?tbs=lf:1,lf_ui:10&amp;tbm=lcl&amp;sxsrf=AB5stBhqPEX6V-tnbIu40hhzWo3iZPeVtA:1688625510492&amp;q=toko+perhiasan+di+maluku&amp;rflfq=1&amp;num=10&amp;sa=X&amp;ved=2ahUKEwjrkNidvPn_AhVsTmwGHfBbByUQjGp6BAgeEAE&amp;biw=1440&amp;bih=888&amp;dpr=0.8" TargetMode="External"/><Relationship Id="rId5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0"/>
    <col customWidth="1" min="2" max="2" width="8.71"/>
    <col customWidth="1" min="3" max="3" width="44.14"/>
    <col customWidth="1" min="4" max="4" width="17.86"/>
    <col customWidth="1" min="5" max="5" width="108.71"/>
    <col customWidth="1" min="6" max="6" width="16.0"/>
  </cols>
  <sheetData>
    <row r="1">
      <c r="A1" s="1" t="s">
        <v>0</v>
      </c>
      <c r="B1" s="2"/>
      <c r="C1" s="2"/>
      <c r="D1" s="2"/>
      <c r="E1" s="3"/>
    </row>
    <row r="2">
      <c r="C2" s="4"/>
      <c r="D2" s="5"/>
    </row>
    <row r="3">
      <c r="A3" s="6" t="s">
        <v>1</v>
      </c>
      <c r="B3" s="6" t="s">
        <v>2</v>
      </c>
      <c r="C3" s="7" t="s">
        <v>3</v>
      </c>
      <c r="D3" s="6" t="s">
        <v>4</v>
      </c>
      <c r="E3" s="6" t="s">
        <v>5</v>
      </c>
      <c r="F3" s="8"/>
      <c r="G3" s="8"/>
      <c r="H3" s="8"/>
      <c r="I3" s="8"/>
      <c r="J3" s="8"/>
      <c r="K3" s="8"/>
    </row>
    <row r="4">
      <c r="A4" s="9">
        <v>1.0</v>
      </c>
      <c r="B4" s="9"/>
      <c r="C4" s="10" t="s">
        <v>6</v>
      </c>
      <c r="D4" s="9"/>
      <c r="E4" s="10" t="s">
        <v>7</v>
      </c>
    </row>
    <row r="5">
      <c r="A5" s="9">
        <v>2.0</v>
      </c>
      <c r="B5" s="9"/>
      <c r="C5" s="10" t="s">
        <v>8</v>
      </c>
      <c r="D5" s="11" t="s">
        <v>9</v>
      </c>
      <c r="E5" s="10" t="s">
        <v>10</v>
      </c>
    </row>
    <row r="6">
      <c r="A6" s="9">
        <v>3.0</v>
      </c>
      <c r="B6" s="9"/>
      <c r="C6" s="10" t="s">
        <v>11</v>
      </c>
      <c r="D6" s="11" t="s">
        <v>12</v>
      </c>
      <c r="E6" s="10" t="s">
        <v>13</v>
      </c>
    </row>
    <row r="7">
      <c r="A7" s="9">
        <v>4.0</v>
      </c>
      <c r="B7" s="9"/>
      <c r="C7" s="10" t="s">
        <v>14</v>
      </c>
      <c r="D7" s="11" t="s">
        <v>15</v>
      </c>
      <c r="E7" s="10"/>
    </row>
    <row r="8">
      <c r="A8" s="9">
        <v>5.0</v>
      </c>
      <c r="B8" s="9"/>
      <c r="C8" s="12" t="s">
        <v>16</v>
      </c>
      <c r="D8" s="11" t="s">
        <v>17</v>
      </c>
      <c r="E8" s="10" t="s">
        <v>18</v>
      </c>
    </row>
    <row r="9">
      <c r="A9" s="9">
        <v>6.0</v>
      </c>
      <c r="B9" s="9"/>
      <c r="C9" s="10" t="s">
        <v>19</v>
      </c>
      <c r="D9" s="11" t="s">
        <v>20</v>
      </c>
      <c r="E9" s="10" t="s">
        <v>21</v>
      </c>
    </row>
    <row r="10">
      <c r="A10" s="9">
        <v>7.0</v>
      </c>
      <c r="B10" s="9"/>
      <c r="C10" s="10" t="s">
        <v>22</v>
      </c>
      <c r="D10" s="11" t="s">
        <v>23</v>
      </c>
      <c r="E10" s="10" t="s">
        <v>24</v>
      </c>
    </row>
    <row r="11">
      <c r="A11" s="9">
        <v>8.0</v>
      </c>
      <c r="B11" s="9"/>
      <c r="C11" s="10" t="s">
        <v>25</v>
      </c>
      <c r="D11" s="11" t="s">
        <v>26</v>
      </c>
      <c r="E11" s="10" t="s">
        <v>27</v>
      </c>
    </row>
    <row r="12">
      <c r="A12" s="9">
        <v>9.0</v>
      </c>
      <c r="B12" s="9"/>
      <c r="C12" s="10" t="s">
        <v>28</v>
      </c>
      <c r="D12" s="11" t="s">
        <v>29</v>
      </c>
      <c r="E12" s="10" t="s">
        <v>30</v>
      </c>
    </row>
    <row r="13">
      <c r="A13" s="9">
        <v>10.0</v>
      </c>
      <c r="B13" s="9"/>
      <c r="C13" s="10" t="s">
        <v>31</v>
      </c>
      <c r="D13" s="11" t="s">
        <v>32</v>
      </c>
      <c r="E13" s="10" t="s">
        <v>33</v>
      </c>
    </row>
    <row r="14">
      <c r="A14" s="9">
        <v>11.0</v>
      </c>
      <c r="B14" s="9"/>
      <c r="C14" s="10" t="s">
        <v>34</v>
      </c>
      <c r="D14" s="11" t="s">
        <v>35</v>
      </c>
      <c r="E14" s="10" t="s">
        <v>36</v>
      </c>
    </row>
    <row r="15">
      <c r="A15" s="9">
        <v>12.0</v>
      </c>
      <c r="B15" s="9"/>
      <c r="C15" s="10" t="s">
        <v>37</v>
      </c>
      <c r="D15" s="11" t="s">
        <v>38</v>
      </c>
      <c r="E15" s="10" t="s">
        <v>39</v>
      </c>
    </row>
    <row r="16">
      <c r="A16" s="9">
        <v>13.0</v>
      </c>
      <c r="B16" s="9"/>
      <c r="C16" s="10" t="s">
        <v>40</v>
      </c>
      <c r="D16" s="9"/>
      <c r="E16" s="10" t="s">
        <v>41</v>
      </c>
    </row>
    <row r="17">
      <c r="A17" s="9">
        <v>14.0</v>
      </c>
      <c r="B17" s="9"/>
      <c r="C17" s="10" t="s">
        <v>42</v>
      </c>
      <c r="D17" s="9"/>
      <c r="E17" s="13" t="s">
        <v>43</v>
      </c>
    </row>
    <row r="18">
      <c r="A18" s="9">
        <v>15.0</v>
      </c>
      <c r="B18" s="9"/>
      <c r="C18" s="10" t="s">
        <v>44</v>
      </c>
      <c r="D18" s="9"/>
      <c r="E18" s="13" t="s">
        <v>45</v>
      </c>
    </row>
    <row r="19">
      <c r="A19" s="9">
        <v>16.0</v>
      </c>
      <c r="B19" s="9"/>
      <c r="C19" s="10" t="s">
        <v>46</v>
      </c>
      <c r="D19" s="9"/>
      <c r="E19" s="13" t="s">
        <v>47</v>
      </c>
    </row>
    <row r="20">
      <c r="A20" s="9">
        <v>17.0</v>
      </c>
      <c r="B20" s="9"/>
      <c r="C20" s="10" t="s">
        <v>48</v>
      </c>
      <c r="D20" s="9"/>
      <c r="E20" s="13" t="s">
        <v>49</v>
      </c>
    </row>
    <row r="21" ht="15.75" customHeight="1">
      <c r="A21" s="9">
        <v>18.0</v>
      </c>
      <c r="B21" s="9"/>
      <c r="C21" s="10" t="s">
        <v>50</v>
      </c>
      <c r="D21" s="11" t="s">
        <v>51</v>
      </c>
      <c r="E21" s="10" t="s">
        <v>52</v>
      </c>
    </row>
    <row r="22" ht="15.75" customHeight="1">
      <c r="A22" s="9">
        <v>19.0</v>
      </c>
      <c r="B22" s="9"/>
      <c r="C22" s="10" t="s">
        <v>53</v>
      </c>
      <c r="D22" s="9"/>
      <c r="E22" s="10" t="s">
        <v>54</v>
      </c>
    </row>
    <row r="23" ht="15.75" customHeight="1">
      <c r="A23" s="9">
        <v>20.0</v>
      </c>
      <c r="B23" s="9"/>
      <c r="C23" s="10" t="s">
        <v>55</v>
      </c>
      <c r="D23" s="9"/>
      <c r="E23" s="10" t="s">
        <v>56</v>
      </c>
    </row>
    <row r="24" ht="15.75" customHeight="1">
      <c r="A24" s="9">
        <v>21.0</v>
      </c>
      <c r="B24" s="9"/>
      <c r="C24" s="10" t="s">
        <v>57</v>
      </c>
      <c r="D24" s="9"/>
      <c r="E24" s="10" t="s">
        <v>58</v>
      </c>
    </row>
    <row r="25" ht="15.75" customHeight="1">
      <c r="A25" s="9">
        <v>22.0</v>
      </c>
      <c r="B25" s="9"/>
      <c r="C25" s="10" t="s">
        <v>59</v>
      </c>
      <c r="D25" s="11" t="s">
        <v>60</v>
      </c>
      <c r="E25" s="10" t="s">
        <v>61</v>
      </c>
    </row>
    <row r="26" ht="15.75" customHeight="1">
      <c r="A26" s="9">
        <v>24.0</v>
      </c>
      <c r="B26" s="9"/>
      <c r="C26" s="14" t="s">
        <v>62</v>
      </c>
      <c r="D26" s="15"/>
      <c r="E26" s="16" t="s">
        <v>63</v>
      </c>
    </row>
    <row r="27" ht="15.75" customHeight="1">
      <c r="A27" s="9">
        <v>25.0</v>
      </c>
      <c r="B27" s="9"/>
      <c r="C27" s="14" t="s">
        <v>64</v>
      </c>
      <c r="D27" s="17" t="s">
        <v>65</v>
      </c>
      <c r="E27" s="16" t="s">
        <v>66</v>
      </c>
    </row>
    <row r="28" ht="15.75" customHeight="1">
      <c r="A28" s="9">
        <v>26.0</v>
      </c>
      <c r="B28" s="9"/>
      <c r="C28" s="18" t="s">
        <v>67</v>
      </c>
      <c r="D28" s="15"/>
      <c r="E28" s="16" t="s">
        <v>68</v>
      </c>
    </row>
    <row r="29" ht="15.75" customHeight="1">
      <c r="A29" s="9">
        <v>27.0</v>
      </c>
      <c r="B29" s="9"/>
      <c r="C29" s="14" t="s">
        <v>69</v>
      </c>
      <c r="D29" s="17" t="s">
        <v>70</v>
      </c>
      <c r="E29" s="16" t="s">
        <v>71</v>
      </c>
    </row>
    <row r="30" ht="15.75" customHeight="1">
      <c r="A30" s="9">
        <v>28.0</v>
      </c>
      <c r="B30" s="9"/>
      <c r="C30" s="19" t="s">
        <v>72</v>
      </c>
      <c r="D30" s="15"/>
      <c r="E30" s="16" t="s">
        <v>73</v>
      </c>
    </row>
    <row r="31" ht="15.75" customHeight="1">
      <c r="A31" s="9">
        <v>29.0</v>
      </c>
      <c r="B31" s="9"/>
      <c r="C31" s="19" t="s">
        <v>74</v>
      </c>
      <c r="D31" s="15"/>
      <c r="E31" s="16" t="s">
        <v>75</v>
      </c>
    </row>
    <row r="32" ht="15.75" customHeight="1">
      <c r="A32" s="9">
        <v>30.0</v>
      </c>
      <c r="B32" s="9"/>
      <c r="C32" s="19" t="s">
        <v>76</v>
      </c>
      <c r="D32" s="17" t="s">
        <v>77</v>
      </c>
      <c r="E32" s="16" t="s">
        <v>78</v>
      </c>
    </row>
    <row r="33" ht="15.75" customHeight="1">
      <c r="A33" s="9">
        <v>31.0</v>
      </c>
      <c r="B33" s="9"/>
      <c r="C33" s="19" t="s">
        <v>79</v>
      </c>
      <c r="D33" s="15"/>
      <c r="E33" s="16" t="s">
        <v>80</v>
      </c>
    </row>
    <row r="34" ht="15.75" customHeight="1">
      <c r="A34" s="9">
        <v>32.0</v>
      </c>
      <c r="B34" s="9"/>
      <c r="C34" s="19" t="s">
        <v>81</v>
      </c>
      <c r="D34" s="15"/>
      <c r="E34" s="16" t="s">
        <v>82</v>
      </c>
    </row>
    <row r="35" ht="15.75" customHeight="1">
      <c r="A35" s="9">
        <v>33.0</v>
      </c>
      <c r="B35" s="9"/>
      <c r="C35" s="19" t="s">
        <v>83</v>
      </c>
      <c r="D35" s="17" t="s">
        <v>84</v>
      </c>
      <c r="E35" s="16" t="s">
        <v>85</v>
      </c>
    </row>
    <row r="36" ht="15.75" customHeight="1">
      <c r="A36" s="9">
        <v>34.0</v>
      </c>
      <c r="B36" s="9"/>
      <c r="C36" s="19" t="s">
        <v>86</v>
      </c>
      <c r="D36" s="17" t="s">
        <v>87</v>
      </c>
      <c r="E36" s="16" t="s">
        <v>88</v>
      </c>
    </row>
    <row r="37" ht="15.75" customHeight="1">
      <c r="A37" s="9">
        <v>35.0</v>
      </c>
      <c r="B37" s="9"/>
      <c r="C37" s="19" t="s">
        <v>89</v>
      </c>
      <c r="D37" s="15"/>
      <c r="E37" s="16" t="s">
        <v>90</v>
      </c>
    </row>
    <row r="38" ht="15.75" customHeight="1">
      <c r="A38" s="9">
        <v>36.0</v>
      </c>
      <c r="B38" s="9"/>
      <c r="C38" s="19" t="s">
        <v>91</v>
      </c>
      <c r="D38" s="15"/>
      <c r="E38" s="16" t="s">
        <v>92</v>
      </c>
    </row>
    <row r="39" ht="15.75" customHeight="1">
      <c r="A39" s="9">
        <v>37.0</v>
      </c>
      <c r="B39" s="9"/>
      <c r="C39" s="19" t="s">
        <v>93</v>
      </c>
      <c r="D39" s="17" t="s">
        <v>94</v>
      </c>
      <c r="E39" s="16" t="s">
        <v>95</v>
      </c>
    </row>
    <row r="40" ht="15.75" customHeight="1">
      <c r="A40" s="9">
        <v>38.0</v>
      </c>
      <c r="B40" s="9"/>
      <c r="C40" s="19" t="s">
        <v>96</v>
      </c>
      <c r="D40" s="17" t="s">
        <v>97</v>
      </c>
      <c r="E40" s="16" t="s">
        <v>63</v>
      </c>
    </row>
    <row r="41" ht="15.75" customHeight="1">
      <c r="A41" s="9">
        <v>39.0</v>
      </c>
      <c r="B41" s="9"/>
      <c r="C41" s="19" t="s">
        <v>98</v>
      </c>
      <c r="D41" s="17" t="s">
        <v>99</v>
      </c>
      <c r="E41" s="16" t="s">
        <v>100</v>
      </c>
    </row>
    <row r="42" ht="15.75" customHeight="1">
      <c r="A42" s="9">
        <v>40.0</v>
      </c>
      <c r="B42" s="9"/>
      <c r="C42" s="19" t="s">
        <v>101</v>
      </c>
      <c r="D42" s="17" t="s">
        <v>102</v>
      </c>
      <c r="E42" s="16" t="s">
        <v>103</v>
      </c>
    </row>
    <row r="43" ht="15.75" customHeight="1">
      <c r="A43" s="9">
        <v>41.0</v>
      </c>
      <c r="B43" s="9"/>
      <c r="C43" s="19" t="s">
        <v>104</v>
      </c>
      <c r="D43" s="15"/>
      <c r="E43" s="16" t="s">
        <v>105</v>
      </c>
    </row>
    <row r="44" ht="15.75" customHeight="1">
      <c r="A44" s="9">
        <v>42.0</v>
      </c>
      <c r="B44" s="9"/>
      <c r="C44" s="19" t="s">
        <v>106</v>
      </c>
      <c r="D44" s="17" t="s">
        <v>107</v>
      </c>
      <c r="E44" s="16" t="s">
        <v>108</v>
      </c>
    </row>
    <row r="45" ht="15.75" customHeight="1">
      <c r="A45" s="9">
        <v>43.0</v>
      </c>
      <c r="B45" s="9"/>
      <c r="C45" s="19" t="s">
        <v>109</v>
      </c>
      <c r="D45" s="20" t="s">
        <v>110</v>
      </c>
      <c r="E45" s="16" t="s">
        <v>71</v>
      </c>
    </row>
    <row r="46" ht="15.75" customHeight="1">
      <c r="A46" s="9">
        <v>44.0</v>
      </c>
      <c r="B46" s="9"/>
      <c r="C46" s="21" t="s">
        <v>111</v>
      </c>
      <c r="D46" s="22" t="s">
        <v>112</v>
      </c>
      <c r="E46" s="23" t="s">
        <v>113</v>
      </c>
    </row>
    <row r="47" ht="15.75" customHeight="1">
      <c r="A47" s="9">
        <v>45.0</v>
      </c>
      <c r="B47" s="9"/>
      <c r="C47" s="21" t="s">
        <v>114</v>
      </c>
      <c r="D47" s="9"/>
      <c r="E47" s="23" t="s">
        <v>115</v>
      </c>
    </row>
    <row r="48" ht="15.75" customHeight="1">
      <c r="A48" s="9">
        <v>46.0</v>
      </c>
      <c r="B48" s="9"/>
      <c r="C48" s="21" t="s">
        <v>64</v>
      </c>
      <c r="D48" s="22" t="s">
        <v>116</v>
      </c>
      <c r="E48" s="23" t="s">
        <v>117</v>
      </c>
    </row>
    <row r="49" ht="15.75" customHeight="1">
      <c r="A49" s="9">
        <v>47.0</v>
      </c>
      <c r="B49" s="9"/>
      <c r="C49" s="21" t="s">
        <v>118</v>
      </c>
      <c r="D49" s="22" t="s">
        <v>119</v>
      </c>
      <c r="E49" s="13" t="s">
        <v>120</v>
      </c>
    </row>
    <row r="50" ht="15.75" customHeight="1">
      <c r="A50" s="9">
        <v>48.0</v>
      </c>
      <c r="B50" s="9"/>
      <c r="C50" s="21" t="s">
        <v>121</v>
      </c>
      <c r="D50" s="22" t="s">
        <v>122</v>
      </c>
      <c r="E50" s="13" t="s">
        <v>123</v>
      </c>
    </row>
    <row r="51" ht="15.75" customHeight="1">
      <c r="A51" s="9">
        <v>49.0</v>
      </c>
      <c r="B51" s="9"/>
      <c r="C51" s="21" t="s">
        <v>124</v>
      </c>
      <c r="D51" s="22" t="s">
        <v>125</v>
      </c>
      <c r="E51" s="13" t="s">
        <v>126</v>
      </c>
    </row>
    <row r="52" ht="15.75" customHeight="1">
      <c r="A52" s="9">
        <v>50.0</v>
      </c>
      <c r="B52" s="9"/>
      <c r="C52" s="21" t="s">
        <v>127</v>
      </c>
      <c r="D52" s="9"/>
      <c r="E52" s="23" t="s">
        <v>115</v>
      </c>
    </row>
    <row r="53" ht="15.75" customHeight="1">
      <c r="A53" s="9">
        <v>51.0</v>
      </c>
      <c r="B53" s="9"/>
      <c r="C53" s="21" t="s">
        <v>106</v>
      </c>
      <c r="D53" s="22" t="s">
        <v>128</v>
      </c>
      <c r="E53" s="23" t="s">
        <v>129</v>
      </c>
    </row>
    <row r="54" ht="15.75" customHeight="1">
      <c r="A54" s="9">
        <v>52.0</v>
      </c>
      <c r="B54" s="9"/>
      <c r="C54" s="21" t="s">
        <v>130</v>
      </c>
      <c r="D54" s="22" t="s">
        <v>131</v>
      </c>
      <c r="E54" s="23" t="s">
        <v>132</v>
      </c>
    </row>
    <row r="55" ht="15.75" customHeight="1">
      <c r="A55" s="9">
        <v>53.0</v>
      </c>
      <c r="B55" s="9"/>
      <c r="C55" s="21" t="s">
        <v>133</v>
      </c>
      <c r="D55" s="22" t="s">
        <v>134</v>
      </c>
      <c r="E55" s="23" t="s">
        <v>135</v>
      </c>
    </row>
    <row r="56" ht="15.75" customHeight="1">
      <c r="A56" s="9">
        <v>54.0</v>
      </c>
      <c r="B56" s="9"/>
      <c r="C56" s="21" t="s">
        <v>136</v>
      </c>
      <c r="D56" s="9"/>
      <c r="E56" s="23" t="s">
        <v>137</v>
      </c>
    </row>
    <row r="57" ht="15.75" customHeight="1">
      <c r="A57" s="9">
        <v>55.0</v>
      </c>
      <c r="B57" s="9"/>
      <c r="C57" s="21" t="s">
        <v>138</v>
      </c>
      <c r="D57" s="22" t="s">
        <v>139</v>
      </c>
      <c r="E57" s="23" t="s">
        <v>140</v>
      </c>
    </row>
    <row r="58" ht="15.75" customHeight="1">
      <c r="A58" s="9">
        <v>56.0</v>
      </c>
      <c r="B58" s="9"/>
      <c r="C58" s="21" t="s">
        <v>141</v>
      </c>
      <c r="D58" s="9"/>
      <c r="E58" s="24" t="s">
        <v>142</v>
      </c>
    </row>
    <row r="59" ht="15.75" customHeight="1">
      <c r="A59" s="9">
        <v>57.0</v>
      </c>
      <c r="B59" s="9"/>
      <c r="C59" s="21" t="s">
        <v>143</v>
      </c>
      <c r="D59" s="9"/>
      <c r="E59" s="23" t="s">
        <v>132</v>
      </c>
    </row>
    <row r="60" ht="15.75" customHeight="1">
      <c r="A60" s="9">
        <v>58.0</v>
      </c>
      <c r="B60" s="9"/>
      <c r="C60" s="21" t="s">
        <v>144</v>
      </c>
      <c r="D60" s="9"/>
      <c r="E60" s="23" t="s">
        <v>145</v>
      </c>
    </row>
    <row r="61" ht="15.75" customHeight="1">
      <c r="A61" s="9">
        <v>59.0</v>
      </c>
      <c r="B61" s="9"/>
      <c r="C61" s="21" t="s">
        <v>146</v>
      </c>
      <c r="D61" s="9"/>
      <c r="E61" s="23" t="s">
        <v>132</v>
      </c>
    </row>
    <row r="62" ht="15.75" customHeight="1">
      <c r="A62" s="9">
        <v>60.0</v>
      </c>
      <c r="B62" s="9"/>
      <c r="C62" s="21" t="s">
        <v>147</v>
      </c>
      <c r="D62" s="9"/>
      <c r="E62" s="23" t="s">
        <v>148</v>
      </c>
    </row>
    <row r="63" ht="15.75" customHeight="1">
      <c r="A63" s="9">
        <v>61.0</v>
      </c>
      <c r="B63" s="9"/>
      <c r="C63" s="21" t="s">
        <v>149</v>
      </c>
      <c r="D63" s="22" t="s">
        <v>150</v>
      </c>
      <c r="E63" s="23" t="s">
        <v>151</v>
      </c>
    </row>
    <row r="64" ht="15.75" customHeight="1">
      <c r="A64" s="9">
        <v>62.0</v>
      </c>
      <c r="B64" s="9"/>
      <c r="C64" s="21" t="s">
        <v>152</v>
      </c>
      <c r="D64" s="9"/>
      <c r="E64" s="23" t="s">
        <v>153</v>
      </c>
    </row>
    <row r="65" ht="15.75" customHeight="1">
      <c r="A65" s="9">
        <v>63.0</v>
      </c>
      <c r="B65" s="9"/>
      <c r="C65" s="21" t="s">
        <v>154</v>
      </c>
      <c r="D65" s="22" t="s">
        <v>155</v>
      </c>
      <c r="E65" s="23" t="s">
        <v>156</v>
      </c>
    </row>
    <row r="66" ht="15.75" customHeight="1">
      <c r="C66" s="4"/>
      <c r="D66" s="5"/>
    </row>
    <row r="67" ht="15.75" customHeight="1">
      <c r="C67" s="4"/>
      <c r="D67" s="5"/>
    </row>
    <row r="68" ht="15.75" customHeight="1">
      <c r="C68" s="4"/>
      <c r="D68" s="5"/>
    </row>
    <row r="69" ht="15.75" customHeight="1">
      <c r="C69" s="4"/>
      <c r="D69" s="5"/>
    </row>
    <row r="70" ht="15.75" customHeight="1">
      <c r="C70" s="4"/>
      <c r="D70" s="5"/>
    </row>
    <row r="71" ht="15.75" customHeight="1">
      <c r="C71" s="4"/>
      <c r="D71" s="5"/>
    </row>
    <row r="72" ht="15.75" customHeight="1">
      <c r="C72" s="4"/>
      <c r="D72" s="5"/>
    </row>
    <row r="73" ht="15.75" customHeight="1">
      <c r="C73" s="4"/>
      <c r="D73" s="5"/>
    </row>
    <row r="74" ht="15.75" customHeight="1">
      <c r="C74" s="4"/>
      <c r="D74" s="5"/>
    </row>
    <row r="75" ht="15.75" customHeight="1">
      <c r="C75" s="4"/>
      <c r="D75" s="5"/>
    </row>
    <row r="76" ht="15.75" customHeight="1">
      <c r="C76" s="4"/>
      <c r="D76" s="5"/>
    </row>
    <row r="77" ht="15.75" customHeight="1">
      <c r="C77" s="4"/>
      <c r="D77" s="5"/>
    </row>
    <row r="78" ht="15.75" customHeight="1">
      <c r="C78" s="4"/>
      <c r="D78" s="5"/>
    </row>
    <row r="79" ht="15.75" customHeight="1">
      <c r="C79" s="4"/>
      <c r="D79" s="5"/>
    </row>
    <row r="80" ht="15.75" customHeight="1">
      <c r="C80" s="4"/>
      <c r="D80" s="5"/>
    </row>
    <row r="81" ht="15.75" customHeight="1">
      <c r="C81" s="4"/>
      <c r="D81" s="5"/>
    </row>
    <row r="82" ht="15.75" customHeight="1">
      <c r="C82" s="4"/>
      <c r="D82" s="5"/>
    </row>
    <row r="83" ht="15.75" customHeight="1">
      <c r="C83" s="4"/>
      <c r="D83" s="5"/>
    </row>
    <row r="84" ht="15.75" customHeight="1">
      <c r="C84" s="4"/>
      <c r="D84" s="5"/>
    </row>
    <row r="85" ht="15.75" customHeight="1">
      <c r="C85" s="4"/>
      <c r="D85" s="5"/>
    </row>
    <row r="86" ht="15.75" customHeight="1">
      <c r="C86" s="4"/>
      <c r="D86" s="5"/>
    </row>
    <row r="87" ht="15.75" customHeight="1">
      <c r="C87" s="4"/>
      <c r="D87" s="5"/>
    </row>
    <row r="88" ht="15.75" customHeight="1">
      <c r="C88" s="4"/>
      <c r="D88" s="5"/>
    </row>
    <row r="89" ht="15.75" customHeight="1">
      <c r="C89" s="4"/>
      <c r="D89" s="5"/>
    </row>
    <row r="90" ht="15.75" customHeight="1">
      <c r="C90" s="4"/>
      <c r="D90" s="5"/>
    </row>
    <row r="91" ht="15.75" customHeight="1">
      <c r="C91" s="4"/>
      <c r="D91" s="5"/>
    </row>
    <row r="92" ht="15.75" customHeight="1">
      <c r="C92" s="4"/>
      <c r="D92" s="5"/>
    </row>
    <row r="93" ht="15.75" customHeight="1">
      <c r="C93" s="4"/>
      <c r="D93" s="5"/>
    </row>
    <row r="94" ht="15.75" customHeight="1">
      <c r="C94" s="4"/>
      <c r="D94" s="5"/>
    </row>
    <row r="95" ht="15.75" customHeight="1">
      <c r="C95" s="4"/>
      <c r="D95" s="5"/>
    </row>
    <row r="96" ht="15.75" customHeight="1">
      <c r="C96" s="4"/>
      <c r="D96" s="5"/>
    </row>
    <row r="97" ht="15.75" customHeight="1">
      <c r="C97" s="4"/>
      <c r="D97" s="5"/>
    </row>
    <row r="98" ht="15.75" customHeight="1">
      <c r="C98" s="4"/>
      <c r="D98" s="5"/>
    </row>
    <row r="99" ht="15.75" customHeight="1">
      <c r="C99" s="4"/>
      <c r="D99" s="5"/>
    </row>
    <row r="100" ht="15.75" customHeight="1">
      <c r="C100" s="4"/>
      <c r="D100" s="5"/>
    </row>
    <row r="101" ht="15.75" customHeight="1">
      <c r="C101" s="4"/>
      <c r="D101" s="5"/>
    </row>
    <row r="102" ht="15.75" customHeight="1">
      <c r="C102" s="4"/>
      <c r="D102" s="5"/>
    </row>
    <row r="103" ht="15.75" customHeight="1">
      <c r="C103" s="4"/>
      <c r="D103" s="5"/>
    </row>
    <row r="104" ht="15.75" customHeight="1">
      <c r="C104" s="4"/>
      <c r="D104" s="5"/>
    </row>
    <row r="105" ht="15.75" customHeight="1">
      <c r="C105" s="4"/>
      <c r="D105" s="5"/>
    </row>
    <row r="106" ht="15.75" customHeight="1">
      <c r="C106" s="4"/>
      <c r="D106" s="5"/>
    </row>
    <row r="107" ht="15.75" customHeight="1">
      <c r="C107" s="4"/>
      <c r="D107" s="5"/>
    </row>
    <row r="108" ht="15.75" customHeight="1">
      <c r="C108" s="4"/>
      <c r="D108" s="5"/>
    </row>
    <row r="109" ht="15.75" customHeight="1">
      <c r="C109" s="4"/>
      <c r="D109" s="5"/>
    </row>
    <row r="110" ht="15.75" customHeight="1">
      <c r="C110" s="4"/>
      <c r="D110" s="5"/>
    </row>
    <row r="111" ht="15.75" customHeight="1">
      <c r="C111" s="4"/>
      <c r="D111" s="5"/>
    </row>
    <row r="112" ht="15.75" customHeight="1">
      <c r="C112" s="4"/>
      <c r="D112" s="5"/>
    </row>
    <row r="113" ht="15.75" customHeight="1">
      <c r="C113" s="4"/>
      <c r="D113" s="5"/>
    </row>
    <row r="114" ht="15.75" customHeight="1">
      <c r="C114" s="4"/>
      <c r="D114" s="5"/>
    </row>
    <row r="115" ht="15.75" customHeight="1">
      <c r="C115" s="4"/>
      <c r="D115" s="5"/>
    </row>
    <row r="116" ht="15.75" customHeight="1">
      <c r="C116" s="4"/>
      <c r="D116" s="5"/>
    </row>
    <row r="117" ht="15.75" customHeight="1">
      <c r="C117" s="4"/>
      <c r="D117" s="5"/>
    </row>
    <row r="118" ht="15.75" customHeight="1">
      <c r="C118" s="4"/>
      <c r="D118" s="5"/>
    </row>
    <row r="119" ht="15.75" customHeight="1">
      <c r="C119" s="4"/>
      <c r="D119" s="5"/>
    </row>
    <row r="120" ht="15.75" customHeight="1">
      <c r="C120" s="4"/>
      <c r="D120" s="5"/>
    </row>
    <row r="121" ht="15.75" customHeight="1">
      <c r="C121" s="4"/>
      <c r="D121" s="5"/>
    </row>
    <row r="122" ht="15.75" customHeight="1">
      <c r="C122" s="4"/>
      <c r="D122" s="5"/>
    </row>
    <row r="123" ht="15.75" customHeight="1">
      <c r="C123" s="4"/>
      <c r="D123" s="5"/>
    </row>
    <row r="124" ht="15.75" customHeight="1">
      <c r="C124" s="4"/>
      <c r="D124" s="5"/>
    </row>
    <row r="125" ht="15.75" customHeight="1">
      <c r="C125" s="4"/>
      <c r="D125" s="5"/>
    </row>
    <row r="126" ht="15.75" customHeight="1">
      <c r="C126" s="4"/>
      <c r="D126" s="5"/>
    </row>
    <row r="127" ht="15.75" customHeight="1">
      <c r="C127" s="4"/>
      <c r="D127" s="5"/>
    </row>
    <row r="128" ht="15.75" customHeight="1">
      <c r="C128" s="4"/>
      <c r="D128" s="5"/>
    </row>
    <row r="129" ht="15.75" customHeight="1">
      <c r="C129" s="4"/>
      <c r="D129" s="5"/>
    </row>
    <row r="130" ht="15.75" customHeight="1">
      <c r="C130" s="4"/>
      <c r="D130" s="5"/>
    </row>
    <row r="131" ht="15.75" customHeight="1">
      <c r="C131" s="4"/>
      <c r="D131" s="5"/>
    </row>
    <row r="132" ht="15.75" customHeight="1">
      <c r="C132" s="4"/>
      <c r="D132" s="5"/>
    </row>
    <row r="133" ht="15.75" customHeight="1">
      <c r="C133" s="4"/>
      <c r="D133" s="5"/>
    </row>
    <row r="134" ht="15.75" customHeight="1">
      <c r="C134" s="4"/>
      <c r="D134" s="5"/>
    </row>
    <row r="135" ht="15.75" customHeight="1">
      <c r="C135" s="4"/>
      <c r="D135" s="5"/>
    </row>
    <row r="136" ht="15.75" customHeight="1">
      <c r="C136" s="4"/>
      <c r="D136" s="5"/>
    </row>
    <row r="137" ht="15.75" customHeight="1">
      <c r="C137" s="4"/>
      <c r="D137" s="5"/>
    </row>
    <row r="138" ht="15.75" customHeight="1">
      <c r="C138" s="4"/>
      <c r="D138" s="5"/>
    </row>
    <row r="139" ht="15.75" customHeight="1">
      <c r="C139" s="4"/>
      <c r="D139" s="5"/>
    </row>
    <row r="140" ht="15.75" customHeight="1">
      <c r="C140" s="4"/>
      <c r="D140" s="5"/>
    </row>
    <row r="141" ht="15.75" customHeight="1">
      <c r="C141" s="4"/>
      <c r="D141" s="5"/>
    </row>
    <row r="142" ht="15.75" customHeight="1">
      <c r="C142" s="4"/>
      <c r="D142" s="5"/>
    </row>
    <row r="143" ht="15.75" customHeight="1">
      <c r="C143" s="4"/>
      <c r="D143" s="5"/>
    </row>
    <row r="144" ht="15.75" customHeight="1">
      <c r="C144" s="4"/>
      <c r="D144" s="5"/>
    </row>
    <row r="145" ht="15.75" customHeight="1">
      <c r="C145" s="4"/>
      <c r="D145" s="5"/>
    </row>
    <row r="146" ht="15.75" customHeight="1">
      <c r="C146" s="4"/>
      <c r="D146" s="5"/>
    </row>
    <row r="147" ht="15.75" customHeight="1">
      <c r="C147" s="4"/>
      <c r="D147" s="5"/>
    </row>
    <row r="148" ht="15.75" customHeight="1">
      <c r="C148" s="4"/>
      <c r="D148" s="5"/>
    </row>
    <row r="149" ht="15.75" customHeight="1">
      <c r="C149" s="4"/>
      <c r="D149" s="5"/>
    </row>
    <row r="150" ht="15.75" customHeight="1">
      <c r="C150" s="4"/>
      <c r="D150" s="5"/>
    </row>
    <row r="151" ht="15.75" customHeight="1">
      <c r="C151" s="4"/>
      <c r="D151" s="5"/>
    </row>
    <row r="152" ht="15.75" customHeight="1">
      <c r="C152" s="4"/>
      <c r="D152" s="5"/>
    </row>
    <row r="153" ht="15.75" customHeight="1">
      <c r="C153" s="4"/>
      <c r="D153" s="5"/>
    </row>
    <row r="154" ht="15.75" customHeight="1">
      <c r="C154" s="4"/>
      <c r="D154" s="5"/>
    </row>
    <row r="155" ht="15.75" customHeight="1">
      <c r="C155" s="4"/>
      <c r="D155" s="5"/>
    </row>
    <row r="156" ht="15.75" customHeight="1">
      <c r="C156" s="4"/>
      <c r="D156" s="5"/>
    </row>
    <row r="157" ht="15.75" customHeight="1">
      <c r="C157" s="4"/>
      <c r="D157" s="5"/>
    </row>
    <row r="158" ht="15.75" customHeight="1">
      <c r="C158" s="4"/>
      <c r="D158" s="5"/>
    </row>
    <row r="159" ht="15.75" customHeight="1">
      <c r="C159" s="4"/>
      <c r="D159" s="5"/>
    </row>
    <row r="160" ht="15.75" customHeight="1">
      <c r="C160" s="4"/>
      <c r="D160" s="5"/>
    </row>
    <row r="161" ht="15.75" customHeight="1">
      <c r="C161" s="4"/>
      <c r="D161" s="5"/>
    </row>
    <row r="162" ht="15.75" customHeight="1">
      <c r="C162" s="4"/>
      <c r="D162" s="5"/>
    </row>
    <row r="163" ht="15.75" customHeight="1">
      <c r="C163" s="4"/>
      <c r="D163" s="5"/>
    </row>
    <row r="164" ht="15.75" customHeight="1">
      <c r="C164" s="4"/>
      <c r="D164" s="5"/>
    </row>
    <row r="165" ht="15.75" customHeight="1">
      <c r="C165" s="4"/>
      <c r="D165" s="5"/>
    </row>
    <row r="166" ht="15.75" customHeight="1">
      <c r="C166" s="4"/>
      <c r="D166" s="5"/>
    </row>
    <row r="167" ht="15.75" customHeight="1">
      <c r="C167" s="4"/>
      <c r="D167" s="5"/>
    </row>
    <row r="168" ht="15.75" customHeight="1">
      <c r="C168" s="4"/>
      <c r="D168" s="5"/>
    </row>
    <row r="169" ht="15.75" customHeight="1">
      <c r="C169" s="4"/>
      <c r="D169" s="5"/>
    </row>
    <row r="170" ht="15.75" customHeight="1">
      <c r="C170" s="4"/>
      <c r="D170" s="5"/>
    </row>
    <row r="171" ht="15.75" customHeight="1">
      <c r="C171" s="4"/>
      <c r="D171" s="5"/>
    </row>
    <row r="172" ht="15.75" customHeight="1">
      <c r="C172" s="4"/>
      <c r="D172" s="5"/>
    </row>
    <row r="173" ht="15.75" customHeight="1">
      <c r="C173" s="4"/>
      <c r="D173" s="5"/>
    </row>
    <row r="174" ht="15.75" customHeight="1">
      <c r="C174" s="4"/>
      <c r="D174" s="5"/>
    </row>
    <row r="175" ht="15.75" customHeight="1">
      <c r="C175" s="4"/>
      <c r="D175" s="5"/>
    </row>
    <row r="176" ht="15.75" customHeight="1">
      <c r="C176" s="4"/>
      <c r="D176" s="5"/>
    </row>
    <row r="177" ht="15.75" customHeight="1">
      <c r="C177" s="4"/>
      <c r="D177" s="5"/>
    </row>
    <row r="178" ht="15.75" customHeight="1">
      <c r="C178" s="4"/>
      <c r="D178" s="5"/>
    </row>
    <row r="179" ht="15.75" customHeight="1">
      <c r="C179" s="4"/>
      <c r="D179" s="5"/>
    </row>
    <row r="180" ht="15.75" customHeight="1">
      <c r="C180" s="4"/>
      <c r="D180" s="5"/>
    </row>
    <row r="181" ht="15.75" customHeight="1">
      <c r="C181" s="4"/>
      <c r="D181" s="5"/>
    </row>
    <row r="182" ht="15.75" customHeight="1">
      <c r="C182" s="4"/>
      <c r="D182" s="5"/>
    </row>
    <row r="183" ht="15.75" customHeight="1">
      <c r="C183" s="4"/>
      <c r="D183" s="5"/>
    </row>
    <row r="184" ht="15.75" customHeight="1">
      <c r="C184" s="4"/>
      <c r="D184" s="5"/>
    </row>
    <row r="185" ht="15.75" customHeight="1">
      <c r="C185" s="4"/>
      <c r="D185" s="5"/>
    </row>
    <row r="186" ht="15.75" customHeight="1">
      <c r="C186" s="4"/>
      <c r="D186" s="5"/>
    </row>
    <row r="187" ht="15.75" customHeight="1">
      <c r="C187" s="4"/>
      <c r="D187" s="5"/>
    </row>
    <row r="188" ht="15.75" customHeight="1">
      <c r="C188" s="4"/>
      <c r="D188" s="5"/>
    </row>
    <row r="189" ht="15.75" customHeight="1">
      <c r="C189" s="4"/>
      <c r="D189" s="5"/>
    </row>
    <row r="190" ht="15.75" customHeight="1">
      <c r="C190" s="4"/>
      <c r="D190" s="5"/>
    </row>
    <row r="191" ht="15.75" customHeight="1">
      <c r="C191" s="4"/>
      <c r="D191" s="5"/>
    </row>
    <row r="192" ht="15.75" customHeight="1">
      <c r="C192" s="4"/>
      <c r="D192" s="5"/>
    </row>
    <row r="193" ht="15.75" customHeight="1">
      <c r="C193" s="4"/>
      <c r="D193" s="5"/>
    </row>
    <row r="194" ht="15.75" customHeight="1">
      <c r="C194" s="4"/>
      <c r="D194" s="5"/>
    </row>
    <row r="195" ht="15.75" customHeight="1">
      <c r="C195" s="4"/>
      <c r="D195" s="5"/>
    </row>
    <row r="196" ht="15.75" customHeight="1">
      <c r="C196" s="4"/>
      <c r="D196" s="5"/>
    </row>
    <row r="197" ht="15.75" customHeight="1">
      <c r="C197" s="4"/>
      <c r="D197" s="5"/>
    </row>
    <row r="198" ht="15.75" customHeight="1">
      <c r="C198" s="4"/>
      <c r="D198" s="5"/>
    </row>
    <row r="199" ht="15.75" customHeight="1">
      <c r="C199" s="4"/>
      <c r="D199" s="5"/>
    </row>
    <row r="200" ht="15.75" customHeight="1">
      <c r="C200" s="4"/>
      <c r="D200" s="5"/>
    </row>
    <row r="201" ht="15.75" customHeight="1">
      <c r="C201" s="4"/>
      <c r="D201" s="5"/>
    </row>
    <row r="202" ht="15.75" customHeight="1">
      <c r="C202" s="4"/>
      <c r="D202" s="5"/>
    </row>
    <row r="203" ht="15.75" customHeight="1">
      <c r="C203" s="4"/>
      <c r="D203" s="5"/>
    </row>
    <row r="204" ht="15.75" customHeight="1">
      <c r="C204" s="4"/>
      <c r="D204" s="5"/>
    </row>
    <row r="205" ht="15.75" customHeight="1">
      <c r="C205" s="4"/>
      <c r="D205" s="5"/>
    </row>
    <row r="206" ht="15.75" customHeight="1">
      <c r="C206" s="4"/>
      <c r="D206" s="5"/>
    </row>
    <row r="207" ht="15.75" customHeight="1">
      <c r="C207" s="4"/>
      <c r="D207" s="5"/>
    </row>
    <row r="208" ht="15.75" customHeight="1">
      <c r="C208" s="4"/>
      <c r="D208" s="5"/>
    </row>
    <row r="209" ht="15.75" customHeight="1">
      <c r="C209" s="4"/>
      <c r="D209" s="5"/>
    </row>
    <row r="210" ht="15.75" customHeight="1">
      <c r="C210" s="4"/>
      <c r="D210" s="5"/>
    </row>
    <row r="211" ht="15.75" customHeight="1">
      <c r="C211" s="4"/>
      <c r="D211" s="5"/>
    </row>
    <row r="212" ht="15.75" customHeight="1">
      <c r="C212" s="4"/>
      <c r="D212" s="5"/>
    </row>
    <row r="213" ht="15.75" customHeight="1">
      <c r="C213" s="4"/>
      <c r="D213" s="5"/>
    </row>
    <row r="214" ht="15.75" customHeight="1">
      <c r="C214" s="4"/>
      <c r="D214" s="5"/>
    </row>
    <row r="215" ht="15.75" customHeight="1">
      <c r="C215" s="4"/>
      <c r="D215" s="5"/>
    </row>
    <row r="216" ht="15.75" customHeight="1">
      <c r="C216" s="4"/>
      <c r="D216" s="5"/>
    </row>
    <row r="217" ht="15.75" customHeight="1">
      <c r="C217" s="4"/>
      <c r="D217" s="5"/>
    </row>
    <row r="218" ht="15.75" customHeight="1">
      <c r="C218" s="4"/>
      <c r="D218" s="5"/>
    </row>
    <row r="219" ht="15.75" customHeight="1">
      <c r="C219" s="4"/>
      <c r="D219" s="5"/>
    </row>
    <row r="220" ht="15.75" customHeight="1">
      <c r="C220" s="4"/>
      <c r="D220" s="5"/>
    </row>
    <row r="221" ht="15.75" customHeight="1">
      <c r="C221" s="4"/>
      <c r="D221" s="5"/>
    </row>
    <row r="222" ht="15.75" customHeight="1">
      <c r="C222" s="4"/>
      <c r="D222" s="5"/>
    </row>
    <row r="223" ht="15.75" customHeight="1">
      <c r="C223" s="4"/>
      <c r="D223" s="5"/>
    </row>
    <row r="224" ht="15.75" customHeight="1">
      <c r="C224" s="4"/>
      <c r="D224" s="5"/>
    </row>
    <row r="225" ht="15.75" customHeight="1">
      <c r="C225" s="4"/>
      <c r="D225" s="5"/>
    </row>
    <row r="226" ht="15.75" customHeight="1">
      <c r="C226" s="4"/>
      <c r="D226" s="5"/>
    </row>
    <row r="227" ht="15.75" customHeight="1">
      <c r="C227" s="4"/>
      <c r="D227" s="5"/>
    </row>
    <row r="228" ht="15.75" customHeight="1">
      <c r="C228" s="4"/>
      <c r="D228" s="5"/>
    </row>
    <row r="229" ht="15.75" customHeight="1">
      <c r="C229" s="4"/>
      <c r="D229" s="5"/>
    </row>
    <row r="230" ht="15.75" customHeight="1">
      <c r="C230" s="4"/>
      <c r="D230" s="5"/>
    </row>
    <row r="231" ht="15.75" customHeight="1">
      <c r="C231" s="4"/>
      <c r="D231" s="5"/>
    </row>
    <row r="232" ht="15.75" customHeight="1">
      <c r="C232" s="4"/>
      <c r="D232" s="5"/>
    </row>
    <row r="233" ht="15.75" customHeight="1">
      <c r="C233" s="4"/>
      <c r="D233" s="5"/>
    </row>
    <row r="234" ht="15.75" customHeight="1">
      <c r="C234" s="4"/>
      <c r="D234" s="5"/>
    </row>
    <row r="235" ht="15.75" customHeight="1">
      <c r="C235" s="4"/>
      <c r="D235" s="5"/>
    </row>
    <row r="236" ht="15.75" customHeight="1">
      <c r="C236" s="4"/>
      <c r="D236" s="5"/>
    </row>
    <row r="237" ht="15.75" customHeight="1">
      <c r="C237" s="4"/>
      <c r="D237" s="5"/>
    </row>
    <row r="238" ht="15.75" customHeight="1">
      <c r="C238" s="4"/>
      <c r="D238" s="5"/>
    </row>
    <row r="239" ht="15.75" customHeight="1">
      <c r="C239" s="4"/>
      <c r="D239" s="5"/>
    </row>
    <row r="240" ht="15.75" customHeight="1">
      <c r="C240" s="4"/>
      <c r="D240" s="5"/>
    </row>
    <row r="241" ht="15.75" customHeight="1">
      <c r="C241" s="4"/>
      <c r="D241" s="5"/>
    </row>
    <row r="242" ht="15.75" customHeight="1">
      <c r="C242" s="4"/>
      <c r="D242" s="5"/>
    </row>
    <row r="243" ht="15.75" customHeight="1">
      <c r="C243" s="4"/>
      <c r="D243" s="5"/>
    </row>
    <row r="244" ht="15.75" customHeight="1">
      <c r="C244" s="4"/>
      <c r="D244" s="5"/>
    </row>
    <row r="245" ht="15.75" customHeight="1">
      <c r="C245" s="4"/>
      <c r="D245" s="5"/>
    </row>
    <row r="246" ht="15.75" customHeight="1">
      <c r="C246" s="4"/>
      <c r="D246" s="5"/>
    </row>
    <row r="247" ht="15.75" customHeight="1">
      <c r="C247" s="4"/>
      <c r="D247" s="5"/>
    </row>
    <row r="248" ht="15.75" customHeight="1">
      <c r="C248" s="4"/>
      <c r="D248" s="5"/>
    </row>
    <row r="249" ht="15.75" customHeight="1">
      <c r="C249" s="4"/>
      <c r="D249" s="5"/>
    </row>
    <row r="250" ht="15.75" customHeight="1">
      <c r="C250" s="4"/>
      <c r="D250" s="5"/>
    </row>
    <row r="251" ht="15.75" customHeight="1">
      <c r="C251" s="4"/>
      <c r="D251" s="5"/>
    </row>
    <row r="252" ht="15.75" customHeight="1">
      <c r="C252" s="4"/>
      <c r="D252" s="5"/>
    </row>
    <row r="253" ht="15.75" customHeight="1">
      <c r="C253" s="4"/>
      <c r="D253" s="5"/>
    </row>
    <row r="254" ht="15.75" customHeight="1">
      <c r="C254" s="4"/>
      <c r="D254" s="5"/>
    </row>
    <row r="255" ht="15.75" customHeight="1">
      <c r="C255" s="4"/>
      <c r="D255" s="5"/>
    </row>
    <row r="256" ht="15.75" customHeight="1">
      <c r="C256" s="4"/>
      <c r="D256" s="5"/>
    </row>
    <row r="257" ht="15.75" customHeight="1">
      <c r="C257" s="4"/>
      <c r="D257" s="5"/>
    </row>
    <row r="258" ht="15.75" customHeight="1">
      <c r="C258" s="4"/>
      <c r="D258" s="5"/>
    </row>
    <row r="259" ht="15.75" customHeight="1">
      <c r="C259" s="4"/>
      <c r="D259" s="5"/>
    </row>
    <row r="260" ht="15.75" customHeight="1">
      <c r="C260" s="4"/>
      <c r="D260" s="5"/>
    </row>
    <row r="261" ht="15.75" customHeight="1">
      <c r="C261" s="4"/>
      <c r="D261" s="5"/>
    </row>
    <row r="262" ht="15.75" customHeight="1">
      <c r="C262" s="4"/>
      <c r="D262" s="5"/>
    </row>
    <row r="263" ht="15.75" customHeight="1">
      <c r="C263" s="4"/>
      <c r="D263" s="5"/>
    </row>
    <row r="264" ht="15.75" customHeight="1">
      <c r="C264" s="4"/>
      <c r="D264" s="5"/>
    </row>
    <row r="265" ht="15.75" customHeight="1">
      <c r="C265" s="4"/>
      <c r="D265" s="5"/>
    </row>
  </sheetData>
  <mergeCells count="1">
    <mergeCell ref="A1:E1"/>
  </mergeCells>
  <hyperlinks>
    <hyperlink r:id="rId1" ref="D5"/>
    <hyperlink r:id="rId2" ref="D6"/>
    <hyperlink r:id="rId3" ref="D7"/>
    <hyperlink r:id="rId4" ref="D8"/>
    <hyperlink r:id="rId5" ref="D9"/>
    <hyperlink r:id="rId6" ref="D10"/>
    <hyperlink r:id="rId7" ref="D11"/>
    <hyperlink r:id="rId8" ref="D12"/>
    <hyperlink r:id="rId9" ref="D13"/>
    <hyperlink r:id="rId10" ref="D14"/>
    <hyperlink r:id="rId11" ref="D15"/>
    <hyperlink r:id="rId12" ref="D21"/>
    <hyperlink r:id="rId13" ref="D25"/>
    <hyperlink r:id="rId14" ref="D27"/>
    <hyperlink r:id="rId15" ref="D29"/>
    <hyperlink r:id="rId16" ref="D32"/>
    <hyperlink r:id="rId17" ref="D35"/>
    <hyperlink r:id="rId18" ref="D36"/>
    <hyperlink r:id="rId19" ref="D39"/>
    <hyperlink r:id="rId20" ref="D40"/>
    <hyperlink r:id="rId21" ref="D41"/>
    <hyperlink r:id="rId22" ref="D42"/>
    <hyperlink r:id="rId23" ref="D44"/>
    <hyperlink r:id="rId24" ref="D46"/>
    <hyperlink r:id="rId25" ref="D48"/>
    <hyperlink r:id="rId26" ref="D49"/>
    <hyperlink r:id="rId27" ref="D50"/>
    <hyperlink r:id="rId28" ref="D51"/>
    <hyperlink r:id="rId29" ref="D53"/>
    <hyperlink r:id="rId30" ref="D54"/>
    <hyperlink r:id="rId31" ref="D55"/>
    <hyperlink r:id="rId32" ref="D57"/>
    <hyperlink r:id="rId33" ref="D63"/>
    <hyperlink r:id="rId34" ref="D65"/>
  </hyperlinks>
  <printOptions/>
  <pageMargins bottom="0.75" footer="0.0" header="0.0" left="0.7" right="0.7" top="0.75"/>
  <pageSetup orientation="landscape"/>
  <drawing r:id="rId3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4.14"/>
    <col customWidth="1" min="3" max="3" width="11.29"/>
    <col customWidth="1" min="4" max="4" width="34.14"/>
    <col customWidth="1" min="5" max="5" width="20.71"/>
    <col customWidth="1" min="6" max="6" width="19.29"/>
    <col customWidth="1" min="7" max="7" width="35.71"/>
    <col customWidth="1" min="8" max="8" width="92.86"/>
    <col customWidth="1" min="9" max="26" width="8.71"/>
  </cols>
  <sheetData>
    <row r="1">
      <c r="A1" s="25"/>
      <c r="B1" s="26" t="s">
        <v>157</v>
      </c>
      <c r="C1" s="27"/>
      <c r="D1" s="27"/>
      <c r="E1" s="27"/>
      <c r="F1" s="27"/>
      <c r="G1" s="27"/>
      <c r="H1" s="28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>
      <c r="B2" s="29" t="s">
        <v>158</v>
      </c>
      <c r="C2" s="30" t="s">
        <v>2</v>
      </c>
      <c r="D2" s="29" t="s">
        <v>159</v>
      </c>
      <c r="E2" s="29" t="s">
        <v>160</v>
      </c>
      <c r="F2" s="29" t="s">
        <v>161</v>
      </c>
      <c r="G2" s="31" t="s">
        <v>162</v>
      </c>
      <c r="H2" s="29" t="s">
        <v>163</v>
      </c>
    </row>
    <row r="3">
      <c r="B3" s="15">
        <v>1.0</v>
      </c>
      <c r="C3" s="32">
        <v>45140.0</v>
      </c>
      <c r="D3" s="33" t="s">
        <v>64</v>
      </c>
      <c r="E3" s="15" t="s">
        <v>164</v>
      </c>
      <c r="F3" s="34" t="s">
        <v>165</v>
      </c>
      <c r="G3" s="35" t="s">
        <v>65</v>
      </c>
      <c r="H3" s="15" t="s">
        <v>166</v>
      </c>
    </row>
    <row r="4">
      <c r="B4" s="15">
        <v>2.0</v>
      </c>
      <c r="C4" s="32">
        <v>45140.0</v>
      </c>
      <c r="D4" s="33" t="s">
        <v>69</v>
      </c>
      <c r="E4" s="15" t="s">
        <v>164</v>
      </c>
      <c r="F4" s="34" t="s">
        <v>165</v>
      </c>
      <c r="G4" s="35" t="s">
        <v>70</v>
      </c>
      <c r="H4" s="15" t="s">
        <v>166</v>
      </c>
    </row>
    <row r="5">
      <c r="B5" s="15">
        <v>3.0</v>
      </c>
      <c r="C5" s="32">
        <v>45140.0</v>
      </c>
      <c r="D5" s="15" t="s">
        <v>76</v>
      </c>
      <c r="E5" s="15" t="s">
        <v>164</v>
      </c>
      <c r="F5" s="34" t="s">
        <v>167</v>
      </c>
      <c r="G5" s="35" t="s">
        <v>77</v>
      </c>
      <c r="H5" s="15" t="s">
        <v>168</v>
      </c>
    </row>
    <row r="6">
      <c r="B6" s="15">
        <v>4.0</v>
      </c>
      <c r="C6" s="32">
        <v>45140.0</v>
      </c>
      <c r="D6" s="15" t="s">
        <v>83</v>
      </c>
      <c r="E6" s="15" t="s">
        <v>164</v>
      </c>
      <c r="F6" s="34" t="s">
        <v>169</v>
      </c>
      <c r="G6" s="35" t="s">
        <v>84</v>
      </c>
      <c r="H6" s="15" t="s">
        <v>168</v>
      </c>
    </row>
    <row r="7">
      <c r="B7" s="15">
        <v>5.0</v>
      </c>
      <c r="C7" s="32">
        <v>45140.0</v>
      </c>
      <c r="D7" s="15" t="s">
        <v>86</v>
      </c>
      <c r="E7" s="15" t="s">
        <v>164</v>
      </c>
      <c r="F7" s="34" t="s">
        <v>170</v>
      </c>
      <c r="G7" s="35" t="s">
        <v>87</v>
      </c>
      <c r="H7" s="15" t="s">
        <v>166</v>
      </c>
    </row>
    <row r="8">
      <c r="B8" s="15">
        <v>6.0</v>
      </c>
      <c r="C8" s="32">
        <v>45140.0</v>
      </c>
      <c r="D8" s="15" t="s">
        <v>93</v>
      </c>
      <c r="E8" s="15" t="s">
        <v>164</v>
      </c>
      <c r="F8" s="34" t="s">
        <v>171</v>
      </c>
      <c r="G8" s="35" t="s">
        <v>94</v>
      </c>
      <c r="H8" s="15" t="s">
        <v>166</v>
      </c>
    </row>
    <row r="9">
      <c r="B9" s="15">
        <v>7.0</v>
      </c>
      <c r="C9" s="32">
        <v>45140.0</v>
      </c>
      <c r="D9" s="15" t="s">
        <v>96</v>
      </c>
      <c r="E9" s="15" t="s">
        <v>164</v>
      </c>
      <c r="F9" s="34" t="s">
        <v>165</v>
      </c>
      <c r="G9" s="35" t="s">
        <v>97</v>
      </c>
      <c r="H9" s="15" t="s">
        <v>168</v>
      </c>
    </row>
    <row r="10">
      <c r="B10" s="15">
        <v>8.0</v>
      </c>
      <c r="C10" s="32">
        <v>45140.0</v>
      </c>
      <c r="D10" s="15" t="s">
        <v>98</v>
      </c>
      <c r="E10" s="15" t="s">
        <v>164</v>
      </c>
      <c r="F10" s="34" t="s">
        <v>169</v>
      </c>
      <c r="G10" s="35" t="s">
        <v>99</v>
      </c>
      <c r="H10" s="15" t="s">
        <v>166</v>
      </c>
    </row>
    <row r="11">
      <c r="B11" s="15">
        <v>9.0</v>
      </c>
      <c r="C11" s="32">
        <v>45140.0</v>
      </c>
      <c r="D11" s="15" t="s">
        <v>101</v>
      </c>
      <c r="E11" s="15" t="s">
        <v>164</v>
      </c>
      <c r="F11" s="34" t="s">
        <v>172</v>
      </c>
      <c r="G11" s="35" t="s">
        <v>102</v>
      </c>
      <c r="H11" s="15" t="s">
        <v>166</v>
      </c>
    </row>
    <row r="12">
      <c r="B12" s="15">
        <v>10.0</v>
      </c>
      <c r="C12" s="32">
        <v>45140.0</v>
      </c>
      <c r="D12" s="15" t="s">
        <v>106</v>
      </c>
      <c r="E12" s="15" t="s">
        <v>164</v>
      </c>
      <c r="F12" s="34" t="s">
        <v>165</v>
      </c>
      <c r="G12" s="35" t="s">
        <v>107</v>
      </c>
      <c r="H12" s="15" t="s">
        <v>166</v>
      </c>
    </row>
    <row r="13">
      <c r="B13" s="15">
        <v>11.0</v>
      </c>
      <c r="C13" s="32">
        <v>45140.0</v>
      </c>
      <c r="D13" s="15" t="s">
        <v>109</v>
      </c>
      <c r="E13" s="15" t="s">
        <v>164</v>
      </c>
      <c r="F13" s="34" t="s">
        <v>165</v>
      </c>
      <c r="G13" s="36" t="s">
        <v>110</v>
      </c>
      <c r="H13" s="15" t="s">
        <v>168</v>
      </c>
    </row>
    <row r="14">
      <c r="B14" s="15">
        <v>12.0</v>
      </c>
      <c r="C14" s="32">
        <v>45141.0</v>
      </c>
      <c r="D14" s="15" t="s">
        <v>173</v>
      </c>
      <c r="E14" s="15" t="s">
        <v>174</v>
      </c>
      <c r="F14" s="34" t="s">
        <v>175</v>
      </c>
      <c r="G14" s="37" t="s">
        <v>176</v>
      </c>
      <c r="H14" s="15" t="s">
        <v>177</v>
      </c>
    </row>
    <row r="15">
      <c r="B15" s="15">
        <v>13.0</v>
      </c>
      <c r="C15" s="32">
        <v>45141.0</v>
      </c>
      <c r="D15" s="15" t="s">
        <v>178</v>
      </c>
      <c r="E15" s="15" t="s">
        <v>174</v>
      </c>
      <c r="F15" s="34" t="s">
        <v>179</v>
      </c>
      <c r="G15" s="37" t="s">
        <v>180</v>
      </c>
      <c r="H15" s="15" t="s">
        <v>177</v>
      </c>
    </row>
    <row r="16">
      <c r="B16" s="15">
        <v>14.0</v>
      </c>
      <c r="C16" s="32">
        <v>45141.0</v>
      </c>
      <c r="D16" s="15" t="s">
        <v>181</v>
      </c>
      <c r="E16" s="15" t="s">
        <v>174</v>
      </c>
      <c r="F16" s="15"/>
      <c r="G16" s="37" t="s">
        <v>182</v>
      </c>
      <c r="H16" s="15" t="s">
        <v>177</v>
      </c>
    </row>
    <row r="17">
      <c r="B17" s="15">
        <v>15.0</v>
      </c>
      <c r="C17" s="32">
        <v>45146.0</v>
      </c>
      <c r="D17" s="15" t="s">
        <v>111</v>
      </c>
      <c r="E17" s="15" t="s">
        <v>183</v>
      </c>
      <c r="F17" s="15" t="s">
        <v>184</v>
      </c>
      <c r="G17" s="35" t="s">
        <v>112</v>
      </c>
      <c r="H17" s="15" t="s">
        <v>185</v>
      </c>
    </row>
    <row r="18">
      <c r="B18" s="15">
        <v>16.0</v>
      </c>
      <c r="C18" s="32">
        <v>45146.0</v>
      </c>
      <c r="D18" s="15" t="s">
        <v>118</v>
      </c>
      <c r="E18" s="15" t="s">
        <v>164</v>
      </c>
      <c r="F18" s="15" t="s">
        <v>184</v>
      </c>
      <c r="G18" s="35" t="s">
        <v>119</v>
      </c>
      <c r="H18" s="15" t="s">
        <v>185</v>
      </c>
    </row>
    <row r="19">
      <c r="B19" s="15">
        <v>17.0</v>
      </c>
      <c r="C19" s="32">
        <v>45146.0</v>
      </c>
      <c r="D19" s="15" t="s">
        <v>186</v>
      </c>
      <c r="E19" s="15" t="s">
        <v>183</v>
      </c>
      <c r="F19" s="15" t="s">
        <v>187</v>
      </c>
      <c r="G19" s="37" t="s">
        <v>188</v>
      </c>
      <c r="H19" s="15" t="s">
        <v>189</v>
      </c>
    </row>
    <row r="20">
      <c r="B20" s="15">
        <v>18.0</v>
      </c>
      <c r="C20" s="32">
        <v>45146.0</v>
      </c>
      <c r="D20" s="15" t="s">
        <v>190</v>
      </c>
      <c r="E20" s="15" t="s">
        <v>183</v>
      </c>
      <c r="F20" s="15"/>
      <c r="G20" s="37" t="s">
        <v>191</v>
      </c>
      <c r="H20" s="15" t="s">
        <v>189</v>
      </c>
    </row>
    <row r="21" ht="15.75" customHeight="1">
      <c r="B21" s="15">
        <v>19.0</v>
      </c>
      <c r="C21" s="32">
        <v>45146.0</v>
      </c>
      <c r="D21" s="15" t="s">
        <v>192</v>
      </c>
      <c r="E21" s="15" t="s">
        <v>183</v>
      </c>
      <c r="F21" s="15"/>
      <c r="G21" s="37" t="s">
        <v>193</v>
      </c>
      <c r="H21" s="15" t="s">
        <v>189</v>
      </c>
    </row>
    <row r="22" ht="15.75" customHeight="1">
      <c r="B22" s="15">
        <v>20.0</v>
      </c>
      <c r="C22" s="32">
        <v>45147.0</v>
      </c>
      <c r="D22" s="15" t="s">
        <v>194</v>
      </c>
      <c r="E22" s="15" t="s">
        <v>164</v>
      </c>
      <c r="F22" s="15" t="s">
        <v>195</v>
      </c>
      <c r="G22" s="38" t="s">
        <v>51</v>
      </c>
      <c r="H22" s="15" t="s">
        <v>166</v>
      </c>
    </row>
    <row r="23" ht="15.75" customHeight="1">
      <c r="B23" s="15">
        <v>21.0</v>
      </c>
      <c r="C23" s="32">
        <v>45147.0</v>
      </c>
      <c r="D23" s="15" t="s">
        <v>8</v>
      </c>
      <c r="E23" s="15" t="s">
        <v>164</v>
      </c>
      <c r="F23" s="15" t="s">
        <v>196</v>
      </c>
      <c r="G23" s="38" t="s">
        <v>9</v>
      </c>
      <c r="H23" s="15" t="s">
        <v>197</v>
      </c>
    </row>
    <row r="24" ht="15.75" customHeight="1">
      <c r="B24" s="15">
        <v>22.0</v>
      </c>
      <c r="C24" s="32">
        <v>45147.0</v>
      </c>
      <c r="D24" s="15" t="s">
        <v>11</v>
      </c>
      <c r="E24" s="15" t="s">
        <v>164</v>
      </c>
      <c r="F24" s="15" t="s">
        <v>196</v>
      </c>
      <c r="G24" s="38" t="s">
        <v>12</v>
      </c>
      <c r="H24" s="15" t="s">
        <v>197</v>
      </c>
    </row>
    <row r="25" ht="15.75" customHeight="1">
      <c r="B25" s="15">
        <v>23.0</v>
      </c>
      <c r="C25" s="32">
        <v>45147.0</v>
      </c>
      <c r="D25" s="15" t="s">
        <v>14</v>
      </c>
      <c r="E25" s="15" t="s">
        <v>164</v>
      </c>
      <c r="F25" s="15" t="s">
        <v>196</v>
      </c>
      <c r="G25" s="38" t="s">
        <v>15</v>
      </c>
      <c r="H25" s="15" t="s">
        <v>197</v>
      </c>
    </row>
    <row r="26" ht="15.75" customHeight="1">
      <c r="B26" s="15">
        <v>24.0</v>
      </c>
      <c r="C26" s="32">
        <v>45148.0</v>
      </c>
      <c r="D26" s="15" t="s">
        <v>198</v>
      </c>
      <c r="E26" s="15" t="s">
        <v>199</v>
      </c>
      <c r="F26" s="15"/>
      <c r="G26" s="37"/>
      <c r="H26" s="15" t="s">
        <v>200</v>
      </c>
    </row>
    <row r="27" ht="15.75" customHeight="1">
      <c r="B27" s="15">
        <v>25.0</v>
      </c>
      <c r="C27" s="32">
        <v>45148.0</v>
      </c>
      <c r="D27" s="15" t="s">
        <v>201</v>
      </c>
      <c r="E27" s="15" t="s">
        <v>202</v>
      </c>
      <c r="F27" s="15"/>
      <c r="G27" s="37"/>
      <c r="H27" s="15" t="s">
        <v>200</v>
      </c>
    </row>
    <row r="28" ht="15.75" customHeight="1">
      <c r="B28" s="15">
        <v>26.0</v>
      </c>
      <c r="C28" s="32">
        <v>45148.0</v>
      </c>
      <c r="D28" s="15" t="s">
        <v>203</v>
      </c>
      <c r="E28" s="15" t="s">
        <v>174</v>
      </c>
      <c r="F28" s="15"/>
      <c r="G28" s="37"/>
      <c r="H28" s="15" t="s">
        <v>200</v>
      </c>
    </row>
    <row r="29" ht="15.75" customHeight="1">
      <c r="B29" s="15">
        <v>27.0</v>
      </c>
      <c r="C29" s="32">
        <v>45148.0</v>
      </c>
      <c r="D29" s="15" t="s">
        <v>204</v>
      </c>
      <c r="E29" s="15" t="s">
        <v>174</v>
      </c>
      <c r="F29" s="15"/>
      <c r="G29" s="37"/>
      <c r="H29" s="15" t="s">
        <v>205</v>
      </c>
    </row>
    <row r="30" ht="15.75" customHeight="1">
      <c r="B30" s="15">
        <v>28.0</v>
      </c>
      <c r="C30" s="32">
        <v>45149.0</v>
      </c>
      <c r="D30" s="15" t="s">
        <v>206</v>
      </c>
      <c r="E30" s="15" t="s">
        <v>207</v>
      </c>
      <c r="F30" s="15" t="s">
        <v>208</v>
      </c>
      <c r="G30" s="37" t="s">
        <v>209</v>
      </c>
      <c r="H30" s="15" t="s">
        <v>189</v>
      </c>
    </row>
    <row r="31" ht="15.75" customHeight="1">
      <c r="B31" s="15">
        <v>29.0</v>
      </c>
      <c r="C31" s="32">
        <v>45149.0</v>
      </c>
      <c r="D31" s="15" t="s">
        <v>210</v>
      </c>
      <c r="E31" s="15" t="s">
        <v>207</v>
      </c>
      <c r="F31" s="15" t="s">
        <v>211</v>
      </c>
      <c r="G31" s="37" t="s">
        <v>212</v>
      </c>
      <c r="H31" s="15" t="s">
        <v>189</v>
      </c>
    </row>
    <row r="32" ht="15.75" customHeight="1">
      <c r="B32" s="15">
        <v>30.0</v>
      </c>
      <c r="C32" s="32">
        <v>45149.0</v>
      </c>
      <c r="D32" s="15" t="s">
        <v>213</v>
      </c>
      <c r="E32" s="15" t="s">
        <v>207</v>
      </c>
      <c r="F32" s="15"/>
      <c r="G32" s="37" t="s">
        <v>214</v>
      </c>
      <c r="H32" s="15" t="s">
        <v>215</v>
      </c>
    </row>
    <row r="33" ht="15.75" customHeight="1">
      <c r="B33" s="15">
        <v>31.0</v>
      </c>
      <c r="C33" s="32">
        <v>45149.0</v>
      </c>
      <c r="D33" s="15" t="s">
        <v>216</v>
      </c>
      <c r="E33" s="15" t="s">
        <v>207</v>
      </c>
      <c r="F33" s="15" t="s">
        <v>217</v>
      </c>
      <c r="G33" s="37" t="s">
        <v>218</v>
      </c>
      <c r="H33" s="15" t="s">
        <v>215</v>
      </c>
    </row>
    <row r="34" ht="15.75" customHeight="1">
      <c r="B34" s="15">
        <v>32.0</v>
      </c>
      <c r="C34" s="32">
        <v>45151.0</v>
      </c>
      <c r="D34" s="15" t="s">
        <v>198</v>
      </c>
      <c r="E34" s="15" t="s">
        <v>199</v>
      </c>
      <c r="F34" s="15"/>
      <c r="G34" s="37"/>
      <c r="H34" s="15" t="s">
        <v>219</v>
      </c>
    </row>
    <row r="35" ht="15.75" customHeight="1">
      <c r="B35" s="15">
        <v>33.0</v>
      </c>
      <c r="C35" s="32">
        <v>45151.0</v>
      </c>
      <c r="D35" s="15" t="s">
        <v>203</v>
      </c>
      <c r="E35" s="15" t="s">
        <v>174</v>
      </c>
      <c r="F35" s="15"/>
      <c r="G35" s="37"/>
      <c r="H35" s="15" t="s">
        <v>219</v>
      </c>
    </row>
    <row r="36" ht="15.75" customHeight="1">
      <c r="B36" s="15">
        <v>34.0</v>
      </c>
      <c r="C36" s="32">
        <v>45152.0</v>
      </c>
      <c r="D36" s="15" t="s">
        <v>220</v>
      </c>
      <c r="E36" s="15" t="s">
        <v>183</v>
      </c>
      <c r="F36" s="15" t="s">
        <v>221</v>
      </c>
      <c r="G36" s="37">
        <v>8.2290413239E10</v>
      </c>
      <c r="H36" s="15" t="s">
        <v>222</v>
      </c>
    </row>
    <row r="37" ht="15.75" customHeight="1">
      <c r="B37" s="15">
        <v>35.0</v>
      </c>
      <c r="C37" s="32">
        <v>45152.0</v>
      </c>
      <c r="D37" s="15" t="s">
        <v>223</v>
      </c>
      <c r="E37" s="15" t="s">
        <v>183</v>
      </c>
      <c r="F37" s="15" t="s">
        <v>221</v>
      </c>
      <c r="G37" s="37">
        <v>8.2193286557E10</v>
      </c>
      <c r="H37" s="15" t="s">
        <v>222</v>
      </c>
    </row>
    <row r="38" ht="15.75" customHeight="1">
      <c r="B38" s="15">
        <v>36.0</v>
      </c>
      <c r="C38" s="32">
        <v>45152.0</v>
      </c>
      <c r="D38" s="15" t="s">
        <v>224</v>
      </c>
      <c r="E38" s="15" t="s">
        <v>183</v>
      </c>
      <c r="F38" s="15" t="s">
        <v>221</v>
      </c>
      <c r="G38" s="37">
        <v>8.1341111919E10</v>
      </c>
      <c r="H38" s="15" t="s">
        <v>222</v>
      </c>
    </row>
    <row r="39" ht="15.75" customHeight="1">
      <c r="B39" s="15">
        <v>37.0</v>
      </c>
      <c r="C39" s="32">
        <v>45152.0</v>
      </c>
      <c r="D39" s="15" t="s">
        <v>225</v>
      </c>
      <c r="E39" s="15" t="s">
        <v>183</v>
      </c>
      <c r="F39" s="15" t="s">
        <v>221</v>
      </c>
      <c r="G39" s="37">
        <v>8.2275004501E10</v>
      </c>
      <c r="H39" s="15" t="s">
        <v>222</v>
      </c>
    </row>
    <row r="40" ht="15.75" customHeight="1">
      <c r="B40" s="15">
        <v>38.0</v>
      </c>
      <c r="C40" s="32">
        <v>45152.0</v>
      </c>
      <c r="D40" s="15" t="s">
        <v>226</v>
      </c>
      <c r="E40" s="15" t="s">
        <v>183</v>
      </c>
      <c r="F40" s="15" t="s">
        <v>227</v>
      </c>
      <c r="G40" s="37">
        <v>8.1277377772E10</v>
      </c>
      <c r="H40" s="15" t="s">
        <v>222</v>
      </c>
    </row>
    <row r="41" ht="15.75" customHeight="1">
      <c r="B41" s="15">
        <v>39.0</v>
      </c>
      <c r="C41" s="32">
        <v>45152.0</v>
      </c>
      <c r="D41" s="15" t="s">
        <v>228</v>
      </c>
      <c r="E41" s="15" t="s">
        <v>183</v>
      </c>
      <c r="F41" s="15" t="s">
        <v>229</v>
      </c>
      <c r="G41" s="37">
        <v>8.2293702288E10</v>
      </c>
      <c r="H41" s="15" t="s">
        <v>222</v>
      </c>
    </row>
    <row r="42" ht="15.75" customHeight="1">
      <c r="B42" s="15">
        <v>40.0</v>
      </c>
      <c r="C42" s="32">
        <v>45152.0</v>
      </c>
      <c r="D42" s="15" t="s">
        <v>230</v>
      </c>
      <c r="E42" s="15" t="s">
        <v>183</v>
      </c>
      <c r="F42" s="15" t="s">
        <v>229</v>
      </c>
      <c r="G42" s="39">
        <v>8.5242813333E10</v>
      </c>
      <c r="H42" s="15" t="s">
        <v>222</v>
      </c>
    </row>
    <row r="43" ht="15.75" customHeight="1">
      <c r="B43" s="15">
        <v>41.0</v>
      </c>
      <c r="C43" s="32">
        <v>45152.0</v>
      </c>
      <c r="D43" s="15" t="s">
        <v>231</v>
      </c>
      <c r="E43" s="15" t="s">
        <v>183</v>
      </c>
      <c r="F43" s="15" t="s">
        <v>232</v>
      </c>
      <c r="G43" s="37">
        <v>8.5399097865E10</v>
      </c>
      <c r="H43" s="15" t="s">
        <v>222</v>
      </c>
    </row>
    <row r="44" ht="15.75" customHeight="1">
      <c r="B44" s="15">
        <v>42.0</v>
      </c>
      <c r="C44" s="32">
        <v>45154.0</v>
      </c>
      <c r="D44" s="15" t="s">
        <v>233</v>
      </c>
      <c r="E44" s="15" t="s">
        <v>183</v>
      </c>
      <c r="F44" s="15" t="s">
        <v>221</v>
      </c>
      <c r="G44" s="37" t="s">
        <v>234</v>
      </c>
      <c r="H44" s="15" t="s">
        <v>222</v>
      </c>
    </row>
    <row r="45" ht="15.75" customHeight="1">
      <c r="B45" s="15">
        <v>43.0</v>
      </c>
      <c r="C45" s="32">
        <v>45154.0</v>
      </c>
      <c r="D45" s="15" t="s">
        <v>235</v>
      </c>
      <c r="E45" s="15" t="s">
        <v>183</v>
      </c>
      <c r="F45" s="15"/>
      <c r="G45" s="37" t="s">
        <v>236</v>
      </c>
      <c r="H45" s="15" t="s">
        <v>222</v>
      </c>
    </row>
    <row r="46" ht="15.75" customHeight="1">
      <c r="B46" s="15">
        <v>44.0</v>
      </c>
      <c r="C46" s="32">
        <v>45154.0</v>
      </c>
      <c r="D46" s="15" t="s">
        <v>237</v>
      </c>
      <c r="E46" s="15" t="s">
        <v>183</v>
      </c>
      <c r="F46" s="15" t="s">
        <v>238</v>
      </c>
      <c r="G46" s="37" t="s">
        <v>239</v>
      </c>
      <c r="H46" s="15" t="s">
        <v>222</v>
      </c>
    </row>
    <row r="47" ht="15.75" customHeight="1">
      <c r="B47" s="15">
        <v>45.0</v>
      </c>
      <c r="C47" s="32">
        <v>45154.0</v>
      </c>
      <c r="D47" s="15" t="s">
        <v>240</v>
      </c>
      <c r="E47" s="15" t="s">
        <v>183</v>
      </c>
      <c r="F47" s="15" t="s">
        <v>241</v>
      </c>
      <c r="G47" s="37" t="s">
        <v>242</v>
      </c>
      <c r="H47" s="15" t="s">
        <v>222</v>
      </c>
    </row>
    <row r="48" ht="15.75" customHeight="1">
      <c r="B48" s="15">
        <v>46.0</v>
      </c>
      <c r="C48" s="32">
        <v>45154.0</v>
      </c>
      <c r="D48" s="15" t="s">
        <v>243</v>
      </c>
      <c r="E48" s="15" t="s">
        <v>183</v>
      </c>
      <c r="F48" s="15" t="s">
        <v>241</v>
      </c>
      <c r="G48" s="37" t="s">
        <v>244</v>
      </c>
      <c r="H48" s="15" t="s">
        <v>245</v>
      </c>
    </row>
    <row r="49" ht="15.75" customHeight="1">
      <c r="B49" s="15">
        <v>47.0</v>
      </c>
      <c r="C49" s="32">
        <v>45154.0</v>
      </c>
      <c r="D49" s="15" t="s">
        <v>246</v>
      </c>
      <c r="E49" s="15" t="s">
        <v>183</v>
      </c>
      <c r="F49" s="15" t="s">
        <v>241</v>
      </c>
      <c r="G49" s="37" t="s">
        <v>247</v>
      </c>
      <c r="H49" s="15" t="s">
        <v>222</v>
      </c>
    </row>
    <row r="50" ht="15.75" customHeight="1">
      <c r="B50" s="15">
        <v>48.0</v>
      </c>
      <c r="C50" s="32">
        <v>45154.0</v>
      </c>
      <c r="D50" s="15" t="s">
        <v>248</v>
      </c>
      <c r="E50" s="15" t="s">
        <v>183</v>
      </c>
      <c r="F50" s="15"/>
      <c r="G50" s="37">
        <v>8.2123451995E10</v>
      </c>
      <c r="H50" s="15" t="s">
        <v>222</v>
      </c>
    </row>
    <row r="51" ht="15.75" customHeight="1">
      <c r="B51" s="15">
        <v>49.0</v>
      </c>
      <c r="C51" s="32">
        <v>45154.0</v>
      </c>
      <c r="D51" s="15" t="s">
        <v>249</v>
      </c>
      <c r="E51" s="15" t="s">
        <v>183</v>
      </c>
      <c r="F51" s="15" t="s">
        <v>221</v>
      </c>
      <c r="G51" s="37">
        <v>8.1242335205E10</v>
      </c>
      <c r="H51" s="15" t="s">
        <v>222</v>
      </c>
    </row>
    <row r="52" ht="15.75" customHeight="1">
      <c r="B52" s="15">
        <v>50.0</v>
      </c>
      <c r="C52" s="32">
        <v>45155.0</v>
      </c>
      <c r="D52" s="15" t="s">
        <v>250</v>
      </c>
      <c r="E52" s="15" t="s">
        <v>183</v>
      </c>
      <c r="F52" s="15" t="s">
        <v>241</v>
      </c>
      <c r="G52" s="37" t="s">
        <v>251</v>
      </c>
      <c r="H52" s="15" t="s">
        <v>252</v>
      </c>
    </row>
    <row r="53" ht="15.75" customHeight="1">
      <c r="B53" s="15">
        <v>51.0</v>
      </c>
      <c r="C53" s="32">
        <v>45157.0</v>
      </c>
      <c r="D53" s="15" t="s">
        <v>198</v>
      </c>
      <c r="E53" s="15" t="s">
        <v>199</v>
      </c>
      <c r="F53" s="15"/>
      <c r="G53" s="37">
        <v>8.5731529311E10</v>
      </c>
      <c r="H53" s="15" t="s">
        <v>219</v>
      </c>
    </row>
    <row r="54" ht="15.75" customHeight="1">
      <c r="B54" s="15">
        <v>52.0</v>
      </c>
      <c r="C54" s="32">
        <v>45157.0</v>
      </c>
      <c r="D54" s="15" t="s">
        <v>201</v>
      </c>
      <c r="E54" s="15" t="s">
        <v>202</v>
      </c>
      <c r="F54" s="15"/>
      <c r="G54" s="37">
        <v>8.8227754736E10</v>
      </c>
      <c r="H54" s="15" t="s">
        <v>219</v>
      </c>
    </row>
    <row r="55" ht="15.75" customHeight="1">
      <c r="B55" s="15">
        <v>53.0</v>
      </c>
      <c r="C55" s="32">
        <v>45160.0</v>
      </c>
      <c r="D55" s="15" t="s">
        <v>253</v>
      </c>
      <c r="E55" s="15" t="s">
        <v>207</v>
      </c>
      <c r="F55" s="15"/>
      <c r="G55" s="37">
        <v>8.7839493355E10</v>
      </c>
      <c r="H55" s="15" t="s">
        <v>254</v>
      </c>
    </row>
    <row r="56" ht="15.75" customHeight="1">
      <c r="B56" s="15">
        <v>54.0</v>
      </c>
      <c r="C56" s="32">
        <v>45160.0</v>
      </c>
      <c r="D56" s="15" t="s">
        <v>255</v>
      </c>
      <c r="E56" s="15" t="s">
        <v>207</v>
      </c>
      <c r="F56" s="15"/>
      <c r="G56" s="37" t="s">
        <v>256</v>
      </c>
      <c r="H56" s="15" t="s">
        <v>215</v>
      </c>
    </row>
    <row r="57" ht="15.75" customHeight="1">
      <c r="B57" s="15">
        <v>55.0</v>
      </c>
      <c r="C57" s="32">
        <v>45160.0</v>
      </c>
      <c r="D57" s="15" t="s">
        <v>257</v>
      </c>
      <c r="E57" s="15" t="s">
        <v>207</v>
      </c>
      <c r="F57" s="15"/>
      <c r="G57" s="37" t="s">
        <v>258</v>
      </c>
      <c r="H57" s="15" t="s">
        <v>189</v>
      </c>
    </row>
    <row r="58" ht="15.75" customHeight="1">
      <c r="B58" s="15">
        <v>56.0</v>
      </c>
      <c r="C58" s="32">
        <v>45163.0</v>
      </c>
      <c r="D58" s="15" t="s">
        <v>259</v>
      </c>
      <c r="E58" s="15" t="s">
        <v>174</v>
      </c>
      <c r="F58" s="15" t="s">
        <v>260</v>
      </c>
      <c r="G58" s="37" t="s">
        <v>261</v>
      </c>
      <c r="H58" s="15" t="s">
        <v>262</v>
      </c>
    </row>
    <row r="59" ht="15.75" customHeight="1">
      <c r="B59" s="15">
        <v>57.0</v>
      </c>
      <c r="C59" s="32">
        <v>45164.0</v>
      </c>
      <c r="D59" s="15" t="s">
        <v>259</v>
      </c>
      <c r="E59" s="15" t="s">
        <v>174</v>
      </c>
      <c r="F59" s="15" t="s">
        <v>260</v>
      </c>
      <c r="G59" s="37" t="s">
        <v>261</v>
      </c>
      <c r="H59" s="15" t="s">
        <v>263</v>
      </c>
    </row>
    <row r="60" ht="15.75" customHeight="1">
      <c r="B60" s="15">
        <v>58.0</v>
      </c>
      <c r="C60" s="32">
        <v>45167.0</v>
      </c>
      <c r="D60" s="15" t="s">
        <v>198</v>
      </c>
      <c r="E60" s="15" t="s">
        <v>199</v>
      </c>
      <c r="F60" s="15"/>
      <c r="G60" s="37"/>
      <c r="H60" s="15" t="s">
        <v>264</v>
      </c>
    </row>
    <row r="61" ht="15.75" customHeight="1">
      <c r="B61" s="15">
        <v>59.0</v>
      </c>
      <c r="C61" s="32">
        <v>45167.0</v>
      </c>
      <c r="D61" s="15" t="s">
        <v>201</v>
      </c>
      <c r="E61" s="15" t="s">
        <v>202</v>
      </c>
      <c r="F61" s="15"/>
      <c r="G61" s="37"/>
      <c r="H61" s="15" t="s">
        <v>264</v>
      </c>
    </row>
    <row r="62" ht="15.75" customHeight="1">
      <c r="B62" s="15">
        <v>60.0</v>
      </c>
      <c r="C62" s="32">
        <v>45167.0</v>
      </c>
      <c r="D62" s="15" t="s">
        <v>203</v>
      </c>
      <c r="E62" s="15" t="s">
        <v>174</v>
      </c>
      <c r="F62" s="15"/>
      <c r="G62" s="37"/>
      <c r="H62" s="15" t="s">
        <v>264</v>
      </c>
    </row>
    <row r="63" ht="15.75" customHeight="1">
      <c r="B63" s="15">
        <v>61.0</v>
      </c>
      <c r="C63" s="32">
        <v>45168.0</v>
      </c>
      <c r="D63" s="15" t="s">
        <v>265</v>
      </c>
      <c r="E63" s="15" t="s">
        <v>183</v>
      </c>
      <c r="F63" s="15"/>
      <c r="G63" s="37" t="s">
        <v>266</v>
      </c>
      <c r="H63" s="15" t="s">
        <v>267</v>
      </c>
    </row>
    <row r="64" ht="15.75" customHeight="1">
      <c r="B64" s="15">
        <v>62.0</v>
      </c>
      <c r="C64" s="32">
        <v>45168.0</v>
      </c>
      <c r="D64" s="15" t="s">
        <v>268</v>
      </c>
      <c r="E64" s="15" t="s">
        <v>183</v>
      </c>
      <c r="F64" s="15"/>
      <c r="G64" s="37">
        <v>6.282197268802E12</v>
      </c>
      <c r="H64" s="15" t="s">
        <v>269</v>
      </c>
    </row>
    <row r="65" ht="15.75" customHeight="1">
      <c r="B65" s="15">
        <v>63.0</v>
      </c>
      <c r="C65" s="32">
        <v>45168.0</v>
      </c>
      <c r="D65" s="15" t="s">
        <v>270</v>
      </c>
      <c r="E65" s="15" t="s">
        <v>183</v>
      </c>
      <c r="F65" s="15"/>
      <c r="G65" s="37" t="s">
        <v>271</v>
      </c>
      <c r="H65" s="15" t="s">
        <v>272</v>
      </c>
    </row>
    <row r="66" ht="15.75" customHeight="1">
      <c r="B66" s="15">
        <v>64.0</v>
      </c>
      <c r="C66" s="32">
        <v>45168.0</v>
      </c>
      <c r="D66" s="15" t="s">
        <v>273</v>
      </c>
      <c r="E66" s="15" t="s">
        <v>183</v>
      </c>
      <c r="F66" s="15"/>
      <c r="G66" s="37" t="s">
        <v>274</v>
      </c>
      <c r="H66" s="15" t="s">
        <v>269</v>
      </c>
    </row>
    <row r="67" ht="15.75" customHeight="1">
      <c r="B67" s="15">
        <v>65.0</v>
      </c>
      <c r="C67" s="32">
        <v>45168.0</v>
      </c>
      <c r="D67" s="15" t="s">
        <v>275</v>
      </c>
      <c r="E67" s="15" t="s">
        <v>183</v>
      </c>
      <c r="F67" s="15"/>
      <c r="G67" s="37" t="s">
        <v>276</v>
      </c>
      <c r="H67" s="15" t="s">
        <v>222</v>
      </c>
    </row>
    <row r="68" ht="15.75" customHeight="1">
      <c r="B68" s="15">
        <v>66.0</v>
      </c>
      <c r="C68" s="32">
        <v>45168.0</v>
      </c>
      <c r="D68" s="15" t="s">
        <v>277</v>
      </c>
      <c r="E68" s="15" t="s">
        <v>183</v>
      </c>
      <c r="F68" s="15"/>
      <c r="G68" s="37">
        <v>8.1356801355E10</v>
      </c>
      <c r="H68" s="15" t="s">
        <v>278</v>
      </c>
    </row>
    <row r="69" ht="15.75" customHeight="1">
      <c r="B69" s="5"/>
      <c r="C69" s="40"/>
      <c r="D69" s="5"/>
      <c r="E69" s="5"/>
      <c r="F69" s="5"/>
      <c r="G69" s="41"/>
      <c r="H69" s="5"/>
    </row>
    <row r="70" ht="15.75" customHeight="1">
      <c r="B70" s="42" t="s">
        <v>279</v>
      </c>
      <c r="C70" s="27"/>
      <c r="D70" s="27"/>
      <c r="E70" s="27"/>
      <c r="F70" s="27"/>
      <c r="G70" s="27"/>
      <c r="H70" s="28"/>
    </row>
    <row r="71" ht="15.75" customHeight="1">
      <c r="A71" s="5"/>
      <c r="B71" s="29" t="s">
        <v>158</v>
      </c>
      <c r="C71" s="30" t="s">
        <v>2</v>
      </c>
      <c r="D71" s="29" t="s">
        <v>159</v>
      </c>
      <c r="E71" s="29" t="s">
        <v>160</v>
      </c>
      <c r="F71" s="29" t="s">
        <v>161</v>
      </c>
      <c r="G71" s="31" t="s">
        <v>162</v>
      </c>
      <c r="H71" s="29" t="s">
        <v>163</v>
      </c>
    </row>
    <row r="72" ht="15.75" customHeight="1">
      <c r="A72" s="5"/>
      <c r="B72" s="15">
        <v>1.0</v>
      </c>
      <c r="C72" s="32">
        <v>45170.0</v>
      </c>
      <c r="D72" s="15" t="s">
        <v>280</v>
      </c>
      <c r="E72" s="15" t="s">
        <v>207</v>
      </c>
      <c r="F72" s="15"/>
      <c r="G72" s="37">
        <v>8.7803902244E10</v>
      </c>
      <c r="H72" s="15" t="s">
        <v>215</v>
      </c>
    </row>
    <row r="73" ht="15.75" customHeight="1">
      <c r="A73" s="5"/>
      <c r="B73" s="15">
        <v>2.0</v>
      </c>
      <c r="C73" s="32">
        <v>45170.0</v>
      </c>
      <c r="D73" s="15" t="s">
        <v>281</v>
      </c>
      <c r="E73" s="15" t="s">
        <v>207</v>
      </c>
      <c r="F73" s="15"/>
      <c r="G73" s="37">
        <v>8.1249505885E10</v>
      </c>
      <c r="H73" s="15" t="s">
        <v>215</v>
      </c>
    </row>
    <row r="74" ht="15.75" customHeight="1">
      <c r="A74" s="5"/>
      <c r="B74" s="15">
        <v>3.0</v>
      </c>
      <c r="C74" s="32">
        <v>45170.0</v>
      </c>
      <c r="D74" s="15" t="s">
        <v>282</v>
      </c>
      <c r="E74" s="15" t="s">
        <v>207</v>
      </c>
      <c r="F74" s="15"/>
      <c r="G74" s="37">
        <v>8.121679933E10</v>
      </c>
      <c r="H74" s="15" t="s">
        <v>215</v>
      </c>
    </row>
    <row r="75" ht="15.75" customHeight="1">
      <c r="A75" s="5"/>
      <c r="B75" s="15">
        <v>4.0</v>
      </c>
      <c r="C75" s="32">
        <v>45170.0</v>
      </c>
      <c r="D75" s="15" t="s">
        <v>283</v>
      </c>
      <c r="E75" s="15" t="s">
        <v>207</v>
      </c>
      <c r="F75" s="15"/>
      <c r="G75" s="37">
        <v>8.133739302E10</v>
      </c>
      <c r="H75" s="15" t="s">
        <v>215</v>
      </c>
    </row>
    <row r="76" ht="15.75" customHeight="1">
      <c r="A76" s="5"/>
      <c r="B76" s="15">
        <v>5.0</v>
      </c>
      <c r="C76" s="32">
        <v>45170.0</v>
      </c>
      <c r="D76" s="15" t="s">
        <v>284</v>
      </c>
      <c r="E76" s="15" t="s">
        <v>207</v>
      </c>
      <c r="F76" s="15"/>
      <c r="G76" s="37">
        <v>8.7885420222E10</v>
      </c>
      <c r="H76" s="15" t="s">
        <v>215</v>
      </c>
    </row>
    <row r="77" ht="15.75" customHeight="1">
      <c r="A77" s="5"/>
      <c r="B77" s="15">
        <v>6.0</v>
      </c>
      <c r="C77" s="32">
        <v>45170.0</v>
      </c>
      <c r="D77" s="15" t="s">
        <v>285</v>
      </c>
      <c r="E77" s="15" t="s">
        <v>174</v>
      </c>
      <c r="F77" s="15"/>
      <c r="G77" s="37">
        <v>8.1240176322E10</v>
      </c>
      <c r="H77" s="15" t="s">
        <v>177</v>
      </c>
    </row>
    <row r="78" ht="15.75" customHeight="1">
      <c r="A78" s="5"/>
      <c r="B78" s="15">
        <v>7.0</v>
      </c>
      <c r="C78" s="32">
        <v>45170.0</v>
      </c>
      <c r="D78" s="15" t="s">
        <v>286</v>
      </c>
      <c r="E78" s="15" t="s">
        <v>174</v>
      </c>
      <c r="F78" s="15"/>
      <c r="G78" s="37">
        <v>8.1338915944E10</v>
      </c>
      <c r="H78" s="15" t="s">
        <v>287</v>
      </c>
    </row>
    <row r="79" ht="15.75" customHeight="1">
      <c r="A79" s="5"/>
      <c r="B79" s="15">
        <v>8.0</v>
      </c>
      <c r="C79" s="32">
        <v>45170.0</v>
      </c>
      <c r="D79" s="15" t="s">
        <v>286</v>
      </c>
      <c r="E79" s="15" t="s">
        <v>174</v>
      </c>
      <c r="F79" s="15"/>
      <c r="G79" s="37">
        <v>8.1338915944E10</v>
      </c>
      <c r="H79" s="15" t="s">
        <v>288</v>
      </c>
    </row>
    <row r="80" ht="15.75" customHeight="1">
      <c r="A80" s="5"/>
      <c r="B80" s="15">
        <v>9.0</v>
      </c>
      <c r="C80" s="32">
        <v>45170.0</v>
      </c>
      <c r="D80" s="15" t="s">
        <v>289</v>
      </c>
      <c r="E80" s="15" t="s">
        <v>174</v>
      </c>
      <c r="F80" s="15"/>
      <c r="G80" s="37">
        <v>8.2333860323E10</v>
      </c>
      <c r="H80" s="15" t="s">
        <v>177</v>
      </c>
    </row>
    <row r="81" ht="15.75" customHeight="1">
      <c r="B81" s="15">
        <v>10.0</v>
      </c>
      <c r="C81" s="32">
        <v>45173.0</v>
      </c>
      <c r="D81" s="15" t="s">
        <v>290</v>
      </c>
      <c r="E81" s="15" t="s">
        <v>207</v>
      </c>
      <c r="F81" s="15"/>
      <c r="G81" s="37">
        <v>8.5866872083E10</v>
      </c>
      <c r="H81" s="15" t="s">
        <v>267</v>
      </c>
    </row>
    <row r="82" ht="15.75" customHeight="1">
      <c r="B82" s="15">
        <v>11.0</v>
      </c>
      <c r="C82" s="32">
        <v>45173.0</v>
      </c>
      <c r="D82" s="15" t="s">
        <v>291</v>
      </c>
      <c r="E82" s="15" t="s">
        <v>207</v>
      </c>
      <c r="F82" s="15"/>
      <c r="G82" s="37">
        <v>8.2139513444E10</v>
      </c>
      <c r="H82" s="15" t="s">
        <v>292</v>
      </c>
    </row>
    <row r="83" ht="15.75" customHeight="1">
      <c r="B83" s="15">
        <v>12.0</v>
      </c>
      <c r="C83" s="32">
        <v>45173.0</v>
      </c>
      <c r="D83" s="15" t="s">
        <v>293</v>
      </c>
      <c r="E83" s="15" t="s">
        <v>207</v>
      </c>
      <c r="F83" s="15"/>
      <c r="G83" s="37">
        <v>8.1234927327E10</v>
      </c>
      <c r="H83" s="15" t="s">
        <v>294</v>
      </c>
    </row>
    <row r="84" ht="15.75" customHeight="1">
      <c r="B84" s="15">
        <v>13.0</v>
      </c>
      <c r="C84" s="32">
        <v>45173.0</v>
      </c>
      <c r="D84" s="15" t="s">
        <v>295</v>
      </c>
      <c r="E84" s="15" t="s">
        <v>207</v>
      </c>
      <c r="F84" s="15"/>
      <c r="G84" s="37">
        <v>8.1215923252E10</v>
      </c>
      <c r="H84" s="15" t="s">
        <v>267</v>
      </c>
    </row>
    <row r="85" ht="15.75" customHeight="1">
      <c r="B85" s="15">
        <v>14.0</v>
      </c>
      <c r="C85" s="32">
        <v>45173.0</v>
      </c>
      <c r="D85" s="15" t="s">
        <v>296</v>
      </c>
      <c r="E85" s="15" t="s">
        <v>207</v>
      </c>
      <c r="F85" s="15"/>
      <c r="G85" s="37">
        <v>8.1325739392E10</v>
      </c>
      <c r="H85" s="15" t="s">
        <v>294</v>
      </c>
    </row>
    <row r="86" ht="15.75" customHeight="1">
      <c r="B86" s="15">
        <v>15.0</v>
      </c>
      <c r="C86" s="32">
        <v>45173.0</v>
      </c>
      <c r="D86" s="15" t="s">
        <v>297</v>
      </c>
      <c r="E86" s="15" t="s">
        <v>207</v>
      </c>
      <c r="F86" s="15"/>
      <c r="G86" s="37">
        <v>8.5647499945E10</v>
      </c>
      <c r="H86" s="15" t="s">
        <v>294</v>
      </c>
    </row>
    <row r="87" ht="15.75" customHeight="1">
      <c r="B87" s="15">
        <v>16.0</v>
      </c>
      <c r="C87" s="32">
        <v>45173.0</v>
      </c>
      <c r="D87" s="15" t="s">
        <v>298</v>
      </c>
      <c r="E87" s="15" t="s">
        <v>207</v>
      </c>
      <c r="F87" s="15"/>
      <c r="G87" s="37">
        <v>8.2325556791E10</v>
      </c>
      <c r="H87" s="15" t="s">
        <v>267</v>
      </c>
    </row>
    <row r="88" ht="15.75" customHeight="1">
      <c r="B88" s="15">
        <v>17.0</v>
      </c>
      <c r="C88" s="32">
        <v>45176.0</v>
      </c>
      <c r="D88" s="15" t="s">
        <v>299</v>
      </c>
      <c r="E88" s="15" t="s">
        <v>207</v>
      </c>
      <c r="F88" s="15"/>
      <c r="G88" s="37">
        <v>8.1515533222E10</v>
      </c>
      <c r="H88" s="15" t="s">
        <v>292</v>
      </c>
    </row>
    <row r="89" ht="15.75" customHeight="1">
      <c r="B89" s="15">
        <v>18.0</v>
      </c>
      <c r="C89" s="32">
        <v>45176.0</v>
      </c>
      <c r="D89" s="15" t="s">
        <v>300</v>
      </c>
      <c r="E89" s="15" t="s">
        <v>207</v>
      </c>
      <c r="F89" s="15"/>
      <c r="G89" s="37">
        <v>8.7758661505E10</v>
      </c>
      <c r="H89" s="15" t="s">
        <v>294</v>
      </c>
    </row>
    <row r="90" ht="15.75" customHeight="1">
      <c r="B90" s="15">
        <v>19.0</v>
      </c>
      <c r="C90" s="32">
        <v>45176.0</v>
      </c>
      <c r="D90" s="15" t="s">
        <v>301</v>
      </c>
      <c r="E90" s="15" t="s">
        <v>207</v>
      </c>
      <c r="F90" s="15"/>
      <c r="G90" s="37">
        <v>8.1804420828E10</v>
      </c>
      <c r="H90" s="15" t="s">
        <v>292</v>
      </c>
    </row>
    <row r="91" ht="15.75" customHeight="1">
      <c r="B91" s="15">
        <v>20.0</v>
      </c>
      <c r="C91" s="32">
        <v>45176.0</v>
      </c>
      <c r="D91" s="15" t="s">
        <v>302</v>
      </c>
      <c r="E91" s="15" t="s">
        <v>207</v>
      </c>
      <c r="F91" s="15"/>
      <c r="G91" s="37">
        <v>8.123560718E9</v>
      </c>
      <c r="H91" s="15" t="s">
        <v>294</v>
      </c>
    </row>
    <row r="92" ht="15.75" customHeight="1">
      <c r="B92" s="15">
        <v>21.0</v>
      </c>
      <c r="C92" s="32">
        <v>45176.0</v>
      </c>
      <c r="D92" s="15" t="s">
        <v>303</v>
      </c>
      <c r="E92" s="15" t="s">
        <v>207</v>
      </c>
      <c r="F92" s="15"/>
      <c r="G92" s="37">
        <v>8.1575116444E10</v>
      </c>
      <c r="H92" s="15" t="s">
        <v>294</v>
      </c>
    </row>
    <row r="93" ht="15.75" customHeight="1">
      <c r="B93" s="15">
        <v>22.0</v>
      </c>
      <c r="C93" s="32">
        <v>45176.0</v>
      </c>
      <c r="D93" s="15" t="s">
        <v>304</v>
      </c>
      <c r="E93" s="15" t="s">
        <v>207</v>
      </c>
      <c r="F93" s="15"/>
      <c r="G93" s="37">
        <v>8.2144191783E10</v>
      </c>
      <c r="H93" s="15" t="s">
        <v>294</v>
      </c>
    </row>
    <row r="94" ht="15.75" customHeight="1">
      <c r="B94" s="15">
        <v>23.0</v>
      </c>
      <c r="C94" s="32">
        <v>45176.0</v>
      </c>
      <c r="D94" s="15" t="s">
        <v>305</v>
      </c>
      <c r="E94" s="15" t="s">
        <v>207</v>
      </c>
      <c r="F94" s="15"/>
      <c r="G94" s="37">
        <v>8.2323055633E10</v>
      </c>
      <c r="H94" s="15" t="s">
        <v>294</v>
      </c>
    </row>
    <row r="95" ht="15.75" customHeight="1">
      <c r="B95" s="15">
        <v>24.0</v>
      </c>
      <c r="C95" s="32">
        <v>45177.0</v>
      </c>
      <c r="D95" s="15" t="s">
        <v>213</v>
      </c>
      <c r="E95" s="15" t="s">
        <v>207</v>
      </c>
      <c r="F95" s="15"/>
      <c r="G95" s="37" t="s">
        <v>214</v>
      </c>
      <c r="H95" s="15" t="s">
        <v>306</v>
      </c>
    </row>
    <row r="96" ht="15.75" customHeight="1">
      <c r="B96" s="15">
        <v>25.0</v>
      </c>
      <c r="C96" s="32">
        <v>45177.0</v>
      </c>
      <c r="D96" s="15" t="s">
        <v>300</v>
      </c>
      <c r="E96" s="15" t="s">
        <v>207</v>
      </c>
      <c r="F96" s="15"/>
      <c r="G96" s="37">
        <v>8.7758661505E10</v>
      </c>
      <c r="H96" s="15" t="s">
        <v>292</v>
      </c>
    </row>
    <row r="97" ht="15.75" customHeight="1">
      <c r="B97" s="15">
        <v>26.0</v>
      </c>
      <c r="C97" s="32">
        <v>45177.0</v>
      </c>
      <c r="D97" s="15" t="s">
        <v>304</v>
      </c>
      <c r="E97" s="15" t="s">
        <v>207</v>
      </c>
      <c r="F97" s="15"/>
      <c r="G97" s="37">
        <v>8.2144191783E10</v>
      </c>
      <c r="H97" s="15" t="s">
        <v>307</v>
      </c>
    </row>
    <row r="98" ht="15.75" customHeight="1">
      <c r="B98" s="15">
        <v>27.0</v>
      </c>
      <c r="C98" s="32">
        <v>45177.0</v>
      </c>
      <c r="D98" s="15" t="s">
        <v>305</v>
      </c>
      <c r="E98" s="15" t="s">
        <v>207</v>
      </c>
      <c r="F98" s="15"/>
      <c r="G98" s="37">
        <v>8.2323055633E10</v>
      </c>
      <c r="H98" s="15" t="s">
        <v>308</v>
      </c>
    </row>
    <row r="99" ht="15.75" customHeight="1">
      <c r="B99" s="15">
        <v>28.0</v>
      </c>
      <c r="C99" s="32">
        <v>45179.0</v>
      </c>
      <c r="D99" s="15" t="s">
        <v>201</v>
      </c>
      <c r="E99" s="15" t="s">
        <v>202</v>
      </c>
      <c r="F99" s="15"/>
      <c r="G99" s="37"/>
      <c r="H99" s="15" t="s">
        <v>264</v>
      </c>
    </row>
    <row r="100" ht="15.75" customHeight="1">
      <c r="B100" s="15">
        <v>29.0</v>
      </c>
      <c r="C100" s="32">
        <v>45180.0</v>
      </c>
      <c r="D100" s="15" t="s">
        <v>203</v>
      </c>
      <c r="E100" s="15" t="s">
        <v>174</v>
      </c>
      <c r="F100" s="15"/>
      <c r="G100" s="37"/>
      <c r="H100" s="15" t="s">
        <v>264</v>
      </c>
    </row>
    <row r="101" ht="15.75" customHeight="1">
      <c r="B101" s="15">
        <v>30.0</v>
      </c>
      <c r="C101" s="32">
        <v>45180.0</v>
      </c>
      <c r="D101" s="15" t="s">
        <v>309</v>
      </c>
      <c r="E101" s="15" t="s">
        <v>174</v>
      </c>
      <c r="F101" s="15" t="s">
        <v>310</v>
      </c>
      <c r="G101" s="37" t="s">
        <v>311</v>
      </c>
      <c r="H101" s="15" t="s">
        <v>312</v>
      </c>
    </row>
    <row r="102" ht="15.75" customHeight="1">
      <c r="B102" s="15">
        <v>31.0</v>
      </c>
      <c r="C102" s="32">
        <v>45182.0</v>
      </c>
      <c r="D102" s="15" t="s">
        <v>281</v>
      </c>
      <c r="E102" s="15" t="s">
        <v>207</v>
      </c>
      <c r="F102" s="15"/>
      <c r="G102" s="37">
        <v>8.1249505885E10</v>
      </c>
      <c r="H102" s="15" t="s">
        <v>313</v>
      </c>
    </row>
    <row r="103" ht="15.75" customHeight="1">
      <c r="B103" s="15">
        <v>32.0</v>
      </c>
      <c r="C103" s="32">
        <v>45182.0</v>
      </c>
      <c r="D103" s="15" t="s">
        <v>314</v>
      </c>
      <c r="E103" s="15" t="s">
        <v>315</v>
      </c>
      <c r="F103" s="15"/>
      <c r="G103" s="37"/>
      <c r="H103" s="15" t="s">
        <v>316</v>
      </c>
    </row>
    <row r="104" ht="15.75" customHeight="1">
      <c r="B104" s="15">
        <v>33.0</v>
      </c>
      <c r="C104" s="32">
        <v>45183.0</v>
      </c>
      <c r="D104" s="15" t="s">
        <v>309</v>
      </c>
      <c r="E104" s="15" t="s">
        <v>174</v>
      </c>
      <c r="F104" s="15" t="s">
        <v>310</v>
      </c>
      <c r="G104" s="37" t="s">
        <v>311</v>
      </c>
      <c r="H104" s="15" t="s">
        <v>263</v>
      </c>
    </row>
    <row r="105" ht="15.75" customHeight="1">
      <c r="B105" s="15">
        <v>34.0</v>
      </c>
      <c r="C105" s="32">
        <v>45187.0</v>
      </c>
      <c r="D105" s="15" t="s">
        <v>317</v>
      </c>
      <c r="E105" s="15" t="s">
        <v>207</v>
      </c>
      <c r="F105" s="15" t="s">
        <v>318</v>
      </c>
      <c r="G105" s="37" t="s">
        <v>319</v>
      </c>
      <c r="H105" s="15" t="s">
        <v>215</v>
      </c>
    </row>
    <row r="106" ht="15.75" customHeight="1">
      <c r="B106" s="15">
        <v>35.0</v>
      </c>
      <c r="C106" s="32">
        <v>45187.0</v>
      </c>
      <c r="D106" s="15" t="s">
        <v>320</v>
      </c>
      <c r="E106" s="15" t="s">
        <v>174</v>
      </c>
      <c r="F106" s="15" t="s">
        <v>321</v>
      </c>
      <c r="G106" s="37">
        <v>6.287852468722E12</v>
      </c>
      <c r="H106" s="15" t="s">
        <v>177</v>
      </c>
    </row>
    <row r="107" ht="15.75" customHeight="1">
      <c r="B107" s="15">
        <v>36.0</v>
      </c>
      <c r="C107" s="32">
        <v>45187.0</v>
      </c>
      <c r="D107" s="15" t="s">
        <v>322</v>
      </c>
      <c r="E107" s="15" t="s">
        <v>174</v>
      </c>
      <c r="F107" s="15" t="s">
        <v>323</v>
      </c>
      <c r="G107" s="37">
        <v>6.282331690313E12</v>
      </c>
      <c r="H107" s="15" t="s">
        <v>177</v>
      </c>
    </row>
    <row r="108" ht="15.75" customHeight="1">
      <c r="B108" s="15">
        <v>37.0</v>
      </c>
      <c r="C108" s="32">
        <v>45187.0</v>
      </c>
      <c r="D108" s="15" t="s">
        <v>324</v>
      </c>
      <c r="E108" s="15" t="s">
        <v>183</v>
      </c>
      <c r="F108" s="15"/>
      <c r="G108" s="37">
        <v>6.281336829405E12</v>
      </c>
      <c r="H108" s="15" t="s">
        <v>325</v>
      </c>
    </row>
    <row r="109" ht="15.75" customHeight="1">
      <c r="B109" s="15">
        <v>38.0</v>
      </c>
      <c r="C109" s="32">
        <v>45187.0</v>
      </c>
      <c r="D109" s="15" t="s">
        <v>326</v>
      </c>
      <c r="E109" s="15" t="s">
        <v>183</v>
      </c>
      <c r="F109" s="15"/>
      <c r="G109" s="37" t="s">
        <v>327</v>
      </c>
      <c r="H109" s="15" t="s">
        <v>325</v>
      </c>
    </row>
    <row r="110" ht="15.75" customHeight="1">
      <c r="B110" s="15">
        <v>39.0</v>
      </c>
      <c r="C110" s="32">
        <v>45187.0</v>
      </c>
      <c r="D110" s="15" t="s">
        <v>328</v>
      </c>
      <c r="E110" s="15" t="s">
        <v>183</v>
      </c>
      <c r="F110" s="15"/>
      <c r="G110" s="37">
        <v>6.281241207003E12</v>
      </c>
      <c r="H110" s="15" t="s">
        <v>325</v>
      </c>
    </row>
    <row r="111" ht="15.75" customHeight="1">
      <c r="B111" s="15">
        <v>40.0</v>
      </c>
      <c r="C111" s="32">
        <v>45188.0</v>
      </c>
      <c r="D111" s="15" t="s">
        <v>198</v>
      </c>
      <c r="E111" s="15" t="s">
        <v>199</v>
      </c>
      <c r="F111" s="15"/>
      <c r="G111" s="37"/>
      <c r="H111" s="15" t="s">
        <v>329</v>
      </c>
    </row>
    <row r="112" ht="15.75" customHeight="1">
      <c r="B112" s="15">
        <v>41.0</v>
      </c>
      <c r="C112" s="32">
        <v>45188.0</v>
      </c>
      <c r="D112" s="15" t="s">
        <v>201</v>
      </c>
      <c r="E112" s="15" t="s">
        <v>202</v>
      </c>
      <c r="F112" s="15"/>
      <c r="G112" s="37"/>
      <c r="H112" s="15" t="s">
        <v>329</v>
      </c>
    </row>
    <row r="113" ht="15.75" customHeight="1">
      <c r="B113" s="15">
        <v>42.0</v>
      </c>
      <c r="C113" s="32">
        <v>45188.0</v>
      </c>
      <c r="D113" s="15" t="s">
        <v>203</v>
      </c>
      <c r="E113" s="15" t="s">
        <v>174</v>
      </c>
      <c r="F113" s="15"/>
      <c r="G113" s="37"/>
      <c r="H113" s="15" t="s">
        <v>329</v>
      </c>
    </row>
    <row r="114" ht="15.75" customHeight="1">
      <c r="B114" s="15">
        <v>43.0</v>
      </c>
      <c r="C114" s="32">
        <v>45190.0</v>
      </c>
      <c r="D114" s="15" t="s">
        <v>330</v>
      </c>
      <c r="E114" s="15" t="s">
        <v>202</v>
      </c>
      <c r="F114" s="15" t="s">
        <v>331</v>
      </c>
      <c r="G114" s="37" t="s">
        <v>332</v>
      </c>
      <c r="H114" s="15" t="s">
        <v>263</v>
      </c>
    </row>
    <row r="115" ht="15.75" customHeight="1">
      <c r="B115" s="15">
        <v>44.0</v>
      </c>
      <c r="C115" s="32">
        <v>45197.0</v>
      </c>
      <c r="D115" s="15" t="s">
        <v>83</v>
      </c>
      <c r="E115" s="15" t="s">
        <v>164</v>
      </c>
      <c r="F115" s="34" t="s">
        <v>169</v>
      </c>
      <c r="G115" s="35" t="s">
        <v>333</v>
      </c>
      <c r="H115" s="15" t="s">
        <v>334</v>
      </c>
    </row>
    <row r="116" ht="15.75" customHeight="1">
      <c r="B116" s="15">
        <v>47.0</v>
      </c>
      <c r="C116" s="32">
        <v>45197.0</v>
      </c>
      <c r="D116" s="15" t="s">
        <v>11</v>
      </c>
      <c r="E116" s="15" t="s">
        <v>164</v>
      </c>
      <c r="F116" s="15" t="s">
        <v>196</v>
      </c>
      <c r="G116" s="38">
        <v>8.123125215E9</v>
      </c>
      <c r="H116" s="15" t="s">
        <v>334</v>
      </c>
    </row>
    <row r="117" ht="15.75" customHeight="1">
      <c r="B117" s="15">
        <v>48.0</v>
      </c>
      <c r="C117" s="32">
        <v>45197.0</v>
      </c>
      <c r="D117" s="15" t="s">
        <v>14</v>
      </c>
      <c r="E117" s="15" t="s">
        <v>164</v>
      </c>
      <c r="F117" s="15" t="s">
        <v>196</v>
      </c>
      <c r="G117" s="38">
        <v>8.5210780289E10</v>
      </c>
      <c r="H117" s="15" t="s">
        <v>334</v>
      </c>
    </row>
    <row r="118" ht="15.75" customHeight="1">
      <c r="B118" s="15">
        <v>49.0</v>
      </c>
      <c r="C118" s="32">
        <v>45197.0</v>
      </c>
      <c r="D118" s="15" t="s">
        <v>220</v>
      </c>
      <c r="E118" s="15" t="s">
        <v>183</v>
      </c>
      <c r="F118" s="15" t="s">
        <v>221</v>
      </c>
      <c r="G118" s="37">
        <v>8.2290413239E10</v>
      </c>
      <c r="H118" s="15" t="s">
        <v>334</v>
      </c>
    </row>
    <row r="119" ht="15.75" customHeight="1">
      <c r="B119" s="15">
        <v>50.0</v>
      </c>
      <c r="C119" s="32">
        <v>45197.0</v>
      </c>
      <c r="D119" s="15" t="s">
        <v>223</v>
      </c>
      <c r="E119" s="15" t="s">
        <v>183</v>
      </c>
      <c r="F119" s="15" t="s">
        <v>221</v>
      </c>
      <c r="G119" s="37">
        <v>8.2193286557E10</v>
      </c>
      <c r="H119" s="15" t="s">
        <v>334</v>
      </c>
    </row>
    <row r="120" ht="15.75" customHeight="1">
      <c r="B120" s="15">
        <v>51.0</v>
      </c>
      <c r="C120" s="32">
        <v>45197.0</v>
      </c>
      <c r="D120" s="15" t="s">
        <v>224</v>
      </c>
      <c r="E120" s="15" t="s">
        <v>183</v>
      </c>
      <c r="F120" s="15" t="s">
        <v>221</v>
      </c>
      <c r="G120" s="37">
        <v>8.1341111919E10</v>
      </c>
      <c r="H120" s="15" t="s">
        <v>334</v>
      </c>
    </row>
    <row r="121" ht="15.75" customHeight="1">
      <c r="B121" s="15">
        <v>52.0</v>
      </c>
      <c r="C121" s="32">
        <v>45197.0</v>
      </c>
      <c r="D121" s="15" t="s">
        <v>225</v>
      </c>
      <c r="E121" s="15" t="s">
        <v>183</v>
      </c>
      <c r="F121" s="15" t="s">
        <v>221</v>
      </c>
      <c r="G121" s="37">
        <v>8.2275004501E10</v>
      </c>
      <c r="H121" s="15" t="s">
        <v>334</v>
      </c>
    </row>
    <row r="122" ht="15.75" customHeight="1">
      <c r="B122" s="15">
        <v>53.0</v>
      </c>
      <c r="C122" s="32">
        <v>45197.0</v>
      </c>
      <c r="D122" s="15" t="s">
        <v>226</v>
      </c>
      <c r="E122" s="15" t="s">
        <v>183</v>
      </c>
      <c r="F122" s="15" t="s">
        <v>227</v>
      </c>
      <c r="G122" s="37">
        <v>8.1277377772E10</v>
      </c>
      <c r="H122" s="15" t="s">
        <v>334</v>
      </c>
    </row>
    <row r="123" ht="15.75" customHeight="1">
      <c r="B123" s="15">
        <v>54.0</v>
      </c>
      <c r="C123" s="32">
        <v>45198.0</v>
      </c>
      <c r="D123" s="15" t="s">
        <v>228</v>
      </c>
      <c r="E123" s="15" t="s">
        <v>183</v>
      </c>
      <c r="F123" s="15" t="s">
        <v>229</v>
      </c>
      <c r="G123" s="37">
        <v>8.2293702288E10</v>
      </c>
      <c r="H123" s="15" t="s">
        <v>334</v>
      </c>
    </row>
    <row r="124" ht="15.75" customHeight="1">
      <c r="B124" s="15">
        <v>55.0</v>
      </c>
      <c r="C124" s="32">
        <v>45198.0</v>
      </c>
      <c r="D124" s="15" t="s">
        <v>230</v>
      </c>
      <c r="E124" s="15" t="s">
        <v>183</v>
      </c>
      <c r="F124" s="15" t="s">
        <v>229</v>
      </c>
      <c r="G124" s="39">
        <v>8.5242813333E10</v>
      </c>
      <c r="H124" s="15" t="s">
        <v>334</v>
      </c>
    </row>
    <row r="125" ht="15.75" customHeight="1">
      <c r="B125" s="15">
        <v>56.0</v>
      </c>
      <c r="C125" s="32">
        <v>45198.0</v>
      </c>
      <c r="D125" s="15" t="s">
        <v>231</v>
      </c>
      <c r="E125" s="15" t="s">
        <v>183</v>
      </c>
      <c r="F125" s="15" t="s">
        <v>232</v>
      </c>
      <c r="G125" s="37">
        <v>8.5399097865E10</v>
      </c>
      <c r="H125" s="15" t="s">
        <v>334</v>
      </c>
    </row>
    <row r="126" ht="15.75" customHeight="1">
      <c r="B126" s="15">
        <v>57.0</v>
      </c>
      <c r="C126" s="32">
        <v>45198.0</v>
      </c>
      <c r="D126" s="15" t="s">
        <v>233</v>
      </c>
      <c r="E126" s="15" t="s">
        <v>183</v>
      </c>
      <c r="F126" s="15" t="s">
        <v>221</v>
      </c>
      <c r="G126" s="37" t="s">
        <v>234</v>
      </c>
      <c r="H126" s="15" t="s">
        <v>334</v>
      </c>
    </row>
    <row r="127" ht="15.75" customHeight="1">
      <c r="B127" s="15">
        <v>58.0</v>
      </c>
      <c r="C127" s="32">
        <v>45198.0</v>
      </c>
      <c r="D127" s="15" t="s">
        <v>235</v>
      </c>
      <c r="E127" s="15" t="s">
        <v>183</v>
      </c>
      <c r="F127" s="15"/>
      <c r="G127" s="37" t="s">
        <v>236</v>
      </c>
      <c r="H127" s="15" t="s">
        <v>334</v>
      </c>
    </row>
    <row r="128" ht="15.75" customHeight="1">
      <c r="B128" s="15">
        <v>59.0</v>
      </c>
      <c r="C128" s="32">
        <v>45198.0</v>
      </c>
      <c r="D128" s="15" t="s">
        <v>237</v>
      </c>
      <c r="E128" s="15" t="s">
        <v>183</v>
      </c>
      <c r="F128" s="15" t="s">
        <v>238</v>
      </c>
      <c r="G128" s="37" t="s">
        <v>239</v>
      </c>
      <c r="H128" s="15" t="s">
        <v>334</v>
      </c>
    </row>
    <row r="129" ht="15.75" customHeight="1">
      <c r="B129" s="15">
        <v>60.0</v>
      </c>
      <c r="C129" s="32">
        <v>45198.0</v>
      </c>
      <c r="D129" s="15" t="s">
        <v>240</v>
      </c>
      <c r="E129" s="15" t="s">
        <v>183</v>
      </c>
      <c r="F129" s="15" t="s">
        <v>241</v>
      </c>
      <c r="G129" s="37" t="s">
        <v>242</v>
      </c>
      <c r="H129" s="15" t="s">
        <v>334</v>
      </c>
    </row>
    <row r="130" ht="15.75" customHeight="1">
      <c r="B130" s="15">
        <v>61.0</v>
      </c>
      <c r="C130" s="32">
        <v>45198.0</v>
      </c>
      <c r="D130" s="15" t="s">
        <v>268</v>
      </c>
      <c r="E130" s="15" t="s">
        <v>183</v>
      </c>
      <c r="F130" s="15"/>
      <c r="G130" s="37">
        <v>6.282197268802E12</v>
      </c>
      <c r="H130" s="15" t="s">
        <v>334</v>
      </c>
    </row>
    <row r="131" ht="15.75" customHeight="1">
      <c r="B131" s="15">
        <v>62.0</v>
      </c>
      <c r="C131" s="32">
        <v>45198.0</v>
      </c>
      <c r="D131" s="15" t="s">
        <v>270</v>
      </c>
      <c r="E131" s="15" t="s">
        <v>183</v>
      </c>
      <c r="F131" s="15"/>
      <c r="G131" s="37" t="s">
        <v>271</v>
      </c>
      <c r="H131" s="15" t="s">
        <v>334</v>
      </c>
    </row>
    <row r="132" ht="15.75" customHeight="1">
      <c r="B132" s="15">
        <v>63.0</v>
      </c>
      <c r="C132" s="32">
        <v>45198.0</v>
      </c>
      <c r="D132" s="15" t="s">
        <v>275</v>
      </c>
      <c r="E132" s="15" t="s">
        <v>183</v>
      </c>
      <c r="F132" s="15"/>
      <c r="G132" s="37" t="s">
        <v>276</v>
      </c>
      <c r="H132" s="15" t="s">
        <v>334</v>
      </c>
    </row>
    <row r="133" ht="15.75" customHeight="1">
      <c r="B133" s="15">
        <v>64.0</v>
      </c>
      <c r="C133" s="32">
        <v>45198.0</v>
      </c>
      <c r="D133" s="15" t="s">
        <v>277</v>
      </c>
      <c r="E133" s="15" t="s">
        <v>183</v>
      </c>
      <c r="F133" s="15"/>
      <c r="G133" s="37">
        <v>8.1356801355E10</v>
      </c>
      <c r="H133" s="15" t="s">
        <v>334</v>
      </c>
    </row>
    <row r="134" ht="15.75" customHeight="1">
      <c r="B134" s="15">
        <v>65.0</v>
      </c>
      <c r="C134" s="32">
        <v>45199.0</v>
      </c>
      <c r="D134" s="15" t="s">
        <v>335</v>
      </c>
      <c r="E134" s="15" t="s">
        <v>207</v>
      </c>
      <c r="F134" s="15"/>
      <c r="G134" s="37" t="s">
        <v>336</v>
      </c>
      <c r="H134" s="15" t="s">
        <v>215</v>
      </c>
    </row>
    <row r="135" ht="15.75" customHeight="1">
      <c r="B135" s="15">
        <v>66.0</v>
      </c>
      <c r="C135" s="32">
        <v>45199.0</v>
      </c>
      <c r="D135" s="15" t="s">
        <v>337</v>
      </c>
      <c r="E135" s="15" t="s">
        <v>207</v>
      </c>
      <c r="F135" s="15"/>
      <c r="G135" s="37" t="s">
        <v>338</v>
      </c>
      <c r="H135" s="15" t="s">
        <v>215</v>
      </c>
    </row>
    <row r="136" ht="15.75" customHeight="1">
      <c r="B136" s="15">
        <v>67.0</v>
      </c>
      <c r="C136" s="32">
        <v>45199.0</v>
      </c>
      <c r="D136" s="15" t="s">
        <v>339</v>
      </c>
      <c r="E136" s="15" t="s">
        <v>207</v>
      </c>
      <c r="F136" s="15"/>
      <c r="G136" s="37" t="s">
        <v>340</v>
      </c>
      <c r="H136" s="15" t="s">
        <v>215</v>
      </c>
    </row>
    <row r="137" ht="15.75" customHeight="1">
      <c r="B137" s="15">
        <v>68.0</v>
      </c>
      <c r="C137" s="32">
        <v>45199.0</v>
      </c>
      <c r="D137" s="15" t="s">
        <v>341</v>
      </c>
      <c r="E137" s="15" t="s">
        <v>207</v>
      </c>
      <c r="F137" s="15"/>
      <c r="G137" s="37" t="s">
        <v>342</v>
      </c>
      <c r="H137" s="15" t="s">
        <v>215</v>
      </c>
    </row>
    <row r="138" ht="15.75" customHeight="1">
      <c r="G138" s="43"/>
    </row>
    <row r="139" ht="15.75" customHeight="1">
      <c r="B139" s="42" t="s">
        <v>343</v>
      </c>
      <c r="C139" s="27"/>
      <c r="D139" s="27"/>
      <c r="E139" s="27"/>
      <c r="F139" s="27"/>
      <c r="G139" s="27"/>
      <c r="H139" s="28"/>
    </row>
    <row r="140" ht="15.75" customHeight="1">
      <c r="B140" s="29" t="s">
        <v>158</v>
      </c>
      <c r="C140" s="30" t="s">
        <v>2</v>
      </c>
      <c r="D140" s="29" t="s">
        <v>159</v>
      </c>
      <c r="E140" s="29" t="s">
        <v>160</v>
      </c>
      <c r="F140" s="29" t="s">
        <v>161</v>
      </c>
      <c r="G140" s="31" t="s">
        <v>162</v>
      </c>
      <c r="H140" s="29" t="s">
        <v>163</v>
      </c>
    </row>
    <row r="141" ht="15.75" customHeight="1">
      <c r="B141" s="15">
        <v>1.0</v>
      </c>
      <c r="C141" s="32">
        <v>45201.0</v>
      </c>
      <c r="D141" s="15" t="s">
        <v>344</v>
      </c>
      <c r="E141" s="15" t="s">
        <v>345</v>
      </c>
      <c r="F141" s="15"/>
      <c r="G141" s="37" t="s">
        <v>346</v>
      </c>
      <c r="H141" s="15" t="s">
        <v>347</v>
      </c>
    </row>
    <row r="142" ht="15.75" customHeight="1">
      <c r="B142" s="15">
        <v>2.0</v>
      </c>
      <c r="C142" s="32">
        <v>45201.0</v>
      </c>
      <c r="D142" s="15" t="s">
        <v>348</v>
      </c>
      <c r="E142" s="15" t="s">
        <v>345</v>
      </c>
      <c r="F142" s="15"/>
      <c r="G142" s="37" t="s">
        <v>349</v>
      </c>
      <c r="H142" s="15" t="s">
        <v>347</v>
      </c>
    </row>
    <row r="143" ht="15.75" customHeight="1">
      <c r="B143" s="15">
        <v>3.0</v>
      </c>
      <c r="C143" s="32">
        <v>45201.0</v>
      </c>
      <c r="D143" s="15" t="s">
        <v>350</v>
      </c>
      <c r="E143" s="15" t="s">
        <v>345</v>
      </c>
      <c r="F143" s="15"/>
      <c r="G143" s="37" t="s">
        <v>351</v>
      </c>
      <c r="H143" s="15" t="s">
        <v>347</v>
      </c>
    </row>
    <row r="144" ht="15.75" customHeight="1">
      <c r="B144" s="15">
        <v>4.0</v>
      </c>
      <c r="C144" s="32">
        <v>45201.0</v>
      </c>
      <c r="D144" s="15" t="s">
        <v>352</v>
      </c>
      <c r="E144" s="15" t="s">
        <v>345</v>
      </c>
      <c r="F144" s="15"/>
      <c r="G144" s="37" t="s">
        <v>353</v>
      </c>
      <c r="H144" s="15" t="s">
        <v>347</v>
      </c>
    </row>
    <row r="145" ht="15.75" customHeight="1">
      <c r="B145" s="15">
        <v>5.0</v>
      </c>
      <c r="C145" s="32">
        <v>45201.0</v>
      </c>
      <c r="D145" s="15" t="s">
        <v>354</v>
      </c>
      <c r="E145" s="15" t="s">
        <v>345</v>
      </c>
      <c r="F145" s="15"/>
      <c r="G145" s="37" t="s">
        <v>355</v>
      </c>
      <c r="H145" s="15" t="s">
        <v>347</v>
      </c>
    </row>
    <row r="146" ht="15.75" customHeight="1">
      <c r="B146" s="15">
        <v>6.0</v>
      </c>
      <c r="C146" s="32">
        <v>45201.0</v>
      </c>
      <c r="D146" s="15" t="s">
        <v>356</v>
      </c>
      <c r="E146" s="15" t="s">
        <v>345</v>
      </c>
      <c r="F146" s="15"/>
      <c r="G146" s="37" t="s">
        <v>357</v>
      </c>
      <c r="H146" s="15" t="s">
        <v>347</v>
      </c>
    </row>
    <row r="147" ht="15.75" customHeight="1">
      <c r="B147" s="15">
        <v>7.0</v>
      </c>
      <c r="C147" s="32">
        <v>45201.0</v>
      </c>
      <c r="D147" s="15" t="s">
        <v>358</v>
      </c>
      <c r="E147" s="15" t="s">
        <v>345</v>
      </c>
      <c r="F147" s="15"/>
      <c r="G147" s="37" t="s">
        <v>359</v>
      </c>
      <c r="H147" s="15" t="s">
        <v>347</v>
      </c>
    </row>
    <row r="148" ht="15.75" customHeight="1">
      <c r="B148" s="15">
        <v>8.0</v>
      </c>
      <c r="C148" s="32">
        <v>45202.0</v>
      </c>
      <c r="D148" s="15" t="s">
        <v>201</v>
      </c>
      <c r="E148" s="15" t="s">
        <v>202</v>
      </c>
      <c r="F148" s="15"/>
      <c r="G148" s="37">
        <v>8.8227754736E10</v>
      </c>
      <c r="H148" s="15" t="s">
        <v>360</v>
      </c>
    </row>
    <row r="149" ht="15.75" customHeight="1">
      <c r="B149" s="15">
        <v>9.0</v>
      </c>
      <c r="C149" s="32">
        <v>45203.0</v>
      </c>
      <c r="D149" s="15" t="s">
        <v>348</v>
      </c>
      <c r="E149" s="15" t="s">
        <v>345</v>
      </c>
      <c r="F149" s="15"/>
      <c r="G149" s="37" t="s">
        <v>349</v>
      </c>
      <c r="H149" s="15" t="s">
        <v>360</v>
      </c>
    </row>
    <row r="150" ht="15.75" customHeight="1">
      <c r="B150" s="15">
        <v>10.0</v>
      </c>
      <c r="C150" s="32">
        <v>45203.0</v>
      </c>
      <c r="D150" s="15" t="s">
        <v>198</v>
      </c>
      <c r="E150" s="15" t="s">
        <v>199</v>
      </c>
      <c r="F150" s="15"/>
      <c r="G150" s="37">
        <v>8.5731529311E10</v>
      </c>
      <c r="H150" s="15" t="s">
        <v>360</v>
      </c>
    </row>
    <row r="151" ht="15.75" customHeight="1">
      <c r="B151" s="15">
        <v>11.0</v>
      </c>
      <c r="C151" s="32">
        <v>45203.0</v>
      </c>
      <c r="D151" s="15" t="s">
        <v>201</v>
      </c>
      <c r="E151" s="15" t="s">
        <v>202</v>
      </c>
      <c r="F151" s="15"/>
      <c r="G151" s="37">
        <v>8.8227754736E10</v>
      </c>
      <c r="H151" s="15" t="s">
        <v>360</v>
      </c>
    </row>
    <row r="152" ht="15.75" customHeight="1">
      <c r="B152" s="15">
        <v>12.0</v>
      </c>
      <c r="C152" s="32">
        <v>45203.0</v>
      </c>
      <c r="D152" s="15" t="s">
        <v>203</v>
      </c>
      <c r="E152" s="15" t="s">
        <v>174</v>
      </c>
      <c r="F152" s="15"/>
      <c r="G152" s="37">
        <v>8.97002525E9</v>
      </c>
      <c r="H152" s="15" t="s">
        <v>360</v>
      </c>
    </row>
    <row r="153" ht="15.75" customHeight="1">
      <c r="B153" s="15">
        <v>13.0</v>
      </c>
      <c r="C153" s="32">
        <v>45203.0</v>
      </c>
      <c r="D153" s="15" t="s">
        <v>361</v>
      </c>
      <c r="E153" s="15" t="s">
        <v>207</v>
      </c>
      <c r="F153" s="15"/>
      <c r="G153" s="37">
        <v>8.1231597191E10</v>
      </c>
      <c r="H153" s="15" t="s">
        <v>360</v>
      </c>
    </row>
    <row r="154" ht="15.75" customHeight="1">
      <c r="B154" s="15">
        <v>14.0</v>
      </c>
      <c r="C154" s="32">
        <v>45207.0</v>
      </c>
      <c r="D154" s="15" t="s">
        <v>362</v>
      </c>
      <c r="E154" s="15" t="s">
        <v>174</v>
      </c>
      <c r="F154" s="15" t="s">
        <v>363</v>
      </c>
      <c r="G154" s="37" t="s">
        <v>364</v>
      </c>
      <c r="H154" s="15" t="s">
        <v>365</v>
      </c>
    </row>
    <row r="155" ht="15.75" customHeight="1">
      <c r="B155" s="15">
        <v>15.0</v>
      </c>
      <c r="C155" s="32">
        <v>45208.0</v>
      </c>
      <c r="D155" s="15" t="s">
        <v>249</v>
      </c>
      <c r="E155" s="15" t="s">
        <v>183</v>
      </c>
      <c r="F155" s="15" t="s">
        <v>221</v>
      </c>
      <c r="G155" s="37">
        <v>8.1242335205E10</v>
      </c>
      <c r="H155" s="15" t="s">
        <v>366</v>
      </c>
    </row>
    <row r="156" ht="15.75" customHeight="1">
      <c r="B156" s="15">
        <v>16.0</v>
      </c>
      <c r="C156" s="32">
        <v>45208.0</v>
      </c>
      <c r="D156" s="15" t="s">
        <v>201</v>
      </c>
      <c r="E156" s="15" t="s">
        <v>202</v>
      </c>
      <c r="F156" s="15"/>
      <c r="G156" s="37">
        <v>8.8227754736E10</v>
      </c>
      <c r="H156" s="15" t="s">
        <v>360</v>
      </c>
    </row>
    <row r="157" ht="15.75" customHeight="1">
      <c r="B157" s="15">
        <v>17.0</v>
      </c>
      <c r="C157" s="32">
        <v>45208.0</v>
      </c>
      <c r="D157" s="15" t="s">
        <v>348</v>
      </c>
      <c r="E157" s="15" t="s">
        <v>345</v>
      </c>
      <c r="F157" s="15"/>
      <c r="G157" s="37" t="s">
        <v>349</v>
      </c>
      <c r="H157" s="15" t="s">
        <v>360</v>
      </c>
    </row>
    <row r="158" ht="15.75" customHeight="1">
      <c r="B158" s="15">
        <v>18.0</v>
      </c>
      <c r="C158" s="32">
        <v>45208.0</v>
      </c>
      <c r="D158" s="15" t="s">
        <v>198</v>
      </c>
      <c r="E158" s="15" t="s">
        <v>199</v>
      </c>
      <c r="F158" s="15"/>
      <c r="G158" s="37">
        <v>8.5731529311E10</v>
      </c>
      <c r="H158" s="15" t="s">
        <v>360</v>
      </c>
    </row>
    <row r="159" ht="15.75" customHeight="1">
      <c r="B159" s="15">
        <v>19.0</v>
      </c>
      <c r="C159" s="32">
        <v>45212.0</v>
      </c>
      <c r="D159" s="15" t="s">
        <v>201</v>
      </c>
      <c r="E159" s="15" t="s">
        <v>202</v>
      </c>
      <c r="F159" s="15"/>
      <c r="G159" s="37">
        <v>8.8227754736E10</v>
      </c>
      <c r="H159" s="15" t="s">
        <v>360</v>
      </c>
    </row>
    <row r="160" ht="15.75" customHeight="1">
      <c r="B160" s="15">
        <v>20.0</v>
      </c>
      <c r="C160" s="32">
        <v>45212.0</v>
      </c>
      <c r="D160" s="15" t="s">
        <v>348</v>
      </c>
      <c r="E160" s="15" t="s">
        <v>345</v>
      </c>
      <c r="F160" s="15"/>
      <c r="G160" s="37" t="s">
        <v>349</v>
      </c>
      <c r="H160" s="15" t="s">
        <v>360</v>
      </c>
    </row>
    <row r="161" ht="15.75" customHeight="1">
      <c r="B161" s="15">
        <v>21.0</v>
      </c>
      <c r="C161" s="32">
        <v>45213.0</v>
      </c>
      <c r="D161" s="15" t="s">
        <v>367</v>
      </c>
      <c r="E161" s="15"/>
      <c r="F161" s="15" t="s">
        <v>368</v>
      </c>
      <c r="G161" s="37" t="s">
        <v>369</v>
      </c>
      <c r="H161" s="15" t="s">
        <v>215</v>
      </c>
    </row>
    <row r="162" ht="15.75" customHeight="1">
      <c r="B162" s="15">
        <v>22.0</v>
      </c>
      <c r="C162" s="32">
        <v>45213.0</v>
      </c>
      <c r="D162" s="15" t="s">
        <v>370</v>
      </c>
      <c r="E162" s="15"/>
      <c r="F162" s="15"/>
      <c r="G162" s="37" t="s">
        <v>371</v>
      </c>
      <c r="H162" s="15" t="s">
        <v>215</v>
      </c>
    </row>
    <row r="163" ht="15.75" customHeight="1">
      <c r="B163" s="15">
        <v>23.0</v>
      </c>
      <c r="C163" s="32">
        <v>45213.0</v>
      </c>
      <c r="D163" s="15" t="s">
        <v>372</v>
      </c>
      <c r="E163" s="15"/>
      <c r="F163" s="15"/>
      <c r="G163" s="37" t="s">
        <v>373</v>
      </c>
      <c r="H163" s="15" t="s">
        <v>374</v>
      </c>
    </row>
    <row r="164" ht="15.75" customHeight="1">
      <c r="B164" s="15">
        <v>24.0</v>
      </c>
      <c r="C164" s="32">
        <v>45213.0</v>
      </c>
      <c r="D164" s="15" t="s">
        <v>375</v>
      </c>
      <c r="E164" s="15"/>
      <c r="F164" s="15"/>
      <c r="G164" s="37" t="s">
        <v>376</v>
      </c>
      <c r="H164" s="15" t="s">
        <v>374</v>
      </c>
    </row>
    <row r="165" ht="15.75" customHeight="1">
      <c r="B165" s="15">
        <v>25.0</v>
      </c>
      <c r="C165" s="32">
        <v>45213.0</v>
      </c>
      <c r="D165" s="15" t="s">
        <v>377</v>
      </c>
      <c r="E165" s="15"/>
      <c r="F165" s="15"/>
      <c r="G165" s="37" t="s">
        <v>378</v>
      </c>
      <c r="H165" s="15" t="s">
        <v>374</v>
      </c>
    </row>
    <row r="166" ht="15.75" customHeight="1">
      <c r="B166" s="15">
        <v>26.0</v>
      </c>
      <c r="C166" s="32">
        <v>45216.0</v>
      </c>
      <c r="D166" s="15" t="s">
        <v>370</v>
      </c>
      <c r="E166" s="15"/>
      <c r="F166" s="15"/>
      <c r="G166" s="37" t="s">
        <v>371</v>
      </c>
      <c r="H166" s="15" t="s">
        <v>379</v>
      </c>
    </row>
    <row r="167" ht="15.75" customHeight="1">
      <c r="B167" s="15">
        <v>27.0</v>
      </c>
      <c r="C167" s="32">
        <v>45217.0</v>
      </c>
      <c r="D167" s="15" t="s">
        <v>98</v>
      </c>
      <c r="E167" s="15" t="s">
        <v>164</v>
      </c>
      <c r="F167" s="34" t="s">
        <v>169</v>
      </c>
      <c r="G167" s="35" t="s">
        <v>99</v>
      </c>
      <c r="H167" s="15" t="s">
        <v>380</v>
      </c>
    </row>
    <row r="168" ht="15.75" customHeight="1">
      <c r="B168" s="15">
        <v>28.0</v>
      </c>
      <c r="C168" s="32">
        <v>45223.0</v>
      </c>
      <c r="D168" s="15" t="s">
        <v>290</v>
      </c>
      <c r="E168" s="15" t="s">
        <v>207</v>
      </c>
      <c r="F168" s="15"/>
      <c r="G168" s="37">
        <v>8.5866872083E10</v>
      </c>
      <c r="H168" s="15" t="s">
        <v>381</v>
      </c>
    </row>
    <row r="169" ht="15.75" customHeight="1">
      <c r="B169" s="15">
        <v>29.0</v>
      </c>
      <c r="C169" s="32">
        <v>45223.0</v>
      </c>
      <c r="D169" s="15" t="s">
        <v>291</v>
      </c>
      <c r="E169" s="15" t="s">
        <v>207</v>
      </c>
      <c r="F169" s="15"/>
      <c r="G169" s="37">
        <v>8.2139513444E10</v>
      </c>
      <c r="H169" s="15" t="s">
        <v>382</v>
      </c>
    </row>
    <row r="170" ht="15.75" customHeight="1">
      <c r="B170" s="15">
        <v>30.0</v>
      </c>
      <c r="C170" s="32">
        <v>45223.0</v>
      </c>
      <c r="D170" s="15" t="s">
        <v>293</v>
      </c>
      <c r="E170" s="15" t="s">
        <v>207</v>
      </c>
      <c r="F170" s="15"/>
      <c r="G170" s="37">
        <v>8.1234927327E10</v>
      </c>
      <c r="H170" s="15" t="s">
        <v>383</v>
      </c>
    </row>
    <row r="171" ht="15.75" customHeight="1">
      <c r="B171" s="15">
        <v>31.0</v>
      </c>
      <c r="C171" s="32">
        <v>45223.0</v>
      </c>
      <c r="D171" s="15" t="s">
        <v>295</v>
      </c>
      <c r="E171" s="15" t="s">
        <v>207</v>
      </c>
      <c r="F171" s="15"/>
      <c r="G171" s="37">
        <v>8.1215923252E10</v>
      </c>
      <c r="H171" s="15" t="s">
        <v>381</v>
      </c>
    </row>
    <row r="172" ht="15.75" customHeight="1">
      <c r="B172" s="15">
        <v>32.0</v>
      </c>
      <c r="C172" s="32">
        <v>45223.0</v>
      </c>
      <c r="D172" s="15" t="s">
        <v>296</v>
      </c>
      <c r="E172" s="15" t="s">
        <v>207</v>
      </c>
      <c r="F172" s="15"/>
      <c r="G172" s="37">
        <v>8.1325739392E10</v>
      </c>
      <c r="H172" s="15" t="s">
        <v>381</v>
      </c>
    </row>
    <row r="173" ht="15.75" customHeight="1">
      <c r="B173" s="15">
        <v>33.0</v>
      </c>
      <c r="C173" s="32">
        <v>45223.0</v>
      </c>
      <c r="D173" s="15" t="s">
        <v>297</v>
      </c>
      <c r="E173" s="15" t="s">
        <v>207</v>
      </c>
      <c r="F173" s="15"/>
      <c r="G173" s="37">
        <v>8.5647499945E10</v>
      </c>
      <c r="H173" s="15" t="s">
        <v>381</v>
      </c>
    </row>
    <row r="174" ht="15.75" customHeight="1">
      <c r="B174" s="15">
        <v>34.0</v>
      </c>
      <c r="C174" s="32">
        <v>45223.0</v>
      </c>
      <c r="D174" s="15" t="s">
        <v>298</v>
      </c>
      <c r="E174" s="15" t="s">
        <v>207</v>
      </c>
      <c r="F174" s="15"/>
      <c r="G174" s="37">
        <v>8.2325556791E10</v>
      </c>
      <c r="H174" s="15" t="s">
        <v>381</v>
      </c>
    </row>
    <row r="175" ht="15.75" customHeight="1">
      <c r="B175" s="15">
        <v>35.0</v>
      </c>
      <c r="C175" s="32">
        <v>45223.0</v>
      </c>
      <c r="D175" s="15" t="s">
        <v>299</v>
      </c>
      <c r="E175" s="15" t="s">
        <v>207</v>
      </c>
      <c r="F175" s="15"/>
      <c r="G175" s="37">
        <v>8.1515533222E10</v>
      </c>
      <c r="H175" s="15" t="s">
        <v>382</v>
      </c>
    </row>
    <row r="176" ht="15.75" customHeight="1">
      <c r="B176" s="15">
        <v>36.0</v>
      </c>
      <c r="C176" s="32">
        <v>45223.0</v>
      </c>
      <c r="D176" s="15" t="s">
        <v>300</v>
      </c>
      <c r="E176" s="15" t="s">
        <v>207</v>
      </c>
      <c r="F176" s="15"/>
      <c r="G176" s="37">
        <v>8.7758661505E10</v>
      </c>
      <c r="H176" s="15" t="s">
        <v>382</v>
      </c>
    </row>
    <row r="177" ht="15.75" customHeight="1">
      <c r="B177" s="15">
        <v>37.0</v>
      </c>
      <c r="C177" s="32">
        <v>45223.0</v>
      </c>
      <c r="D177" s="15" t="s">
        <v>301</v>
      </c>
      <c r="E177" s="15" t="s">
        <v>207</v>
      </c>
      <c r="F177" s="15"/>
      <c r="G177" s="37">
        <v>8.1804420828E10</v>
      </c>
      <c r="H177" s="15" t="s">
        <v>383</v>
      </c>
    </row>
    <row r="178" ht="15.75" customHeight="1">
      <c r="B178" s="15">
        <v>38.0</v>
      </c>
      <c r="C178" s="32">
        <v>45223.0</v>
      </c>
      <c r="D178" s="15" t="s">
        <v>302</v>
      </c>
      <c r="E178" s="15" t="s">
        <v>207</v>
      </c>
      <c r="F178" s="15"/>
      <c r="G178" s="37">
        <v>8.123560718E9</v>
      </c>
      <c r="H178" s="15" t="s">
        <v>383</v>
      </c>
    </row>
    <row r="179" ht="15.75" customHeight="1">
      <c r="B179" s="15">
        <v>39.0</v>
      </c>
      <c r="C179" s="32">
        <v>45223.0</v>
      </c>
      <c r="D179" s="15" t="s">
        <v>303</v>
      </c>
      <c r="E179" s="15" t="s">
        <v>207</v>
      </c>
      <c r="F179" s="15"/>
      <c r="G179" s="37">
        <v>8.1575116444E10</v>
      </c>
      <c r="H179" s="15" t="s">
        <v>381</v>
      </c>
    </row>
    <row r="180" ht="15.75" customHeight="1">
      <c r="B180" s="15">
        <v>40.0</v>
      </c>
      <c r="C180" s="32">
        <v>45223.0</v>
      </c>
      <c r="D180" s="15" t="s">
        <v>304</v>
      </c>
      <c r="E180" s="15" t="s">
        <v>207</v>
      </c>
      <c r="F180" s="15"/>
      <c r="G180" s="37">
        <v>8.2144191783E10</v>
      </c>
      <c r="H180" s="15" t="s">
        <v>381</v>
      </c>
    </row>
    <row r="181" ht="15.75" customHeight="1">
      <c r="B181" s="15">
        <v>41.0</v>
      </c>
      <c r="C181" s="32">
        <v>45223.0</v>
      </c>
      <c r="D181" s="15" t="s">
        <v>305</v>
      </c>
      <c r="E181" s="15" t="s">
        <v>207</v>
      </c>
      <c r="F181" s="15"/>
      <c r="G181" s="37">
        <v>8.2323055633E10</v>
      </c>
      <c r="H181" s="15" t="s">
        <v>381</v>
      </c>
    </row>
    <row r="182" ht="15.75" customHeight="1">
      <c r="B182" s="15">
        <v>42.0</v>
      </c>
      <c r="C182" s="32">
        <v>45223.0</v>
      </c>
      <c r="D182" s="15" t="s">
        <v>213</v>
      </c>
      <c r="E182" s="15" t="s">
        <v>207</v>
      </c>
      <c r="F182" s="15"/>
      <c r="G182" s="37" t="s">
        <v>214</v>
      </c>
      <c r="H182" s="15" t="s">
        <v>381</v>
      </c>
    </row>
    <row r="183" ht="15.75" customHeight="1">
      <c r="B183" s="15">
        <v>43.0</v>
      </c>
      <c r="C183" s="32">
        <v>45224.0</v>
      </c>
      <c r="D183" s="15" t="s">
        <v>348</v>
      </c>
      <c r="E183" s="15" t="s">
        <v>345</v>
      </c>
      <c r="F183" s="15"/>
      <c r="G183" s="37" t="s">
        <v>349</v>
      </c>
      <c r="H183" s="15" t="s">
        <v>360</v>
      </c>
    </row>
    <row r="184" ht="15.75" customHeight="1">
      <c r="B184" s="15">
        <v>44.0</v>
      </c>
      <c r="C184" s="32">
        <v>45224.0</v>
      </c>
      <c r="D184" s="15" t="s">
        <v>198</v>
      </c>
      <c r="E184" s="15" t="s">
        <v>199</v>
      </c>
      <c r="F184" s="15"/>
      <c r="G184" s="37">
        <v>8.5731529311E10</v>
      </c>
      <c r="H184" s="15" t="s">
        <v>360</v>
      </c>
    </row>
    <row r="185" ht="15.75" customHeight="1">
      <c r="B185" s="15">
        <v>45.0</v>
      </c>
      <c r="C185" s="32">
        <v>45224.0</v>
      </c>
      <c r="D185" s="15" t="s">
        <v>201</v>
      </c>
      <c r="E185" s="15" t="s">
        <v>202</v>
      </c>
      <c r="F185" s="15"/>
      <c r="G185" s="37">
        <v>8.8227754736E10</v>
      </c>
      <c r="H185" s="15" t="s">
        <v>360</v>
      </c>
    </row>
    <row r="186" ht="15.75" customHeight="1">
      <c r="B186" s="15">
        <v>46.0</v>
      </c>
      <c r="C186" s="32">
        <v>45225.0</v>
      </c>
      <c r="D186" s="15" t="s">
        <v>201</v>
      </c>
      <c r="E186" s="15" t="s">
        <v>202</v>
      </c>
      <c r="F186" s="15"/>
      <c r="G186" s="37">
        <v>8.8227754736E10</v>
      </c>
      <c r="H186" s="15" t="s">
        <v>360</v>
      </c>
    </row>
    <row r="187" ht="15.75" customHeight="1">
      <c r="B187" s="15">
        <v>47.0</v>
      </c>
      <c r="C187" s="32">
        <v>45225.0</v>
      </c>
      <c r="D187" s="15" t="s">
        <v>348</v>
      </c>
      <c r="E187" s="15" t="s">
        <v>345</v>
      </c>
      <c r="F187" s="15"/>
      <c r="G187" s="37" t="s">
        <v>349</v>
      </c>
      <c r="H187" s="15" t="s">
        <v>360</v>
      </c>
    </row>
    <row r="188" ht="15.75" customHeight="1">
      <c r="B188" s="15">
        <v>48.0</v>
      </c>
      <c r="C188" s="32">
        <v>45225.0</v>
      </c>
      <c r="D188" s="15" t="s">
        <v>198</v>
      </c>
      <c r="E188" s="15" t="s">
        <v>199</v>
      </c>
      <c r="F188" s="15"/>
      <c r="G188" s="37">
        <v>8.5731529311E10</v>
      </c>
      <c r="H188" s="15" t="s">
        <v>360</v>
      </c>
    </row>
    <row r="189" ht="15.75" customHeight="1">
      <c r="B189" s="15">
        <v>49.0</v>
      </c>
      <c r="C189" s="32">
        <v>45227.0</v>
      </c>
      <c r="D189" s="15" t="s">
        <v>233</v>
      </c>
      <c r="E189" s="15" t="s">
        <v>384</v>
      </c>
      <c r="F189" s="15" t="s">
        <v>221</v>
      </c>
      <c r="G189" s="37" t="s">
        <v>234</v>
      </c>
      <c r="H189" s="15" t="s">
        <v>222</v>
      </c>
    </row>
    <row r="190" ht="15.75" customHeight="1">
      <c r="B190" s="15">
        <v>50.0</v>
      </c>
      <c r="C190" s="32">
        <v>45227.0</v>
      </c>
      <c r="D190" s="15" t="s">
        <v>235</v>
      </c>
      <c r="E190" s="15" t="s">
        <v>384</v>
      </c>
      <c r="F190" s="15"/>
      <c r="G190" s="37" t="s">
        <v>236</v>
      </c>
      <c r="H190" s="15" t="s">
        <v>222</v>
      </c>
    </row>
    <row r="191" ht="15.75" customHeight="1">
      <c r="B191" s="15">
        <v>51.0</v>
      </c>
      <c r="C191" s="32">
        <v>45227.0</v>
      </c>
      <c r="D191" s="15" t="s">
        <v>237</v>
      </c>
      <c r="E191" s="15" t="s">
        <v>384</v>
      </c>
      <c r="F191" s="15" t="s">
        <v>238</v>
      </c>
      <c r="G191" s="37" t="s">
        <v>239</v>
      </c>
      <c r="H191" s="15" t="s">
        <v>222</v>
      </c>
    </row>
    <row r="192" ht="15.75" customHeight="1">
      <c r="B192" s="15">
        <v>52.0</v>
      </c>
      <c r="C192" s="32">
        <v>45227.0</v>
      </c>
      <c r="D192" s="15" t="s">
        <v>240</v>
      </c>
      <c r="E192" s="15" t="s">
        <v>384</v>
      </c>
      <c r="F192" s="15" t="s">
        <v>241</v>
      </c>
      <c r="G192" s="37" t="s">
        <v>242</v>
      </c>
      <c r="H192" s="15" t="s">
        <v>222</v>
      </c>
    </row>
    <row r="193" ht="15.75" customHeight="1">
      <c r="B193" s="15">
        <v>53.0</v>
      </c>
      <c r="C193" s="32">
        <v>45227.0</v>
      </c>
      <c r="D193" s="15" t="s">
        <v>243</v>
      </c>
      <c r="E193" s="15" t="s">
        <v>384</v>
      </c>
      <c r="F193" s="15" t="s">
        <v>241</v>
      </c>
      <c r="G193" s="37" t="s">
        <v>244</v>
      </c>
      <c r="H193" s="15" t="s">
        <v>385</v>
      </c>
    </row>
    <row r="194" ht="15.75" customHeight="1">
      <c r="B194" s="15">
        <v>54.0</v>
      </c>
      <c r="C194" s="32">
        <v>45227.0</v>
      </c>
      <c r="D194" s="15" t="s">
        <v>246</v>
      </c>
      <c r="E194" s="15" t="s">
        <v>384</v>
      </c>
      <c r="F194" s="15" t="s">
        <v>241</v>
      </c>
      <c r="G194" s="37" t="s">
        <v>247</v>
      </c>
      <c r="H194" s="15" t="s">
        <v>222</v>
      </c>
    </row>
    <row r="195" ht="15.75" customHeight="1">
      <c r="B195" s="15">
        <v>55.0</v>
      </c>
      <c r="C195" s="32">
        <v>45230.0</v>
      </c>
      <c r="D195" s="15" t="s">
        <v>386</v>
      </c>
      <c r="E195" s="15" t="s">
        <v>384</v>
      </c>
      <c r="F195" s="19"/>
      <c r="G195" s="19" t="s">
        <v>387</v>
      </c>
      <c r="H195" s="15" t="s">
        <v>388</v>
      </c>
    </row>
    <row r="196" ht="14.25" customHeight="1">
      <c r="B196" s="15">
        <v>56.0</v>
      </c>
      <c r="C196" s="32">
        <v>45230.0</v>
      </c>
      <c r="D196" s="15" t="s">
        <v>389</v>
      </c>
      <c r="E196" s="15" t="s">
        <v>384</v>
      </c>
      <c r="F196" s="15" t="s">
        <v>229</v>
      </c>
      <c r="G196" s="44" t="s">
        <v>390</v>
      </c>
      <c r="H196" s="15" t="s">
        <v>388</v>
      </c>
    </row>
    <row r="197" ht="14.25" customHeight="1">
      <c r="B197" s="5"/>
      <c r="C197" s="40"/>
      <c r="D197" s="5"/>
      <c r="E197" s="5"/>
      <c r="F197" s="5"/>
      <c r="G197" s="43"/>
      <c r="H197" s="5"/>
    </row>
    <row r="198" ht="15.75" customHeight="1">
      <c r="G198" s="43"/>
    </row>
    <row r="199" ht="15.75" customHeight="1">
      <c r="B199" s="45" t="s">
        <v>391</v>
      </c>
      <c r="C199" s="46"/>
      <c r="D199" s="46"/>
      <c r="E199" s="46"/>
      <c r="F199" s="46"/>
      <c r="G199" s="46"/>
      <c r="H199" s="47"/>
    </row>
    <row r="200" ht="15.75" customHeight="1">
      <c r="B200" s="48" t="s">
        <v>158</v>
      </c>
      <c r="C200" s="49" t="s">
        <v>2</v>
      </c>
      <c r="D200" s="48" t="s">
        <v>159</v>
      </c>
      <c r="E200" s="48" t="s">
        <v>160</v>
      </c>
      <c r="F200" s="48" t="s">
        <v>161</v>
      </c>
      <c r="G200" s="50" t="s">
        <v>162</v>
      </c>
      <c r="H200" s="48" t="s">
        <v>163</v>
      </c>
    </row>
    <row r="201" ht="15.75" customHeight="1">
      <c r="B201" s="15">
        <v>1.0</v>
      </c>
      <c r="C201" s="51">
        <v>45231.0</v>
      </c>
      <c r="D201" s="15" t="s">
        <v>392</v>
      </c>
      <c r="E201" s="15" t="s">
        <v>384</v>
      </c>
      <c r="F201" s="15"/>
      <c r="G201" s="37" t="s">
        <v>393</v>
      </c>
      <c r="H201" s="15" t="s">
        <v>189</v>
      </c>
    </row>
    <row r="202" ht="15.75" customHeight="1">
      <c r="B202" s="15">
        <v>2.0</v>
      </c>
      <c r="C202" s="51">
        <v>45231.0</v>
      </c>
      <c r="D202" s="15" t="s">
        <v>394</v>
      </c>
      <c r="E202" s="15" t="s">
        <v>384</v>
      </c>
      <c r="F202" s="15"/>
      <c r="G202" s="37" t="s">
        <v>395</v>
      </c>
      <c r="H202" s="15" t="s">
        <v>189</v>
      </c>
    </row>
    <row r="203" ht="15.75" customHeight="1">
      <c r="B203" s="15">
        <v>3.0</v>
      </c>
      <c r="C203" s="51">
        <v>45233.0</v>
      </c>
      <c r="D203" s="15" t="s">
        <v>348</v>
      </c>
      <c r="E203" s="15" t="s">
        <v>345</v>
      </c>
      <c r="F203" s="15"/>
      <c r="G203" s="37" t="s">
        <v>349</v>
      </c>
      <c r="H203" s="15" t="s">
        <v>360</v>
      </c>
    </row>
    <row r="204" ht="15.75" customHeight="1">
      <c r="B204" s="15">
        <v>4.0</v>
      </c>
      <c r="C204" s="51">
        <v>45233.0</v>
      </c>
      <c r="D204" s="15" t="s">
        <v>198</v>
      </c>
      <c r="E204" s="15" t="s">
        <v>199</v>
      </c>
      <c r="F204" s="15"/>
      <c r="G204" s="37">
        <v>8.5731529311E10</v>
      </c>
      <c r="H204" s="15" t="s">
        <v>360</v>
      </c>
    </row>
    <row r="205" ht="15.75" customHeight="1">
      <c r="B205" s="15">
        <v>5.0</v>
      </c>
      <c r="C205" s="51">
        <v>45233.0</v>
      </c>
      <c r="D205" s="15" t="s">
        <v>201</v>
      </c>
      <c r="E205" s="15" t="s">
        <v>202</v>
      </c>
      <c r="F205" s="15"/>
      <c r="G205" s="37">
        <v>8.8227754736E10</v>
      </c>
      <c r="H205" s="15" t="s">
        <v>360</v>
      </c>
    </row>
    <row r="206" ht="15.75" customHeight="1">
      <c r="B206" s="15">
        <v>6.0</v>
      </c>
      <c r="C206" s="51">
        <v>45233.0</v>
      </c>
      <c r="D206" s="15" t="s">
        <v>203</v>
      </c>
      <c r="E206" s="15" t="s">
        <v>174</v>
      </c>
      <c r="F206" s="15"/>
      <c r="G206" s="37">
        <v>8.97002525E9</v>
      </c>
      <c r="H206" s="15" t="s">
        <v>360</v>
      </c>
    </row>
    <row r="207" ht="15.75" customHeight="1">
      <c r="B207" s="15">
        <v>7.0</v>
      </c>
      <c r="C207" s="51">
        <v>45236.0</v>
      </c>
      <c r="D207" s="15" t="s">
        <v>396</v>
      </c>
      <c r="E207" s="15" t="s">
        <v>384</v>
      </c>
      <c r="F207" s="15"/>
      <c r="G207" s="37" t="s">
        <v>397</v>
      </c>
      <c r="H207" s="15" t="s">
        <v>374</v>
      </c>
    </row>
    <row r="208" ht="15.75" customHeight="1">
      <c r="B208" s="15">
        <v>8.0</v>
      </c>
      <c r="C208" s="51">
        <v>45236.0</v>
      </c>
      <c r="D208" s="15" t="s">
        <v>398</v>
      </c>
      <c r="E208" s="15" t="s">
        <v>384</v>
      </c>
      <c r="F208" s="15"/>
      <c r="G208" s="37" t="s">
        <v>399</v>
      </c>
      <c r="H208" s="15" t="s">
        <v>374</v>
      </c>
    </row>
    <row r="209" ht="15.75" customHeight="1">
      <c r="B209" s="15">
        <v>9.0</v>
      </c>
      <c r="C209" s="51">
        <v>45237.0</v>
      </c>
      <c r="D209" s="15" t="s">
        <v>400</v>
      </c>
      <c r="E209" s="15" t="s">
        <v>345</v>
      </c>
      <c r="F209" s="15"/>
      <c r="G209" s="37">
        <v>8.7832129083E10</v>
      </c>
      <c r="H209" s="15" t="s">
        <v>347</v>
      </c>
    </row>
    <row r="210" ht="15.75" customHeight="1">
      <c r="B210" s="15">
        <v>10.0</v>
      </c>
      <c r="C210" s="51">
        <v>45237.0</v>
      </c>
      <c r="D210" s="15" t="s">
        <v>401</v>
      </c>
      <c r="E210" s="15" t="s">
        <v>345</v>
      </c>
      <c r="F210" s="15"/>
      <c r="G210" s="37">
        <v>8.1233822177E10</v>
      </c>
      <c r="H210" s="15" t="s">
        <v>347</v>
      </c>
    </row>
    <row r="211" ht="15.75" customHeight="1">
      <c r="B211" s="15">
        <v>11.0</v>
      </c>
      <c r="C211" s="51">
        <v>45237.0</v>
      </c>
      <c r="D211" s="15" t="s">
        <v>402</v>
      </c>
      <c r="E211" s="15" t="s">
        <v>345</v>
      </c>
      <c r="F211" s="15"/>
      <c r="G211" s="37">
        <v>8.8238617369E10</v>
      </c>
      <c r="H211" s="15" t="s">
        <v>347</v>
      </c>
    </row>
    <row r="212" ht="15.75" customHeight="1">
      <c r="B212" s="15">
        <v>12.0</v>
      </c>
      <c r="C212" s="51">
        <v>45237.0</v>
      </c>
      <c r="D212" s="15" t="s">
        <v>403</v>
      </c>
      <c r="E212" s="15" t="s">
        <v>345</v>
      </c>
      <c r="F212" s="15" t="s">
        <v>404</v>
      </c>
      <c r="G212" s="37">
        <v>8.122906214E9</v>
      </c>
      <c r="H212" s="15" t="s">
        <v>347</v>
      </c>
    </row>
    <row r="213" ht="15.75" customHeight="1">
      <c r="B213" s="15">
        <v>13.0</v>
      </c>
      <c r="C213" s="51">
        <v>45237.0</v>
      </c>
      <c r="D213" s="15" t="s">
        <v>405</v>
      </c>
      <c r="E213" s="15" t="s">
        <v>345</v>
      </c>
      <c r="F213" s="15" t="s">
        <v>406</v>
      </c>
      <c r="G213" s="37">
        <v>8.1253560188E10</v>
      </c>
      <c r="H213" s="15" t="s">
        <v>347</v>
      </c>
    </row>
    <row r="214" ht="15.75" customHeight="1">
      <c r="B214" s="15">
        <v>14.0</v>
      </c>
      <c r="C214" s="51">
        <v>45237.0</v>
      </c>
      <c r="D214" s="15" t="s">
        <v>407</v>
      </c>
      <c r="E214" s="15" t="s">
        <v>345</v>
      </c>
      <c r="F214" s="15" t="s">
        <v>408</v>
      </c>
      <c r="G214" s="37">
        <v>8.7899971888E10</v>
      </c>
      <c r="H214" s="15" t="s">
        <v>347</v>
      </c>
    </row>
    <row r="215" ht="15.75" customHeight="1">
      <c r="B215" s="15">
        <v>15.0</v>
      </c>
      <c r="C215" s="51">
        <v>45238.0</v>
      </c>
      <c r="D215" s="15" t="s">
        <v>201</v>
      </c>
      <c r="E215" s="15" t="s">
        <v>202</v>
      </c>
      <c r="F215" s="15"/>
      <c r="G215" s="37">
        <v>8.8227754736E10</v>
      </c>
      <c r="H215" s="15" t="s">
        <v>360</v>
      </c>
    </row>
    <row r="216" ht="15.75" customHeight="1">
      <c r="B216" s="15">
        <v>16.0</v>
      </c>
      <c r="C216" s="51">
        <v>45241.0</v>
      </c>
      <c r="D216" s="15" t="s">
        <v>409</v>
      </c>
      <c r="E216" s="15" t="s">
        <v>384</v>
      </c>
      <c r="F216" s="15"/>
      <c r="G216" s="37" t="s">
        <v>410</v>
      </c>
      <c r="H216" s="15" t="s">
        <v>374</v>
      </c>
    </row>
    <row r="217" ht="15.75" customHeight="1">
      <c r="B217" s="15">
        <v>17.0</v>
      </c>
      <c r="C217" s="51">
        <v>45241.0</v>
      </c>
      <c r="D217" s="15" t="s">
        <v>411</v>
      </c>
      <c r="E217" s="15" t="s">
        <v>384</v>
      </c>
      <c r="F217" s="15"/>
      <c r="G217" s="37" t="s">
        <v>412</v>
      </c>
      <c r="H217" s="15" t="s">
        <v>374</v>
      </c>
    </row>
    <row r="218" ht="15.75" customHeight="1">
      <c r="B218" s="15">
        <v>18.0</v>
      </c>
      <c r="C218" s="51">
        <v>45241.0</v>
      </c>
      <c r="D218" s="15" t="s">
        <v>413</v>
      </c>
      <c r="E218" s="15" t="s">
        <v>345</v>
      </c>
      <c r="F218" s="15"/>
      <c r="G218" s="37" t="s">
        <v>414</v>
      </c>
      <c r="H218" s="15" t="s">
        <v>347</v>
      </c>
    </row>
    <row r="219" ht="15.75" customHeight="1">
      <c r="B219" s="15">
        <v>19.0</v>
      </c>
      <c r="C219" s="51">
        <v>45241.0</v>
      </c>
      <c r="D219" s="15" t="s">
        <v>415</v>
      </c>
      <c r="E219" s="15" t="s">
        <v>345</v>
      </c>
      <c r="F219" s="15"/>
      <c r="G219" s="37" t="s">
        <v>416</v>
      </c>
      <c r="H219" s="15" t="s">
        <v>347</v>
      </c>
    </row>
    <row r="220" ht="15.75" customHeight="1">
      <c r="B220" s="15">
        <v>20.0</v>
      </c>
      <c r="C220" s="51">
        <v>45241.0</v>
      </c>
      <c r="D220" s="15" t="s">
        <v>417</v>
      </c>
      <c r="E220" s="15" t="s">
        <v>345</v>
      </c>
      <c r="F220" s="15"/>
      <c r="G220" s="37" t="s">
        <v>418</v>
      </c>
      <c r="H220" s="15" t="s">
        <v>347</v>
      </c>
    </row>
    <row r="221" ht="15.75" customHeight="1">
      <c r="B221" s="15">
        <v>21.0</v>
      </c>
      <c r="C221" s="51">
        <v>45241.0</v>
      </c>
      <c r="D221" s="15" t="s">
        <v>419</v>
      </c>
      <c r="E221" s="15" t="s">
        <v>345</v>
      </c>
      <c r="F221" s="15"/>
      <c r="G221" s="37" t="s">
        <v>420</v>
      </c>
      <c r="H221" s="15" t="s">
        <v>347</v>
      </c>
    </row>
    <row r="222" ht="15.75" customHeight="1">
      <c r="B222" s="15">
        <v>22.0</v>
      </c>
      <c r="C222" s="51">
        <v>45241.0</v>
      </c>
      <c r="D222" s="15" t="s">
        <v>421</v>
      </c>
      <c r="E222" s="15" t="s">
        <v>345</v>
      </c>
      <c r="F222" s="15"/>
      <c r="G222" s="37" t="s">
        <v>422</v>
      </c>
      <c r="H222" s="15" t="s">
        <v>347</v>
      </c>
    </row>
    <row r="223" ht="15.75" customHeight="1">
      <c r="B223" s="15">
        <v>23.0</v>
      </c>
      <c r="C223" s="51">
        <v>45241.0</v>
      </c>
      <c r="D223" s="15" t="s">
        <v>423</v>
      </c>
      <c r="E223" s="15" t="s">
        <v>345</v>
      </c>
      <c r="F223" s="15"/>
      <c r="G223" s="37" t="s">
        <v>424</v>
      </c>
      <c r="H223" s="15" t="s">
        <v>347</v>
      </c>
    </row>
    <row r="224" ht="15.75" customHeight="1">
      <c r="B224" s="15">
        <v>24.0</v>
      </c>
      <c r="C224" s="51">
        <v>45241.0</v>
      </c>
      <c r="D224" s="15" t="s">
        <v>425</v>
      </c>
      <c r="E224" s="15" t="s">
        <v>345</v>
      </c>
      <c r="F224" s="15"/>
      <c r="G224" s="37" t="s">
        <v>426</v>
      </c>
      <c r="H224" s="15" t="s">
        <v>347</v>
      </c>
    </row>
    <row r="225" ht="15.75" customHeight="1">
      <c r="B225" s="15">
        <v>25.0</v>
      </c>
      <c r="C225" s="51">
        <v>45241.0</v>
      </c>
      <c r="D225" s="15" t="s">
        <v>427</v>
      </c>
      <c r="E225" s="15" t="s">
        <v>345</v>
      </c>
      <c r="F225" s="15"/>
      <c r="G225" s="37" t="s">
        <v>428</v>
      </c>
      <c r="H225" s="15" t="s">
        <v>347</v>
      </c>
    </row>
    <row r="226" ht="15.75" customHeight="1">
      <c r="B226" s="15">
        <v>26.0</v>
      </c>
      <c r="C226" s="51">
        <v>45241.0</v>
      </c>
      <c r="D226" s="15" t="s">
        <v>429</v>
      </c>
      <c r="E226" s="15" t="s">
        <v>345</v>
      </c>
      <c r="F226" s="15"/>
      <c r="G226" s="37" t="s">
        <v>430</v>
      </c>
      <c r="H226" s="15" t="s">
        <v>347</v>
      </c>
    </row>
    <row r="227" ht="15.75" customHeight="1">
      <c r="B227" s="15">
        <v>27.0</v>
      </c>
      <c r="C227" s="51">
        <v>45246.0</v>
      </c>
      <c r="D227" s="15" t="s">
        <v>431</v>
      </c>
      <c r="E227" s="15" t="s">
        <v>345</v>
      </c>
      <c r="F227" s="15"/>
      <c r="G227" s="37" t="s">
        <v>432</v>
      </c>
      <c r="H227" s="15" t="s">
        <v>433</v>
      </c>
    </row>
    <row r="228" ht="15.75" customHeight="1">
      <c r="B228" s="15">
        <v>28.0</v>
      </c>
      <c r="C228" s="51">
        <v>45246.0</v>
      </c>
      <c r="D228" s="15" t="s">
        <v>434</v>
      </c>
      <c r="E228" s="15" t="s">
        <v>345</v>
      </c>
      <c r="F228" s="15"/>
      <c r="G228" s="37" t="s">
        <v>435</v>
      </c>
      <c r="H228" s="15" t="s">
        <v>433</v>
      </c>
    </row>
    <row r="229" ht="15.75" customHeight="1">
      <c r="B229" s="15">
        <v>29.0</v>
      </c>
      <c r="C229" s="51">
        <v>45246.0</v>
      </c>
      <c r="D229" s="15" t="s">
        <v>405</v>
      </c>
      <c r="E229" s="15" t="s">
        <v>345</v>
      </c>
      <c r="F229" s="15"/>
      <c r="G229" s="37" t="s">
        <v>436</v>
      </c>
      <c r="H229" s="15" t="s">
        <v>437</v>
      </c>
    </row>
    <row r="230" ht="15.75" customHeight="1">
      <c r="B230" s="15">
        <v>30.0</v>
      </c>
      <c r="C230" s="51">
        <v>45246.0</v>
      </c>
      <c r="D230" s="15" t="s">
        <v>438</v>
      </c>
      <c r="E230" s="15" t="s">
        <v>174</v>
      </c>
      <c r="F230" s="15"/>
      <c r="G230" s="37">
        <v>8.2301327317E10</v>
      </c>
      <c r="H230" s="15" t="s">
        <v>439</v>
      </c>
    </row>
    <row r="231" ht="15.75" customHeight="1">
      <c r="B231" s="15">
        <v>31.0</v>
      </c>
      <c r="C231" s="51">
        <v>45247.0</v>
      </c>
      <c r="D231" s="15" t="s">
        <v>438</v>
      </c>
      <c r="E231" s="15" t="s">
        <v>174</v>
      </c>
      <c r="F231" s="15"/>
      <c r="G231" s="37">
        <v>8.2301327318E10</v>
      </c>
      <c r="H231" s="15" t="s">
        <v>440</v>
      </c>
    </row>
    <row r="232" ht="15.75" customHeight="1">
      <c r="B232" s="15">
        <v>32.0</v>
      </c>
      <c r="C232" s="51">
        <v>45250.0</v>
      </c>
      <c r="D232" s="15" t="s">
        <v>438</v>
      </c>
      <c r="E232" s="15" t="s">
        <v>174</v>
      </c>
      <c r="F232" s="15"/>
      <c r="G232" s="37">
        <v>8.2301327319E10</v>
      </c>
      <c r="H232" s="15" t="s">
        <v>441</v>
      </c>
    </row>
    <row r="233" ht="15.75" customHeight="1">
      <c r="B233" s="15">
        <v>33.0</v>
      </c>
      <c r="C233" s="51">
        <v>45252.0</v>
      </c>
      <c r="D233" s="15" t="s">
        <v>442</v>
      </c>
      <c r="E233" s="15" t="s">
        <v>384</v>
      </c>
      <c r="F233" s="15"/>
      <c r="G233" s="37" t="s">
        <v>443</v>
      </c>
      <c r="H233" s="15" t="s">
        <v>374</v>
      </c>
    </row>
    <row r="234" ht="15.75" customHeight="1">
      <c r="B234" s="15">
        <v>34.0</v>
      </c>
      <c r="C234" s="51">
        <v>45252.0</v>
      </c>
      <c r="D234" s="15" t="s">
        <v>444</v>
      </c>
      <c r="E234" s="15" t="s">
        <v>384</v>
      </c>
      <c r="F234" s="15"/>
      <c r="G234" s="37" t="s">
        <v>445</v>
      </c>
      <c r="H234" s="15" t="s">
        <v>374</v>
      </c>
    </row>
    <row r="235" ht="15.75" customHeight="1">
      <c r="B235" s="15">
        <v>35.0</v>
      </c>
      <c r="C235" s="51">
        <v>45252.0</v>
      </c>
      <c r="D235" s="15" t="s">
        <v>446</v>
      </c>
      <c r="E235" s="15" t="s">
        <v>345</v>
      </c>
      <c r="F235" s="15"/>
      <c r="G235" s="37" t="s">
        <v>447</v>
      </c>
      <c r="H235" s="15" t="s">
        <v>347</v>
      </c>
    </row>
    <row r="236" ht="15.75" customHeight="1">
      <c r="B236" s="15">
        <v>36.0</v>
      </c>
      <c r="C236" s="51">
        <v>45252.0</v>
      </c>
      <c r="D236" s="15" t="s">
        <v>448</v>
      </c>
      <c r="E236" s="15" t="s">
        <v>345</v>
      </c>
      <c r="F236" s="15"/>
      <c r="G236" s="37" t="s">
        <v>449</v>
      </c>
      <c r="H236" s="15" t="s">
        <v>347</v>
      </c>
    </row>
    <row r="237" ht="15.75" customHeight="1">
      <c r="B237" s="15">
        <v>37.0</v>
      </c>
      <c r="C237" s="51">
        <v>45252.0</v>
      </c>
      <c r="D237" s="15" t="s">
        <v>450</v>
      </c>
      <c r="E237" s="15" t="s">
        <v>345</v>
      </c>
      <c r="F237" s="15"/>
      <c r="G237" s="37" t="s">
        <v>451</v>
      </c>
      <c r="H237" s="15" t="s">
        <v>347</v>
      </c>
    </row>
    <row r="238" ht="15.75" customHeight="1">
      <c r="B238" s="15">
        <v>38.0</v>
      </c>
      <c r="C238" s="51">
        <v>45252.0</v>
      </c>
      <c r="D238" s="15" t="s">
        <v>438</v>
      </c>
      <c r="E238" s="15" t="s">
        <v>174</v>
      </c>
      <c r="F238" s="15"/>
      <c r="G238" s="37">
        <v>8.2301327319E10</v>
      </c>
      <c r="H238" s="15" t="s">
        <v>452</v>
      </c>
    </row>
    <row r="239" ht="15.75" customHeight="1">
      <c r="B239" s="15">
        <v>39.0</v>
      </c>
      <c r="C239" s="51">
        <v>45252.0</v>
      </c>
      <c r="D239" s="15" t="s">
        <v>249</v>
      </c>
      <c r="E239" s="15" t="s">
        <v>384</v>
      </c>
      <c r="F239" s="15" t="s">
        <v>221</v>
      </c>
      <c r="G239" s="37">
        <v>8.1242335205E10</v>
      </c>
      <c r="H239" s="15" t="s">
        <v>453</v>
      </c>
    </row>
    <row r="240" ht="15.75" customHeight="1">
      <c r="B240" s="15">
        <v>40.0</v>
      </c>
      <c r="C240" s="51">
        <v>45252.0</v>
      </c>
      <c r="D240" s="15" t="s">
        <v>454</v>
      </c>
      <c r="E240" s="15" t="s">
        <v>384</v>
      </c>
      <c r="F240" s="15"/>
      <c r="G240" s="37">
        <v>8.114533398E9</v>
      </c>
      <c r="H240" s="15" t="s">
        <v>453</v>
      </c>
    </row>
    <row r="241" ht="15.75" customHeight="1">
      <c r="B241" s="15">
        <v>41.0</v>
      </c>
      <c r="C241" s="51">
        <v>45253.0</v>
      </c>
      <c r="D241" s="15" t="s">
        <v>348</v>
      </c>
      <c r="E241" s="15" t="s">
        <v>345</v>
      </c>
      <c r="F241" s="15"/>
      <c r="G241" s="37" t="s">
        <v>349</v>
      </c>
      <c r="H241" s="15" t="s">
        <v>360</v>
      </c>
    </row>
    <row r="242" ht="15.75" customHeight="1">
      <c r="B242" s="15">
        <v>42.0</v>
      </c>
      <c r="C242" s="51">
        <v>45253.0</v>
      </c>
      <c r="D242" s="15" t="s">
        <v>198</v>
      </c>
      <c r="E242" s="15" t="s">
        <v>199</v>
      </c>
      <c r="F242" s="15"/>
      <c r="G242" s="37">
        <v>8.5731529311E10</v>
      </c>
      <c r="H242" s="15" t="s">
        <v>360</v>
      </c>
    </row>
    <row r="243" ht="15.75" customHeight="1">
      <c r="B243" s="15">
        <v>43.0</v>
      </c>
      <c r="C243" s="51">
        <v>45253.0</v>
      </c>
      <c r="D243" s="15" t="s">
        <v>201</v>
      </c>
      <c r="E243" s="15" t="s">
        <v>202</v>
      </c>
      <c r="F243" s="15"/>
      <c r="G243" s="37">
        <v>8.8227754736E10</v>
      </c>
      <c r="H243" s="15" t="s">
        <v>360</v>
      </c>
    </row>
    <row r="244" ht="15.75" customHeight="1">
      <c r="B244" s="15">
        <v>44.0</v>
      </c>
      <c r="C244" s="51">
        <v>45253.0</v>
      </c>
      <c r="D244" s="15" t="s">
        <v>203</v>
      </c>
      <c r="E244" s="15" t="s">
        <v>174</v>
      </c>
      <c r="F244" s="15"/>
      <c r="G244" s="37">
        <v>8.97002525E9</v>
      </c>
      <c r="H244" s="15" t="s">
        <v>360</v>
      </c>
    </row>
    <row r="245" ht="15.75" customHeight="1">
      <c r="B245" s="15">
        <v>45.0</v>
      </c>
      <c r="C245" s="51">
        <v>45253.0</v>
      </c>
      <c r="D245" s="15" t="s">
        <v>361</v>
      </c>
      <c r="E245" s="15" t="s">
        <v>207</v>
      </c>
      <c r="F245" s="15"/>
      <c r="G245" s="37">
        <v>8.1231597191E10</v>
      </c>
      <c r="H245" s="15" t="s">
        <v>360</v>
      </c>
    </row>
    <row r="246" ht="15.75" customHeight="1">
      <c r="B246" s="15">
        <v>46.0</v>
      </c>
      <c r="C246" s="51">
        <v>45255.0</v>
      </c>
      <c r="D246" s="15" t="s">
        <v>233</v>
      </c>
      <c r="E246" s="15" t="s">
        <v>384</v>
      </c>
      <c r="F246" s="15"/>
      <c r="G246" s="37" t="s">
        <v>234</v>
      </c>
      <c r="H246" s="15" t="s">
        <v>455</v>
      </c>
    </row>
    <row r="247" ht="15.75" customHeight="1">
      <c r="B247" s="15">
        <v>47.0</v>
      </c>
      <c r="C247" s="51">
        <v>45255.0</v>
      </c>
      <c r="D247" s="15" t="s">
        <v>235</v>
      </c>
      <c r="E247" s="15" t="s">
        <v>384</v>
      </c>
      <c r="F247" s="15"/>
      <c r="G247" s="37" t="s">
        <v>236</v>
      </c>
      <c r="H247" s="15" t="s">
        <v>381</v>
      </c>
    </row>
    <row r="248" ht="15.75" customHeight="1">
      <c r="B248" s="15">
        <v>48.0</v>
      </c>
      <c r="C248" s="51">
        <v>45255.0</v>
      </c>
      <c r="D248" s="15" t="s">
        <v>237</v>
      </c>
      <c r="E248" s="15" t="s">
        <v>384</v>
      </c>
      <c r="F248" s="15"/>
      <c r="G248" s="37" t="s">
        <v>239</v>
      </c>
      <c r="H248" s="15" t="s">
        <v>381</v>
      </c>
    </row>
    <row r="249" ht="15.75" customHeight="1">
      <c r="B249" s="15">
        <v>49.0</v>
      </c>
      <c r="C249" s="51">
        <v>45255.0</v>
      </c>
      <c r="D249" s="15" t="s">
        <v>240</v>
      </c>
      <c r="E249" s="15" t="s">
        <v>384</v>
      </c>
      <c r="F249" s="15"/>
      <c r="G249" s="37" t="s">
        <v>242</v>
      </c>
      <c r="H249" s="15" t="s">
        <v>455</v>
      </c>
    </row>
    <row r="250" ht="15.75" customHeight="1">
      <c r="B250" s="15">
        <v>50.0</v>
      </c>
      <c r="C250" s="51">
        <v>45255.0</v>
      </c>
      <c r="D250" s="15" t="s">
        <v>243</v>
      </c>
      <c r="E250" s="15" t="s">
        <v>384</v>
      </c>
      <c r="F250" s="15"/>
      <c r="G250" s="37" t="s">
        <v>244</v>
      </c>
      <c r="H250" s="15" t="s">
        <v>381</v>
      </c>
    </row>
    <row r="251" ht="15.75" customHeight="1">
      <c r="B251" s="15">
        <v>51.0</v>
      </c>
      <c r="C251" s="51">
        <v>45255.0</v>
      </c>
      <c r="D251" s="15" t="s">
        <v>246</v>
      </c>
      <c r="E251" s="15" t="s">
        <v>384</v>
      </c>
      <c r="F251" s="15"/>
      <c r="G251" s="37" t="s">
        <v>247</v>
      </c>
      <c r="H251" s="15" t="s">
        <v>381</v>
      </c>
    </row>
    <row r="252" ht="15.75" customHeight="1">
      <c r="B252" s="15">
        <v>52.0</v>
      </c>
      <c r="C252" s="51">
        <v>45255.0</v>
      </c>
      <c r="D252" s="15" t="s">
        <v>389</v>
      </c>
      <c r="E252" s="15" t="s">
        <v>384</v>
      </c>
      <c r="F252" s="15"/>
      <c r="G252" s="37" t="s">
        <v>390</v>
      </c>
      <c r="H252" s="15" t="s">
        <v>381</v>
      </c>
    </row>
    <row r="253" ht="15.75" customHeight="1">
      <c r="B253" s="15">
        <v>53.0</v>
      </c>
      <c r="C253" s="51">
        <v>45255.0</v>
      </c>
      <c r="D253" s="15" t="s">
        <v>83</v>
      </c>
      <c r="E253" s="15" t="s">
        <v>164</v>
      </c>
      <c r="F253" s="15"/>
      <c r="G253" s="35" t="s">
        <v>333</v>
      </c>
      <c r="H253" s="15" t="s">
        <v>381</v>
      </c>
    </row>
    <row r="254" ht="15.75" customHeight="1">
      <c r="B254" s="15">
        <v>54.0</v>
      </c>
      <c r="C254" s="51">
        <v>45255.0</v>
      </c>
      <c r="D254" s="15" t="s">
        <v>11</v>
      </c>
      <c r="E254" s="15" t="s">
        <v>164</v>
      </c>
      <c r="F254" s="15"/>
      <c r="G254" s="38">
        <v>8.123125215E9</v>
      </c>
      <c r="H254" s="15" t="s">
        <v>455</v>
      </c>
    </row>
    <row r="255" ht="15.75" customHeight="1">
      <c r="B255" s="15">
        <v>55.0</v>
      </c>
      <c r="C255" s="51">
        <v>45255.0</v>
      </c>
      <c r="D255" s="15" t="s">
        <v>14</v>
      </c>
      <c r="E255" s="15" t="s">
        <v>164</v>
      </c>
      <c r="F255" s="15"/>
      <c r="G255" s="38">
        <v>8.5210780289E10</v>
      </c>
      <c r="H255" s="15" t="s">
        <v>381</v>
      </c>
    </row>
    <row r="256" ht="15.75" customHeight="1">
      <c r="B256" s="15">
        <v>56.0</v>
      </c>
      <c r="C256" s="51">
        <v>45255.0</v>
      </c>
      <c r="D256" s="15" t="s">
        <v>220</v>
      </c>
      <c r="E256" s="15" t="s">
        <v>384</v>
      </c>
      <c r="F256" s="15"/>
      <c r="G256" s="37">
        <v>8.2290413239E10</v>
      </c>
      <c r="H256" s="15" t="s">
        <v>381</v>
      </c>
    </row>
    <row r="257" ht="15.75" customHeight="1">
      <c r="B257" s="15">
        <v>57.0</v>
      </c>
      <c r="C257" s="51">
        <v>45255.0</v>
      </c>
      <c r="D257" s="15" t="s">
        <v>223</v>
      </c>
      <c r="E257" s="15" t="s">
        <v>384</v>
      </c>
      <c r="F257" s="15"/>
      <c r="G257" s="37">
        <v>8.2193286557E10</v>
      </c>
      <c r="H257" s="15" t="s">
        <v>381</v>
      </c>
    </row>
    <row r="258" ht="15.75" customHeight="1">
      <c r="B258" s="15">
        <v>58.0</v>
      </c>
      <c r="C258" s="51">
        <v>45255.0</v>
      </c>
      <c r="D258" s="15" t="s">
        <v>224</v>
      </c>
      <c r="E258" s="15" t="s">
        <v>384</v>
      </c>
      <c r="F258" s="15"/>
      <c r="G258" s="37">
        <v>8.1341111919E10</v>
      </c>
      <c r="H258" s="15" t="s">
        <v>381</v>
      </c>
    </row>
    <row r="259" ht="15.75" customHeight="1">
      <c r="B259" s="15">
        <v>59.0</v>
      </c>
      <c r="C259" s="51">
        <v>45255.0</v>
      </c>
      <c r="D259" s="15" t="s">
        <v>225</v>
      </c>
      <c r="E259" s="15" t="s">
        <v>384</v>
      </c>
      <c r="F259" s="15"/>
      <c r="G259" s="37">
        <v>8.2275004501E10</v>
      </c>
      <c r="H259" s="15" t="s">
        <v>381</v>
      </c>
    </row>
    <row r="260" ht="15.75" customHeight="1">
      <c r="B260" s="15">
        <v>60.0</v>
      </c>
      <c r="C260" s="51">
        <v>45255.0</v>
      </c>
      <c r="D260" s="15" t="s">
        <v>226</v>
      </c>
      <c r="E260" s="15" t="s">
        <v>384</v>
      </c>
      <c r="F260" s="15"/>
      <c r="G260" s="37">
        <v>8.1277377772E10</v>
      </c>
      <c r="H260" s="15" t="s">
        <v>381</v>
      </c>
    </row>
    <row r="261" ht="15.75" customHeight="1">
      <c r="B261" s="15">
        <v>61.0</v>
      </c>
      <c r="C261" s="51">
        <v>45255.0</v>
      </c>
      <c r="D261" s="15" t="s">
        <v>228</v>
      </c>
      <c r="E261" s="15" t="s">
        <v>384</v>
      </c>
      <c r="F261" s="15"/>
      <c r="G261" s="37">
        <v>8.2293702288E10</v>
      </c>
      <c r="H261" s="15" t="s">
        <v>455</v>
      </c>
    </row>
    <row r="262" ht="15.75" customHeight="1">
      <c r="B262" s="15">
        <v>62.0</v>
      </c>
      <c r="C262" s="51">
        <v>45255.0</v>
      </c>
      <c r="D262" s="15" t="s">
        <v>233</v>
      </c>
      <c r="E262" s="15" t="s">
        <v>384</v>
      </c>
      <c r="F262" s="15"/>
      <c r="G262" s="37" t="s">
        <v>234</v>
      </c>
      <c r="H262" s="15" t="s">
        <v>381</v>
      </c>
    </row>
    <row r="263" ht="15.75" customHeight="1">
      <c r="B263" s="15">
        <v>63.0</v>
      </c>
      <c r="C263" s="51">
        <v>45255.0</v>
      </c>
      <c r="D263" s="15" t="s">
        <v>237</v>
      </c>
      <c r="E263" s="15" t="s">
        <v>384</v>
      </c>
      <c r="F263" s="15"/>
      <c r="G263" s="37" t="s">
        <v>239</v>
      </c>
      <c r="H263" s="15" t="s">
        <v>381</v>
      </c>
    </row>
    <row r="264" ht="15.75" customHeight="1">
      <c r="B264" s="15">
        <v>64.0</v>
      </c>
      <c r="C264" s="51">
        <v>45255.0</v>
      </c>
      <c r="D264" s="15" t="s">
        <v>240</v>
      </c>
      <c r="E264" s="15" t="s">
        <v>384</v>
      </c>
      <c r="F264" s="15"/>
      <c r="G264" s="37" t="s">
        <v>242</v>
      </c>
      <c r="H264" s="15" t="s">
        <v>381</v>
      </c>
    </row>
    <row r="265" ht="15.75" customHeight="1">
      <c r="B265" s="15">
        <v>65.0</v>
      </c>
      <c r="C265" s="51">
        <v>45255.0</v>
      </c>
      <c r="D265" s="15" t="s">
        <v>268</v>
      </c>
      <c r="E265" s="15" t="s">
        <v>384</v>
      </c>
      <c r="F265" s="15"/>
      <c r="G265" s="37">
        <v>6.282197268802E12</v>
      </c>
      <c r="H265" s="15" t="s">
        <v>381</v>
      </c>
    </row>
    <row r="266" ht="15.75" customHeight="1">
      <c r="B266" s="15">
        <v>66.0</v>
      </c>
      <c r="C266" s="51">
        <v>45255.0</v>
      </c>
      <c r="D266" s="15" t="s">
        <v>270</v>
      </c>
      <c r="E266" s="15" t="s">
        <v>384</v>
      </c>
      <c r="F266" s="15"/>
      <c r="G266" s="37" t="s">
        <v>271</v>
      </c>
      <c r="H266" s="15" t="s">
        <v>381</v>
      </c>
    </row>
    <row r="267" ht="15.75" customHeight="1">
      <c r="B267" s="15">
        <v>67.0</v>
      </c>
      <c r="C267" s="51">
        <v>45255.0</v>
      </c>
      <c r="D267" s="15" t="s">
        <v>275</v>
      </c>
      <c r="E267" s="15" t="s">
        <v>384</v>
      </c>
      <c r="F267" s="15"/>
      <c r="G267" s="37" t="s">
        <v>276</v>
      </c>
      <c r="H267" s="15" t="s">
        <v>381</v>
      </c>
    </row>
    <row r="268" ht="15.75" customHeight="1">
      <c r="B268" s="15">
        <v>68.0</v>
      </c>
      <c r="C268" s="51">
        <v>45255.0</v>
      </c>
      <c r="D268" s="15" t="s">
        <v>277</v>
      </c>
      <c r="E268" s="15" t="s">
        <v>384</v>
      </c>
      <c r="F268" s="15"/>
      <c r="G268" s="37">
        <v>8.1356801355E10</v>
      </c>
      <c r="H268" s="15" t="s">
        <v>455</v>
      </c>
    </row>
    <row r="269" ht="15.75" customHeight="1">
      <c r="B269" s="15">
        <v>69.0</v>
      </c>
      <c r="C269" s="51">
        <v>45257.0</v>
      </c>
      <c r="D269" s="15" t="s">
        <v>438</v>
      </c>
      <c r="E269" s="15" t="s">
        <v>174</v>
      </c>
      <c r="F269" s="15"/>
      <c r="G269" s="37">
        <v>8.2301327319E10</v>
      </c>
      <c r="H269" s="15" t="s">
        <v>456</v>
      </c>
    </row>
    <row r="270" ht="15.75" customHeight="1">
      <c r="B270" s="15">
        <v>70.0</v>
      </c>
      <c r="C270" s="51">
        <v>45257.0</v>
      </c>
      <c r="D270" s="15" t="s">
        <v>348</v>
      </c>
      <c r="E270" s="15" t="s">
        <v>345</v>
      </c>
      <c r="F270" s="15"/>
      <c r="G270" s="37" t="s">
        <v>349</v>
      </c>
      <c r="H270" s="15" t="s">
        <v>457</v>
      </c>
    </row>
    <row r="271" ht="15.75" customHeight="1">
      <c r="B271" s="15">
        <v>71.0</v>
      </c>
      <c r="C271" s="51">
        <v>45257.0</v>
      </c>
      <c r="D271" s="15" t="s">
        <v>203</v>
      </c>
      <c r="E271" s="15" t="s">
        <v>174</v>
      </c>
      <c r="F271" s="15"/>
      <c r="G271" s="37">
        <v>8.97002525E9</v>
      </c>
      <c r="H271" s="15" t="s">
        <v>457</v>
      </c>
    </row>
    <row r="272" ht="15.75" customHeight="1">
      <c r="B272" s="15">
        <v>72.0</v>
      </c>
      <c r="C272" s="51">
        <v>45257.0</v>
      </c>
      <c r="D272" s="15" t="s">
        <v>201</v>
      </c>
      <c r="E272" s="15" t="s">
        <v>202</v>
      </c>
      <c r="F272" s="15"/>
      <c r="G272" s="37">
        <v>8.8227754736E10</v>
      </c>
      <c r="H272" s="15" t="s">
        <v>457</v>
      </c>
    </row>
    <row r="273" ht="15.75" customHeight="1">
      <c r="B273" s="15">
        <v>73.0</v>
      </c>
      <c r="C273" s="51">
        <v>45257.0</v>
      </c>
      <c r="D273" s="15" t="s">
        <v>458</v>
      </c>
      <c r="E273" s="15" t="s">
        <v>174</v>
      </c>
      <c r="F273" s="15"/>
      <c r="G273" s="37" t="s">
        <v>459</v>
      </c>
      <c r="H273" s="15" t="s">
        <v>457</v>
      </c>
    </row>
    <row r="274" ht="15.75" customHeight="1">
      <c r="B274" s="15">
        <v>74.0</v>
      </c>
      <c r="C274" s="51">
        <v>45257.0</v>
      </c>
      <c r="D274" s="15" t="s">
        <v>233</v>
      </c>
      <c r="E274" s="15" t="s">
        <v>384</v>
      </c>
      <c r="F274" s="15"/>
      <c r="G274" s="37" t="s">
        <v>234</v>
      </c>
      <c r="H274" s="15" t="s">
        <v>457</v>
      </c>
    </row>
    <row r="275" ht="15.75" customHeight="1">
      <c r="B275" s="15">
        <v>75.0</v>
      </c>
      <c r="C275" s="51">
        <v>45257.0</v>
      </c>
      <c r="D275" s="15" t="s">
        <v>235</v>
      </c>
      <c r="E275" s="15" t="s">
        <v>384</v>
      </c>
      <c r="F275" s="15"/>
      <c r="G275" s="37" t="s">
        <v>236</v>
      </c>
      <c r="H275" s="15" t="s">
        <v>457</v>
      </c>
    </row>
    <row r="276" ht="15.75" customHeight="1">
      <c r="B276" s="15">
        <v>76.0</v>
      </c>
      <c r="C276" s="51">
        <v>45257.0</v>
      </c>
      <c r="D276" s="15" t="s">
        <v>237</v>
      </c>
      <c r="E276" s="15" t="s">
        <v>384</v>
      </c>
      <c r="F276" s="15"/>
      <c r="G276" s="37" t="s">
        <v>239</v>
      </c>
      <c r="H276" s="15" t="s">
        <v>457</v>
      </c>
    </row>
    <row r="277" ht="15.75" customHeight="1">
      <c r="B277" s="15">
        <v>77.0</v>
      </c>
      <c r="C277" s="51">
        <v>45257.0</v>
      </c>
      <c r="D277" s="15" t="s">
        <v>240</v>
      </c>
      <c r="E277" s="15" t="s">
        <v>384</v>
      </c>
      <c r="F277" s="15"/>
      <c r="G277" s="37" t="s">
        <v>242</v>
      </c>
      <c r="H277" s="15" t="s">
        <v>457</v>
      </c>
    </row>
    <row r="278" ht="15.75" customHeight="1">
      <c r="B278" s="15">
        <v>78.0</v>
      </c>
      <c r="C278" s="51">
        <v>45257.0</v>
      </c>
      <c r="D278" s="15" t="s">
        <v>243</v>
      </c>
      <c r="E278" s="15" t="s">
        <v>384</v>
      </c>
      <c r="F278" s="15"/>
      <c r="G278" s="37" t="s">
        <v>244</v>
      </c>
      <c r="H278" s="15" t="s">
        <v>457</v>
      </c>
    </row>
    <row r="279" ht="15.75" customHeight="1">
      <c r="B279" s="15">
        <v>79.0</v>
      </c>
      <c r="C279" s="51">
        <v>45257.0</v>
      </c>
      <c r="D279" s="15" t="s">
        <v>246</v>
      </c>
      <c r="E279" s="15" t="s">
        <v>384</v>
      </c>
      <c r="F279" s="15"/>
      <c r="G279" s="37" t="s">
        <v>247</v>
      </c>
      <c r="H279" s="15" t="s">
        <v>457</v>
      </c>
    </row>
    <row r="280" ht="15.75" customHeight="1">
      <c r="B280" s="15">
        <v>80.0</v>
      </c>
      <c r="C280" s="51">
        <v>45257.0</v>
      </c>
      <c r="D280" s="15" t="s">
        <v>389</v>
      </c>
      <c r="E280" s="15" t="s">
        <v>384</v>
      </c>
      <c r="F280" s="15"/>
      <c r="G280" s="37" t="s">
        <v>390</v>
      </c>
      <c r="H280" s="15" t="s">
        <v>457</v>
      </c>
    </row>
    <row r="281" ht="15.75" customHeight="1">
      <c r="B281" s="15">
        <v>81.0</v>
      </c>
      <c r="C281" s="51">
        <v>45257.0</v>
      </c>
      <c r="D281" s="15" t="s">
        <v>220</v>
      </c>
      <c r="E281" s="15" t="s">
        <v>384</v>
      </c>
      <c r="F281" s="15"/>
      <c r="G281" s="37">
        <v>8.2290413239E10</v>
      </c>
      <c r="H281" s="15" t="s">
        <v>457</v>
      </c>
    </row>
    <row r="282" ht="15.75" customHeight="1">
      <c r="B282" s="15">
        <v>82.0</v>
      </c>
      <c r="C282" s="51">
        <v>45257.0</v>
      </c>
      <c r="D282" s="15" t="s">
        <v>223</v>
      </c>
      <c r="E282" s="15" t="s">
        <v>384</v>
      </c>
      <c r="F282" s="15"/>
      <c r="G282" s="37">
        <v>8.2193286557E10</v>
      </c>
      <c r="H282" s="15" t="s">
        <v>457</v>
      </c>
    </row>
    <row r="283" ht="15.75" customHeight="1">
      <c r="B283" s="15">
        <v>83.0</v>
      </c>
      <c r="C283" s="51">
        <v>45257.0</v>
      </c>
      <c r="D283" s="15" t="s">
        <v>224</v>
      </c>
      <c r="E283" s="15" t="s">
        <v>384</v>
      </c>
      <c r="F283" s="15"/>
      <c r="G283" s="37">
        <v>8.1341111919E10</v>
      </c>
      <c r="H283" s="15" t="s">
        <v>457</v>
      </c>
    </row>
    <row r="284" ht="15.75" customHeight="1">
      <c r="B284" s="15">
        <v>84.0</v>
      </c>
      <c r="C284" s="51">
        <v>45257.0</v>
      </c>
      <c r="D284" s="15" t="s">
        <v>225</v>
      </c>
      <c r="E284" s="15" t="s">
        <v>384</v>
      </c>
      <c r="F284" s="15"/>
      <c r="G284" s="37">
        <v>8.2275004501E10</v>
      </c>
      <c r="H284" s="15" t="s">
        <v>457</v>
      </c>
    </row>
    <row r="285" ht="15.75" customHeight="1">
      <c r="B285" s="15">
        <v>85.0</v>
      </c>
      <c r="C285" s="51">
        <v>45257.0</v>
      </c>
      <c r="D285" s="15" t="s">
        <v>226</v>
      </c>
      <c r="E285" s="15" t="s">
        <v>384</v>
      </c>
      <c r="F285" s="15"/>
      <c r="G285" s="37">
        <v>8.1277377772E10</v>
      </c>
      <c r="H285" s="15" t="s">
        <v>457</v>
      </c>
    </row>
    <row r="286" ht="15.75" customHeight="1">
      <c r="B286" s="15">
        <v>86.0</v>
      </c>
      <c r="C286" s="51">
        <v>45257.0</v>
      </c>
      <c r="D286" s="15" t="s">
        <v>228</v>
      </c>
      <c r="E286" s="15" t="s">
        <v>384</v>
      </c>
      <c r="F286" s="15"/>
      <c r="G286" s="37">
        <v>8.2293702288E10</v>
      </c>
      <c r="H286" s="15" t="s">
        <v>457</v>
      </c>
    </row>
    <row r="287" ht="15.75" customHeight="1">
      <c r="B287" s="15">
        <v>87.0</v>
      </c>
      <c r="C287" s="51">
        <v>45257.0</v>
      </c>
      <c r="D287" s="15" t="s">
        <v>233</v>
      </c>
      <c r="E287" s="15" t="s">
        <v>384</v>
      </c>
      <c r="F287" s="15"/>
      <c r="G287" s="37" t="s">
        <v>234</v>
      </c>
      <c r="H287" s="15" t="s">
        <v>457</v>
      </c>
    </row>
    <row r="288" ht="15.75" customHeight="1">
      <c r="B288" s="15">
        <v>88.0</v>
      </c>
      <c r="C288" s="51">
        <v>45257.0</v>
      </c>
      <c r="D288" s="15" t="s">
        <v>237</v>
      </c>
      <c r="E288" s="15" t="s">
        <v>384</v>
      </c>
      <c r="F288" s="15"/>
      <c r="G288" s="37" t="s">
        <v>239</v>
      </c>
      <c r="H288" s="15" t="s">
        <v>457</v>
      </c>
    </row>
    <row r="289" ht="15.75" customHeight="1">
      <c r="B289" s="15">
        <v>89.0</v>
      </c>
      <c r="C289" s="51">
        <v>45257.0</v>
      </c>
      <c r="D289" s="15" t="s">
        <v>240</v>
      </c>
      <c r="E289" s="15" t="s">
        <v>384</v>
      </c>
      <c r="F289" s="15"/>
      <c r="G289" s="37" t="s">
        <v>242</v>
      </c>
      <c r="H289" s="15" t="s">
        <v>457</v>
      </c>
    </row>
    <row r="290" ht="15.75" customHeight="1">
      <c r="B290" s="15">
        <v>90.0</v>
      </c>
      <c r="C290" s="51">
        <v>45257.0</v>
      </c>
      <c r="D290" s="15" t="s">
        <v>268</v>
      </c>
      <c r="E290" s="15" t="s">
        <v>384</v>
      </c>
      <c r="F290" s="15"/>
      <c r="G290" s="37">
        <v>6.282197268802E12</v>
      </c>
      <c r="H290" s="15" t="s">
        <v>457</v>
      </c>
    </row>
    <row r="291" ht="15.75" customHeight="1">
      <c r="B291" s="15">
        <v>91.0</v>
      </c>
      <c r="C291" s="51">
        <v>45257.0</v>
      </c>
      <c r="D291" s="15" t="s">
        <v>270</v>
      </c>
      <c r="E291" s="15" t="s">
        <v>384</v>
      </c>
      <c r="F291" s="15"/>
      <c r="G291" s="37" t="s">
        <v>271</v>
      </c>
      <c r="H291" s="15" t="s">
        <v>457</v>
      </c>
    </row>
    <row r="292" ht="15.75" customHeight="1">
      <c r="B292" s="15">
        <v>92.0</v>
      </c>
      <c r="C292" s="51">
        <v>45257.0</v>
      </c>
      <c r="D292" s="15" t="s">
        <v>275</v>
      </c>
      <c r="E292" s="15" t="s">
        <v>384</v>
      </c>
      <c r="F292" s="15"/>
      <c r="G292" s="37" t="s">
        <v>276</v>
      </c>
      <c r="H292" s="15" t="s">
        <v>457</v>
      </c>
    </row>
    <row r="293" ht="15.75" customHeight="1">
      <c r="B293" s="15">
        <v>93.0</v>
      </c>
      <c r="C293" s="51">
        <v>45257.0</v>
      </c>
      <c r="D293" s="15" t="s">
        <v>277</v>
      </c>
      <c r="E293" s="15" t="s">
        <v>384</v>
      </c>
      <c r="F293" s="15"/>
      <c r="G293" s="37">
        <v>8.1356801355E10</v>
      </c>
      <c r="H293" s="15" t="s">
        <v>457</v>
      </c>
    </row>
    <row r="294" ht="15.75" customHeight="1">
      <c r="B294" s="15">
        <v>94.0</v>
      </c>
      <c r="C294" s="51">
        <v>45259.0</v>
      </c>
      <c r="D294" s="15" t="s">
        <v>460</v>
      </c>
      <c r="E294" s="15" t="s">
        <v>174</v>
      </c>
      <c r="F294" s="15"/>
      <c r="G294" s="37" t="s">
        <v>461</v>
      </c>
      <c r="H294" s="15" t="s">
        <v>462</v>
      </c>
    </row>
    <row r="295" ht="15.75" customHeight="1">
      <c r="B295" s="15">
        <v>95.0</v>
      </c>
      <c r="C295" s="51">
        <v>45260.0</v>
      </c>
      <c r="D295" s="15" t="s">
        <v>348</v>
      </c>
      <c r="E295" s="15" t="s">
        <v>345</v>
      </c>
      <c r="F295" s="15"/>
      <c r="G295" s="37" t="s">
        <v>349</v>
      </c>
      <c r="H295" s="15" t="s">
        <v>463</v>
      </c>
    </row>
    <row r="296" ht="15.75" customHeight="1">
      <c r="B296" s="15">
        <v>96.0</v>
      </c>
      <c r="C296" s="51">
        <v>45260.0</v>
      </c>
      <c r="D296" s="15" t="s">
        <v>201</v>
      </c>
      <c r="E296" s="15" t="s">
        <v>202</v>
      </c>
      <c r="F296" s="15"/>
      <c r="G296" s="37">
        <v>8.8227754736E10</v>
      </c>
      <c r="H296" s="15" t="s">
        <v>463</v>
      </c>
    </row>
    <row r="297" ht="15.75" customHeight="1">
      <c r="B297" s="15">
        <v>97.0</v>
      </c>
      <c r="C297" s="51">
        <v>45260.0</v>
      </c>
      <c r="D297" s="15" t="s">
        <v>438</v>
      </c>
      <c r="E297" s="15" t="s">
        <v>174</v>
      </c>
      <c r="F297" s="15"/>
      <c r="G297" s="37">
        <v>8.2301327319E10</v>
      </c>
      <c r="H297" s="15" t="s">
        <v>464</v>
      </c>
    </row>
    <row r="298" ht="15.75" customHeight="1">
      <c r="G298" s="43"/>
    </row>
    <row r="299" ht="15.75" customHeight="1">
      <c r="B299" s="45" t="s">
        <v>465</v>
      </c>
      <c r="C299" s="46"/>
      <c r="D299" s="46"/>
      <c r="E299" s="46"/>
      <c r="F299" s="46"/>
      <c r="G299" s="46"/>
      <c r="H299" s="47"/>
    </row>
    <row r="300" ht="15.75" customHeight="1">
      <c r="B300" s="48" t="s">
        <v>158</v>
      </c>
      <c r="C300" s="49" t="s">
        <v>2</v>
      </c>
      <c r="D300" s="48" t="s">
        <v>159</v>
      </c>
      <c r="E300" s="48" t="s">
        <v>160</v>
      </c>
      <c r="F300" s="48" t="s">
        <v>161</v>
      </c>
      <c r="G300" s="50" t="s">
        <v>162</v>
      </c>
      <c r="H300" s="48" t="s">
        <v>163</v>
      </c>
    </row>
    <row r="301" ht="15.75" customHeight="1">
      <c r="B301" s="15">
        <v>1.0</v>
      </c>
      <c r="C301" s="51">
        <v>45261.0</v>
      </c>
      <c r="D301" s="15" t="s">
        <v>466</v>
      </c>
      <c r="E301" s="15" t="s">
        <v>345</v>
      </c>
      <c r="F301" s="15"/>
      <c r="G301" s="37" t="s">
        <v>467</v>
      </c>
      <c r="H301" s="15" t="s">
        <v>347</v>
      </c>
    </row>
    <row r="302" ht="15.75" customHeight="1">
      <c r="B302" s="15">
        <v>2.0</v>
      </c>
      <c r="C302" s="51">
        <v>45261.0</v>
      </c>
      <c r="D302" s="15" t="s">
        <v>468</v>
      </c>
      <c r="E302" s="15" t="s">
        <v>345</v>
      </c>
      <c r="F302" s="15"/>
      <c r="G302" s="37" t="s">
        <v>469</v>
      </c>
      <c r="H302" s="15" t="s">
        <v>347</v>
      </c>
    </row>
    <row r="303" ht="15.75" customHeight="1">
      <c r="B303" s="15">
        <v>3.0</v>
      </c>
      <c r="C303" s="51">
        <v>45261.0</v>
      </c>
      <c r="D303" s="15" t="s">
        <v>470</v>
      </c>
      <c r="E303" s="15" t="s">
        <v>345</v>
      </c>
      <c r="F303" s="15"/>
      <c r="G303" s="37" t="s">
        <v>471</v>
      </c>
      <c r="H303" s="15" t="s">
        <v>347</v>
      </c>
    </row>
    <row r="304" ht="15.75" customHeight="1">
      <c r="B304" s="15">
        <v>4.0</v>
      </c>
      <c r="C304" s="51">
        <v>45261.0</v>
      </c>
      <c r="D304" s="15" t="s">
        <v>472</v>
      </c>
      <c r="E304" s="15" t="s">
        <v>345</v>
      </c>
      <c r="F304" s="15"/>
      <c r="G304" s="37" t="s">
        <v>473</v>
      </c>
      <c r="H304" s="15" t="s">
        <v>347</v>
      </c>
    </row>
    <row r="305" ht="15.75" customHeight="1">
      <c r="B305" s="15">
        <v>5.0</v>
      </c>
      <c r="C305" s="51">
        <v>45261.0</v>
      </c>
      <c r="D305" s="15" t="s">
        <v>474</v>
      </c>
      <c r="E305" s="15" t="s">
        <v>345</v>
      </c>
      <c r="F305" s="15"/>
      <c r="G305" s="37" t="s">
        <v>475</v>
      </c>
      <c r="H305" s="15" t="s">
        <v>347</v>
      </c>
    </row>
    <row r="306" ht="15.75" customHeight="1">
      <c r="B306" s="15">
        <v>6.0</v>
      </c>
      <c r="C306" s="51">
        <v>45261.0</v>
      </c>
      <c r="D306" s="15" t="s">
        <v>476</v>
      </c>
      <c r="E306" s="15" t="s">
        <v>174</v>
      </c>
      <c r="F306" s="15"/>
      <c r="G306" s="37" t="s">
        <v>477</v>
      </c>
      <c r="H306" s="15" t="s">
        <v>478</v>
      </c>
    </row>
    <row r="307" ht="15.75" customHeight="1">
      <c r="B307" s="15">
        <v>7.0</v>
      </c>
      <c r="C307" s="51">
        <v>45261.0</v>
      </c>
      <c r="D307" s="15" t="s">
        <v>479</v>
      </c>
      <c r="E307" s="15" t="s">
        <v>480</v>
      </c>
      <c r="F307" s="15" t="s">
        <v>481</v>
      </c>
      <c r="G307" s="37">
        <v>8.9529680688E10</v>
      </c>
      <c r="H307" s="15" t="s">
        <v>482</v>
      </c>
    </row>
    <row r="308" ht="15.75" customHeight="1">
      <c r="B308" s="15">
        <v>8.0</v>
      </c>
      <c r="C308" s="51">
        <v>45264.0</v>
      </c>
      <c r="D308" s="15" t="s">
        <v>194</v>
      </c>
      <c r="E308" s="15" t="s">
        <v>384</v>
      </c>
      <c r="F308" s="15" t="s">
        <v>221</v>
      </c>
      <c r="G308" s="37" t="s">
        <v>483</v>
      </c>
      <c r="H308" s="15" t="s">
        <v>374</v>
      </c>
    </row>
    <row r="309" ht="15.75" customHeight="1">
      <c r="B309" s="15">
        <v>9.0</v>
      </c>
      <c r="C309" s="51">
        <v>45264.0</v>
      </c>
      <c r="D309" s="15" t="s">
        <v>438</v>
      </c>
      <c r="E309" s="15" t="s">
        <v>174</v>
      </c>
      <c r="F309" s="15"/>
      <c r="G309" s="37">
        <v>8.2301327319E10</v>
      </c>
      <c r="H309" s="15" t="s">
        <v>484</v>
      </c>
    </row>
    <row r="310" ht="15.75" customHeight="1">
      <c r="B310" s="15">
        <v>10.0</v>
      </c>
      <c r="C310" s="51">
        <v>45266.0</v>
      </c>
      <c r="D310" s="15" t="s">
        <v>403</v>
      </c>
      <c r="E310" s="15" t="s">
        <v>384</v>
      </c>
      <c r="F310" s="15"/>
      <c r="G310" s="37" t="s">
        <v>485</v>
      </c>
      <c r="H310" s="15" t="s">
        <v>374</v>
      </c>
    </row>
    <row r="311" ht="15.75" customHeight="1">
      <c r="B311" s="15">
        <v>11.0</v>
      </c>
      <c r="C311" s="51">
        <v>45266.0</v>
      </c>
      <c r="D311" s="15" t="s">
        <v>486</v>
      </c>
      <c r="E311" s="15" t="s">
        <v>384</v>
      </c>
      <c r="F311" s="15"/>
      <c r="G311" s="37" t="s">
        <v>487</v>
      </c>
      <c r="H311" s="15" t="s">
        <v>374</v>
      </c>
    </row>
    <row r="312" ht="15.75" customHeight="1">
      <c r="B312" s="15">
        <v>12.0</v>
      </c>
      <c r="C312" s="51">
        <v>45266.0</v>
      </c>
      <c r="D312" s="15" t="s">
        <v>488</v>
      </c>
      <c r="E312" s="15" t="s">
        <v>384</v>
      </c>
      <c r="F312" s="15"/>
      <c r="G312" s="15" t="s">
        <v>489</v>
      </c>
      <c r="H312" s="15" t="s">
        <v>374</v>
      </c>
    </row>
    <row r="313" ht="15.75" customHeight="1">
      <c r="B313" s="15">
        <v>13.0</v>
      </c>
      <c r="C313" s="51">
        <v>45269.0</v>
      </c>
      <c r="D313" s="15" t="s">
        <v>348</v>
      </c>
      <c r="E313" s="15" t="s">
        <v>345</v>
      </c>
      <c r="F313" s="15"/>
      <c r="G313" s="37" t="s">
        <v>349</v>
      </c>
      <c r="H313" s="15" t="s">
        <v>490</v>
      </c>
    </row>
    <row r="314" ht="15.75" customHeight="1">
      <c r="B314" s="15">
        <v>14.0</v>
      </c>
      <c r="C314" s="51">
        <v>45269.0</v>
      </c>
      <c r="D314" s="15" t="s">
        <v>491</v>
      </c>
      <c r="E314" s="15" t="s">
        <v>202</v>
      </c>
      <c r="F314" s="15"/>
      <c r="G314" s="37" t="s">
        <v>492</v>
      </c>
      <c r="H314" s="15" t="s">
        <v>490</v>
      </c>
    </row>
    <row r="315" ht="15.75" customHeight="1">
      <c r="B315" s="15">
        <v>15.0</v>
      </c>
      <c r="C315" s="51">
        <v>45269.0</v>
      </c>
      <c r="D315" s="15" t="s">
        <v>198</v>
      </c>
      <c r="E315" s="15" t="s">
        <v>199</v>
      </c>
      <c r="F315" s="15"/>
      <c r="G315" s="37">
        <v>8.5731529311E10</v>
      </c>
      <c r="H315" s="15" t="s">
        <v>490</v>
      </c>
    </row>
    <row r="316" ht="15.75" customHeight="1">
      <c r="B316" s="15">
        <v>16.0</v>
      </c>
      <c r="C316" s="51">
        <v>45269.0</v>
      </c>
      <c r="D316" s="15" t="s">
        <v>201</v>
      </c>
      <c r="E316" s="15" t="s">
        <v>202</v>
      </c>
      <c r="F316" s="15"/>
      <c r="G316" s="37">
        <v>8.8227754736E10</v>
      </c>
      <c r="H316" s="15" t="s">
        <v>490</v>
      </c>
    </row>
    <row r="317" ht="15.75" customHeight="1">
      <c r="B317" s="15">
        <v>17.0</v>
      </c>
      <c r="C317" s="51">
        <v>45269.0</v>
      </c>
      <c r="D317" s="15" t="s">
        <v>203</v>
      </c>
      <c r="E317" s="15" t="s">
        <v>174</v>
      </c>
      <c r="F317" s="15"/>
      <c r="G317" s="37">
        <v>8.97002525E9</v>
      </c>
      <c r="H317" s="15" t="s">
        <v>490</v>
      </c>
    </row>
    <row r="318" ht="15.75" customHeight="1">
      <c r="B318" s="15">
        <v>18.0</v>
      </c>
      <c r="C318" s="51">
        <v>45273.0</v>
      </c>
      <c r="D318" s="15" t="s">
        <v>493</v>
      </c>
      <c r="E318" s="15" t="s">
        <v>345</v>
      </c>
      <c r="F318" s="15"/>
      <c r="G318" s="37" t="s">
        <v>494</v>
      </c>
      <c r="H318" s="15" t="s">
        <v>347</v>
      </c>
    </row>
    <row r="319" ht="15.75" customHeight="1">
      <c r="B319" s="15">
        <v>19.0</v>
      </c>
      <c r="C319" s="51">
        <v>45273.0</v>
      </c>
      <c r="D319" s="15" t="s">
        <v>495</v>
      </c>
      <c r="E319" s="15" t="s">
        <v>345</v>
      </c>
      <c r="F319" s="15"/>
      <c r="G319" s="37" t="s">
        <v>496</v>
      </c>
      <c r="H319" s="15" t="s">
        <v>347</v>
      </c>
    </row>
    <row r="320" ht="15.75" customHeight="1">
      <c r="B320" s="15">
        <v>20.0</v>
      </c>
      <c r="C320" s="51">
        <v>45273.0</v>
      </c>
      <c r="D320" s="15" t="s">
        <v>497</v>
      </c>
      <c r="E320" s="15" t="s">
        <v>345</v>
      </c>
      <c r="F320" s="15"/>
      <c r="G320" s="37" t="s">
        <v>498</v>
      </c>
      <c r="H320" s="15" t="s">
        <v>347</v>
      </c>
    </row>
    <row r="321" ht="15.75" customHeight="1">
      <c r="B321" s="15">
        <v>21.0</v>
      </c>
      <c r="C321" s="51">
        <v>45273.0</v>
      </c>
      <c r="D321" s="15" t="s">
        <v>499</v>
      </c>
      <c r="E321" s="15" t="s">
        <v>345</v>
      </c>
      <c r="F321" s="15"/>
      <c r="G321" s="37" t="s">
        <v>500</v>
      </c>
      <c r="H321" s="15" t="s">
        <v>347</v>
      </c>
    </row>
    <row r="322" ht="15.75" customHeight="1">
      <c r="B322" s="15">
        <v>22.0</v>
      </c>
      <c r="C322" s="51">
        <v>45273.0</v>
      </c>
      <c r="D322" s="15" t="s">
        <v>501</v>
      </c>
      <c r="E322" s="15" t="s">
        <v>345</v>
      </c>
      <c r="F322" s="15"/>
      <c r="G322" s="37" t="s">
        <v>502</v>
      </c>
      <c r="H322" s="15" t="s">
        <v>347</v>
      </c>
    </row>
    <row r="323" ht="15.75" customHeight="1">
      <c r="B323" s="15">
        <v>23.0</v>
      </c>
      <c r="C323" s="51">
        <v>45273.0</v>
      </c>
      <c r="D323" s="15" t="s">
        <v>503</v>
      </c>
      <c r="E323" s="15" t="s">
        <v>345</v>
      </c>
      <c r="F323" s="15"/>
      <c r="G323" s="37" t="s">
        <v>504</v>
      </c>
      <c r="H323" s="15" t="s">
        <v>347</v>
      </c>
    </row>
    <row r="324" ht="15.75" customHeight="1">
      <c r="B324" s="15">
        <v>24.0</v>
      </c>
      <c r="C324" s="51">
        <v>45273.0</v>
      </c>
      <c r="D324" s="15" t="s">
        <v>505</v>
      </c>
      <c r="E324" s="15" t="s">
        <v>345</v>
      </c>
      <c r="F324" s="15"/>
      <c r="G324" s="37" t="s">
        <v>506</v>
      </c>
      <c r="H324" s="15" t="s">
        <v>347</v>
      </c>
    </row>
    <row r="325" ht="15.75" customHeight="1">
      <c r="B325" s="15">
        <v>25.0</v>
      </c>
      <c r="C325" s="51">
        <v>45273.0</v>
      </c>
      <c r="D325" s="15" t="s">
        <v>403</v>
      </c>
      <c r="E325" s="15" t="s">
        <v>384</v>
      </c>
      <c r="F325" s="15"/>
      <c r="G325" s="37" t="s">
        <v>507</v>
      </c>
      <c r="H325" s="15" t="s">
        <v>374</v>
      </c>
    </row>
    <row r="326" ht="15.75" customHeight="1">
      <c r="B326" s="15">
        <v>26.0</v>
      </c>
      <c r="C326" s="51">
        <v>45273.0</v>
      </c>
      <c r="D326" s="15" t="s">
        <v>486</v>
      </c>
      <c r="E326" s="15" t="s">
        <v>384</v>
      </c>
      <c r="F326" s="15"/>
      <c r="G326" s="37" t="s">
        <v>508</v>
      </c>
      <c r="H326" s="15" t="s">
        <v>374</v>
      </c>
    </row>
    <row r="327" ht="15.75" customHeight="1">
      <c r="B327" s="15">
        <v>27.0</v>
      </c>
      <c r="C327" s="51">
        <v>45273.0</v>
      </c>
      <c r="D327" s="15" t="s">
        <v>488</v>
      </c>
      <c r="E327" s="15" t="s">
        <v>384</v>
      </c>
      <c r="F327" s="15"/>
      <c r="G327" s="37" t="s">
        <v>509</v>
      </c>
      <c r="H327" s="15" t="s">
        <v>374</v>
      </c>
    </row>
    <row r="328" ht="15.75" customHeight="1">
      <c r="B328" s="15">
        <v>28.0</v>
      </c>
      <c r="C328" s="51">
        <v>45273.0</v>
      </c>
      <c r="D328" s="15" t="s">
        <v>510</v>
      </c>
      <c r="E328" s="15" t="s">
        <v>384</v>
      </c>
      <c r="F328" s="15"/>
      <c r="G328" s="37" t="s">
        <v>511</v>
      </c>
      <c r="H328" s="15" t="s">
        <v>374</v>
      </c>
    </row>
    <row r="329" ht="15.75" customHeight="1">
      <c r="B329" s="15">
        <v>29.0</v>
      </c>
      <c r="C329" s="51">
        <v>45273.0</v>
      </c>
      <c r="D329" s="15" t="s">
        <v>512</v>
      </c>
      <c r="E329" s="15" t="s">
        <v>384</v>
      </c>
      <c r="F329" s="15"/>
      <c r="G329" s="37" t="s">
        <v>513</v>
      </c>
      <c r="H329" s="15" t="s">
        <v>374</v>
      </c>
    </row>
    <row r="330" ht="15.75" customHeight="1">
      <c r="B330" s="15">
        <v>30.0</v>
      </c>
      <c r="C330" s="51">
        <v>45274.0</v>
      </c>
      <c r="D330" s="15" t="s">
        <v>198</v>
      </c>
      <c r="E330" s="15" t="s">
        <v>199</v>
      </c>
      <c r="F330" s="15"/>
      <c r="G330" s="37">
        <v>8.5731529311E10</v>
      </c>
      <c r="H330" s="15" t="s">
        <v>490</v>
      </c>
    </row>
    <row r="331" ht="15.75" customHeight="1">
      <c r="B331" s="15">
        <v>31.0</v>
      </c>
      <c r="C331" s="51">
        <v>45274.0</v>
      </c>
      <c r="D331" s="15" t="s">
        <v>348</v>
      </c>
      <c r="E331" s="15" t="s">
        <v>345</v>
      </c>
      <c r="F331" s="15"/>
      <c r="G331" s="37" t="s">
        <v>349</v>
      </c>
      <c r="H331" s="15" t="s">
        <v>360</v>
      </c>
    </row>
    <row r="332" ht="15.75" customHeight="1">
      <c r="B332" s="15">
        <v>32.0</v>
      </c>
      <c r="C332" s="51">
        <v>45274.0</v>
      </c>
      <c r="D332" s="15" t="s">
        <v>203</v>
      </c>
      <c r="E332" s="15" t="s">
        <v>174</v>
      </c>
      <c r="F332" s="15"/>
      <c r="G332" s="37">
        <v>8.97002525E9</v>
      </c>
      <c r="H332" s="15" t="s">
        <v>360</v>
      </c>
    </row>
    <row r="333" ht="15.75" customHeight="1">
      <c r="B333" s="15">
        <v>33.0</v>
      </c>
      <c r="C333" s="51">
        <v>45274.0</v>
      </c>
      <c r="D333" s="15" t="s">
        <v>361</v>
      </c>
      <c r="E333" s="15" t="s">
        <v>207</v>
      </c>
      <c r="F333" s="15"/>
      <c r="G333" s="37">
        <v>8.1231597191E10</v>
      </c>
      <c r="H333" s="15" t="s">
        <v>381</v>
      </c>
    </row>
    <row r="334" ht="15.75" customHeight="1">
      <c r="B334" s="15">
        <v>34.0</v>
      </c>
      <c r="C334" s="51">
        <v>45275.0</v>
      </c>
      <c r="D334" s="52" t="s">
        <v>298</v>
      </c>
      <c r="E334" s="15" t="s">
        <v>207</v>
      </c>
      <c r="F334" s="15"/>
      <c r="G334" s="37">
        <v>8.2325556791E10</v>
      </c>
      <c r="H334" s="15" t="s">
        <v>381</v>
      </c>
    </row>
    <row r="335" ht="15.75" customHeight="1">
      <c r="B335" s="15">
        <v>35.0</v>
      </c>
      <c r="C335" s="51">
        <v>45275.0</v>
      </c>
      <c r="D335" s="52" t="s">
        <v>297</v>
      </c>
      <c r="E335" s="15" t="s">
        <v>207</v>
      </c>
      <c r="F335" s="15"/>
      <c r="G335" s="37">
        <v>8.5647499945E10</v>
      </c>
      <c r="H335" s="15" t="s">
        <v>381</v>
      </c>
    </row>
    <row r="336" ht="15.75" customHeight="1">
      <c r="B336" s="15">
        <v>36.0</v>
      </c>
      <c r="C336" s="51">
        <v>45275.0</v>
      </c>
      <c r="D336" s="52" t="s">
        <v>296</v>
      </c>
      <c r="E336" s="15" t="s">
        <v>207</v>
      </c>
      <c r="F336" s="15"/>
      <c r="G336" s="37">
        <v>8.1325739392E10</v>
      </c>
      <c r="H336" s="15" t="s">
        <v>381</v>
      </c>
    </row>
    <row r="337" ht="15.75" customHeight="1">
      <c r="B337" s="15">
        <v>37.0</v>
      </c>
      <c r="C337" s="51">
        <v>45275.0</v>
      </c>
      <c r="D337" s="52" t="s">
        <v>290</v>
      </c>
      <c r="E337" s="15" t="s">
        <v>207</v>
      </c>
      <c r="F337" s="15"/>
      <c r="G337" s="37">
        <v>8.5866872083E10</v>
      </c>
      <c r="H337" s="15" t="s">
        <v>381</v>
      </c>
    </row>
    <row r="338" ht="15.75" customHeight="1">
      <c r="B338" s="15">
        <v>38.0</v>
      </c>
      <c r="C338" s="51">
        <v>45275.0</v>
      </c>
      <c r="D338" s="52" t="s">
        <v>293</v>
      </c>
      <c r="E338" s="15" t="s">
        <v>207</v>
      </c>
      <c r="F338" s="15"/>
      <c r="G338" s="37">
        <v>8.1234927327E10</v>
      </c>
      <c r="H338" s="15" t="s">
        <v>381</v>
      </c>
    </row>
    <row r="339" ht="15.75" customHeight="1">
      <c r="B339" s="15">
        <v>39.0</v>
      </c>
      <c r="C339" s="51">
        <v>45275.0</v>
      </c>
      <c r="D339" s="52" t="s">
        <v>291</v>
      </c>
      <c r="E339" s="15" t="s">
        <v>207</v>
      </c>
      <c r="F339" s="15"/>
      <c r="G339" s="37">
        <v>8.2139513444E10</v>
      </c>
      <c r="H339" s="15" t="s">
        <v>381</v>
      </c>
    </row>
    <row r="340" ht="15.75" customHeight="1">
      <c r="B340" s="15">
        <v>40.0</v>
      </c>
      <c r="C340" s="51">
        <v>45275.0</v>
      </c>
      <c r="D340" s="52" t="s">
        <v>299</v>
      </c>
      <c r="E340" s="15" t="s">
        <v>207</v>
      </c>
      <c r="F340" s="15"/>
      <c r="G340" s="37">
        <v>8.1515533222E10</v>
      </c>
      <c r="H340" s="15" t="s">
        <v>381</v>
      </c>
    </row>
    <row r="341" ht="15.75" customHeight="1">
      <c r="B341" s="15">
        <v>41.0</v>
      </c>
      <c r="C341" s="51">
        <v>45275.0</v>
      </c>
      <c r="D341" s="15" t="s">
        <v>300</v>
      </c>
      <c r="E341" s="15" t="s">
        <v>207</v>
      </c>
      <c r="F341" s="15"/>
      <c r="G341" s="37">
        <v>8.7758661505E10</v>
      </c>
      <c r="H341" s="15" t="s">
        <v>514</v>
      </c>
    </row>
    <row r="342" ht="15.75" customHeight="1">
      <c r="B342" s="15">
        <v>42.0</v>
      </c>
      <c r="C342" s="51">
        <v>45275.0</v>
      </c>
      <c r="D342" s="15" t="s">
        <v>301</v>
      </c>
      <c r="E342" s="15" t="s">
        <v>207</v>
      </c>
      <c r="F342" s="15"/>
      <c r="G342" s="37">
        <v>8.1804420828E10</v>
      </c>
      <c r="H342" s="15" t="s">
        <v>515</v>
      </c>
    </row>
    <row r="343" ht="15.75" customHeight="1">
      <c r="B343" s="15">
        <v>43.0</v>
      </c>
      <c r="C343" s="51">
        <v>45275.0</v>
      </c>
      <c r="D343" s="15" t="s">
        <v>302</v>
      </c>
      <c r="E343" s="15" t="s">
        <v>207</v>
      </c>
      <c r="F343" s="15"/>
      <c r="G343" s="37">
        <v>8.123560718E9</v>
      </c>
      <c r="H343" s="15" t="s">
        <v>381</v>
      </c>
    </row>
    <row r="344" ht="15.75" customHeight="1">
      <c r="B344" s="15">
        <v>44.0</v>
      </c>
      <c r="C344" s="51">
        <v>45275.0</v>
      </c>
      <c r="D344" s="15" t="s">
        <v>304</v>
      </c>
      <c r="E344" s="15" t="s">
        <v>207</v>
      </c>
      <c r="F344" s="15"/>
      <c r="G344" s="37">
        <v>8.2144191783E10</v>
      </c>
      <c r="H344" s="15" t="s">
        <v>381</v>
      </c>
    </row>
    <row r="345" ht="15.75" customHeight="1">
      <c r="B345" s="15">
        <v>45.0</v>
      </c>
      <c r="C345" s="51">
        <v>45275.0</v>
      </c>
      <c r="D345" s="15" t="s">
        <v>305</v>
      </c>
      <c r="E345" s="15" t="s">
        <v>207</v>
      </c>
      <c r="F345" s="15"/>
      <c r="G345" s="37">
        <v>8.2323055633E10</v>
      </c>
      <c r="H345" s="15" t="s">
        <v>381</v>
      </c>
    </row>
    <row r="346" ht="15.75" customHeight="1">
      <c r="B346" s="15">
        <v>46.0</v>
      </c>
      <c r="C346" s="51">
        <v>45275.0</v>
      </c>
      <c r="D346" s="15" t="s">
        <v>516</v>
      </c>
      <c r="E346" s="15" t="s">
        <v>384</v>
      </c>
      <c r="F346" s="15"/>
      <c r="G346" s="37">
        <v>8.124410077E9</v>
      </c>
      <c r="H346" s="15" t="s">
        <v>517</v>
      </c>
    </row>
    <row r="347" ht="15.75" customHeight="1">
      <c r="B347" s="15">
        <v>47.0</v>
      </c>
      <c r="C347" s="51">
        <v>45276.0</v>
      </c>
      <c r="D347" s="15" t="s">
        <v>348</v>
      </c>
      <c r="E347" s="15" t="s">
        <v>345</v>
      </c>
      <c r="F347" s="15"/>
      <c r="G347" s="37" t="s">
        <v>349</v>
      </c>
      <c r="H347" s="15" t="s">
        <v>518</v>
      </c>
    </row>
    <row r="348" ht="15.75" customHeight="1">
      <c r="B348" s="15">
        <v>48.0</v>
      </c>
      <c r="C348" s="51">
        <v>45276.0</v>
      </c>
      <c r="D348" s="15" t="s">
        <v>491</v>
      </c>
      <c r="E348" s="15" t="s">
        <v>202</v>
      </c>
      <c r="F348" s="15"/>
      <c r="G348" s="37" t="s">
        <v>492</v>
      </c>
      <c r="H348" s="15" t="s">
        <v>518</v>
      </c>
    </row>
    <row r="349" ht="15.75" customHeight="1">
      <c r="B349" s="15">
        <v>49.0</v>
      </c>
      <c r="C349" s="51">
        <v>45276.0</v>
      </c>
      <c r="D349" s="15" t="s">
        <v>198</v>
      </c>
      <c r="E349" s="15" t="s">
        <v>199</v>
      </c>
      <c r="F349" s="15"/>
      <c r="G349" s="37">
        <v>8.5731529311E10</v>
      </c>
      <c r="H349" s="15" t="s">
        <v>518</v>
      </c>
    </row>
    <row r="350" ht="15.75" customHeight="1">
      <c r="B350" s="15">
        <v>50.0</v>
      </c>
      <c r="C350" s="51">
        <v>45276.0</v>
      </c>
      <c r="D350" s="15" t="s">
        <v>201</v>
      </c>
      <c r="E350" s="15" t="s">
        <v>202</v>
      </c>
      <c r="F350" s="15"/>
      <c r="G350" s="37">
        <v>8.8227754736E10</v>
      </c>
      <c r="H350" s="15" t="s">
        <v>518</v>
      </c>
    </row>
    <row r="351" ht="15.75" customHeight="1">
      <c r="B351" s="15">
        <v>51.0</v>
      </c>
      <c r="C351" s="51">
        <v>45276.0</v>
      </c>
      <c r="D351" s="15" t="s">
        <v>203</v>
      </c>
      <c r="E351" s="15" t="s">
        <v>174</v>
      </c>
      <c r="F351" s="15"/>
      <c r="G351" s="37">
        <v>8.97002525E9</v>
      </c>
      <c r="H351" s="15" t="s">
        <v>518</v>
      </c>
    </row>
    <row r="352" ht="15.75" customHeight="1">
      <c r="B352" s="15">
        <v>52.0</v>
      </c>
      <c r="C352" s="51">
        <v>45276.0</v>
      </c>
      <c r="D352" s="15" t="s">
        <v>361</v>
      </c>
      <c r="E352" s="15" t="s">
        <v>207</v>
      </c>
      <c r="F352" s="15"/>
      <c r="G352" s="37">
        <v>8.1231597191E10</v>
      </c>
      <c r="H352" s="15" t="s">
        <v>518</v>
      </c>
    </row>
    <row r="353" ht="15.75" customHeight="1">
      <c r="B353" s="15">
        <v>53.0</v>
      </c>
      <c r="C353" s="51">
        <v>45276.0</v>
      </c>
      <c r="D353" s="52" t="s">
        <v>298</v>
      </c>
      <c r="E353" s="15" t="s">
        <v>207</v>
      </c>
      <c r="F353" s="15"/>
      <c r="G353" s="37">
        <v>8.2325556791E10</v>
      </c>
      <c r="H353" s="15" t="s">
        <v>518</v>
      </c>
    </row>
    <row r="354" ht="15.75" customHeight="1">
      <c r="B354" s="15">
        <v>54.0</v>
      </c>
      <c r="C354" s="51">
        <v>45276.0</v>
      </c>
      <c r="D354" s="52" t="s">
        <v>297</v>
      </c>
      <c r="E354" s="15" t="s">
        <v>207</v>
      </c>
      <c r="F354" s="15"/>
      <c r="G354" s="37">
        <v>8.5647499945E10</v>
      </c>
      <c r="H354" s="15" t="s">
        <v>518</v>
      </c>
    </row>
    <row r="355" ht="15.75" customHeight="1">
      <c r="B355" s="15">
        <v>55.0</v>
      </c>
      <c r="C355" s="51">
        <v>45276.0</v>
      </c>
      <c r="D355" s="52" t="s">
        <v>296</v>
      </c>
      <c r="E355" s="15" t="s">
        <v>207</v>
      </c>
      <c r="F355" s="15"/>
      <c r="G355" s="37">
        <v>8.1325739392E10</v>
      </c>
      <c r="H355" s="15" t="s">
        <v>518</v>
      </c>
    </row>
    <row r="356" ht="15.75" customHeight="1">
      <c r="B356" s="15">
        <v>56.0</v>
      </c>
      <c r="C356" s="51">
        <v>45276.0</v>
      </c>
      <c r="D356" s="52" t="s">
        <v>290</v>
      </c>
      <c r="E356" s="15" t="s">
        <v>207</v>
      </c>
      <c r="F356" s="15"/>
      <c r="G356" s="37">
        <v>8.5866872083E10</v>
      </c>
      <c r="H356" s="15" t="s">
        <v>518</v>
      </c>
    </row>
    <row r="357" ht="15.75" customHeight="1">
      <c r="B357" s="15">
        <v>57.0</v>
      </c>
      <c r="C357" s="51">
        <v>45276.0</v>
      </c>
      <c r="D357" s="52" t="s">
        <v>293</v>
      </c>
      <c r="E357" s="15" t="s">
        <v>207</v>
      </c>
      <c r="F357" s="15"/>
      <c r="G357" s="37">
        <v>8.1234927327E10</v>
      </c>
      <c r="H357" s="15" t="s">
        <v>518</v>
      </c>
    </row>
    <row r="358" ht="15.75" customHeight="1">
      <c r="B358" s="15">
        <v>58.0</v>
      </c>
      <c r="C358" s="51">
        <v>45276.0</v>
      </c>
      <c r="D358" s="52" t="s">
        <v>291</v>
      </c>
      <c r="E358" s="15" t="s">
        <v>207</v>
      </c>
      <c r="F358" s="15"/>
      <c r="G358" s="37">
        <v>8.2139513444E10</v>
      </c>
      <c r="H358" s="15" t="s">
        <v>518</v>
      </c>
    </row>
    <row r="359" ht="15.75" customHeight="1">
      <c r="B359" s="15">
        <v>59.0</v>
      </c>
      <c r="C359" s="51">
        <v>45276.0</v>
      </c>
      <c r="D359" s="52" t="s">
        <v>299</v>
      </c>
      <c r="E359" s="15" t="s">
        <v>207</v>
      </c>
      <c r="F359" s="15"/>
      <c r="G359" s="37">
        <v>8.1515533222E10</v>
      </c>
      <c r="H359" s="15" t="s">
        <v>518</v>
      </c>
    </row>
    <row r="360" ht="15.75" customHeight="1">
      <c r="B360" s="15">
        <v>60.0</v>
      </c>
      <c r="C360" s="51">
        <v>45276.0</v>
      </c>
      <c r="D360" s="15" t="s">
        <v>300</v>
      </c>
      <c r="E360" s="15" t="s">
        <v>207</v>
      </c>
      <c r="F360" s="15"/>
      <c r="G360" s="37">
        <v>8.7758661505E10</v>
      </c>
      <c r="H360" s="15" t="s">
        <v>518</v>
      </c>
    </row>
    <row r="361" ht="15.75" customHeight="1">
      <c r="B361" s="15">
        <v>61.0</v>
      </c>
      <c r="C361" s="51">
        <v>45276.0</v>
      </c>
      <c r="D361" s="15" t="s">
        <v>301</v>
      </c>
      <c r="E361" s="15" t="s">
        <v>207</v>
      </c>
      <c r="F361" s="15"/>
      <c r="G361" s="37">
        <v>8.1804420828E10</v>
      </c>
      <c r="H361" s="15" t="s">
        <v>518</v>
      </c>
    </row>
    <row r="362" ht="15.75" customHeight="1">
      <c r="B362" s="15">
        <v>62.0</v>
      </c>
      <c r="C362" s="51">
        <v>45276.0</v>
      </c>
      <c r="D362" s="15" t="s">
        <v>302</v>
      </c>
      <c r="E362" s="15" t="s">
        <v>207</v>
      </c>
      <c r="F362" s="15"/>
      <c r="G362" s="37">
        <v>8.123560718E9</v>
      </c>
      <c r="H362" s="15" t="s">
        <v>518</v>
      </c>
    </row>
    <row r="363" ht="15.75" customHeight="1">
      <c r="B363" s="15">
        <v>63.0</v>
      </c>
      <c r="C363" s="51">
        <v>45276.0</v>
      </c>
      <c r="D363" s="15" t="s">
        <v>304</v>
      </c>
      <c r="E363" s="15" t="s">
        <v>207</v>
      </c>
      <c r="F363" s="15"/>
      <c r="G363" s="37">
        <v>8.2144191783E10</v>
      </c>
      <c r="H363" s="15" t="s">
        <v>518</v>
      </c>
    </row>
    <row r="364" ht="15.75" customHeight="1">
      <c r="B364" s="15">
        <v>64.0</v>
      </c>
      <c r="C364" s="51">
        <v>45276.0</v>
      </c>
      <c r="D364" s="15" t="s">
        <v>305</v>
      </c>
      <c r="E364" s="15" t="s">
        <v>207</v>
      </c>
      <c r="F364" s="15"/>
      <c r="G364" s="37">
        <v>8.2323055633E10</v>
      </c>
      <c r="H364" s="15" t="s">
        <v>518</v>
      </c>
    </row>
    <row r="365" ht="15.75" customHeight="1">
      <c r="B365" s="15">
        <v>65.0</v>
      </c>
      <c r="C365" s="51">
        <v>45278.0</v>
      </c>
      <c r="D365" s="15" t="s">
        <v>300</v>
      </c>
      <c r="E365" s="15" t="s">
        <v>207</v>
      </c>
      <c r="F365" s="15"/>
      <c r="G365" s="37">
        <v>8.7758661505E10</v>
      </c>
      <c r="H365" s="15" t="s">
        <v>519</v>
      </c>
    </row>
    <row r="366" ht="15.75" customHeight="1">
      <c r="B366" s="15">
        <v>66.0</v>
      </c>
      <c r="C366" s="51">
        <v>45287.0</v>
      </c>
      <c r="D366" s="15" t="s">
        <v>520</v>
      </c>
      <c r="E366" s="15" t="s">
        <v>345</v>
      </c>
      <c r="F366" s="15"/>
      <c r="G366" s="37" t="s">
        <v>521</v>
      </c>
      <c r="H366" s="15" t="s">
        <v>347</v>
      </c>
    </row>
    <row r="367" ht="15.75" customHeight="1">
      <c r="B367" s="15">
        <v>67.0</v>
      </c>
      <c r="C367" s="51">
        <v>45287.0</v>
      </c>
      <c r="D367" s="15" t="s">
        <v>522</v>
      </c>
      <c r="E367" s="15" t="s">
        <v>345</v>
      </c>
      <c r="F367" s="15"/>
      <c r="G367" s="37" t="s">
        <v>523</v>
      </c>
      <c r="H367" s="15" t="s">
        <v>347</v>
      </c>
    </row>
    <row r="368" ht="15.75" customHeight="1">
      <c r="B368" s="15">
        <v>68.0</v>
      </c>
      <c r="C368" s="51">
        <v>45287.0</v>
      </c>
      <c r="D368" s="15" t="s">
        <v>524</v>
      </c>
      <c r="E368" s="15" t="s">
        <v>384</v>
      </c>
      <c r="F368" s="15"/>
      <c r="G368" s="37" t="s">
        <v>525</v>
      </c>
      <c r="H368" s="15" t="s">
        <v>526</v>
      </c>
    </row>
    <row r="369" ht="15.75" customHeight="1">
      <c r="B369" s="15">
        <v>69.0</v>
      </c>
      <c r="C369" s="51">
        <v>45287.0</v>
      </c>
      <c r="D369" s="15" t="s">
        <v>524</v>
      </c>
      <c r="E369" s="15" t="s">
        <v>384</v>
      </c>
      <c r="F369" s="15"/>
      <c r="G369" s="37" t="s">
        <v>527</v>
      </c>
      <c r="H369" s="15" t="s">
        <v>528</v>
      </c>
    </row>
    <row r="370" ht="15.75" customHeight="1">
      <c r="G370" s="43"/>
    </row>
    <row r="371" ht="15.75" customHeight="1">
      <c r="B371" s="53" t="s">
        <v>529</v>
      </c>
      <c r="C371" s="46"/>
      <c r="D371" s="46"/>
      <c r="E371" s="46"/>
      <c r="F371" s="46"/>
      <c r="G371" s="46"/>
      <c r="H371" s="47"/>
    </row>
    <row r="372" ht="15.75" customHeight="1">
      <c r="B372" s="54" t="s">
        <v>158</v>
      </c>
      <c r="C372" s="55" t="s">
        <v>2</v>
      </c>
      <c r="D372" s="54" t="s">
        <v>159</v>
      </c>
      <c r="E372" s="54" t="s">
        <v>160</v>
      </c>
      <c r="F372" s="54" t="s">
        <v>161</v>
      </c>
      <c r="G372" s="56" t="s">
        <v>162</v>
      </c>
      <c r="H372" s="54" t="s">
        <v>163</v>
      </c>
    </row>
    <row r="373" ht="15.75" customHeight="1">
      <c r="B373" s="15">
        <v>1.0</v>
      </c>
      <c r="C373" s="51">
        <v>45292.0</v>
      </c>
      <c r="D373" s="15" t="s">
        <v>530</v>
      </c>
      <c r="E373" s="15" t="s">
        <v>207</v>
      </c>
      <c r="F373" s="15"/>
      <c r="G373" s="37">
        <v>8.2144191783E10</v>
      </c>
      <c r="H373" s="15" t="s">
        <v>531</v>
      </c>
    </row>
    <row r="374" ht="15.75" customHeight="1">
      <c r="B374" s="15">
        <v>2.0</v>
      </c>
      <c r="C374" s="51">
        <v>45295.0</v>
      </c>
      <c r="D374" s="15" t="s">
        <v>201</v>
      </c>
      <c r="E374" s="15" t="s">
        <v>202</v>
      </c>
      <c r="F374" s="15"/>
      <c r="G374" s="37">
        <v>8.8227754736E10</v>
      </c>
      <c r="H374" s="15" t="s">
        <v>532</v>
      </c>
    </row>
    <row r="375" ht="15.75" customHeight="1">
      <c r="B375" s="15">
        <v>3.0</v>
      </c>
      <c r="C375" s="51">
        <v>45295.0</v>
      </c>
      <c r="D375" s="15" t="s">
        <v>203</v>
      </c>
      <c r="E375" s="15" t="s">
        <v>174</v>
      </c>
      <c r="F375" s="15"/>
      <c r="G375" s="37">
        <v>8.97002525E9</v>
      </c>
      <c r="H375" s="15" t="s">
        <v>532</v>
      </c>
    </row>
    <row r="376" ht="15.75" customHeight="1">
      <c r="B376" s="15">
        <v>4.0</v>
      </c>
      <c r="C376" s="51">
        <v>45295.0</v>
      </c>
      <c r="D376" s="52" t="s">
        <v>293</v>
      </c>
      <c r="E376" s="15" t="s">
        <v>207</v>
      </c>
      <c r="F376" s="15"/>
      <c r="G376" s="37">
        <v>8.1234927327E10</v>
      </c>
      <c r="H376" s="15" t="s">
        <v>532</v>
      </c>
    </row>
    <row r="377" ht="15.75" customHeight="1">
      <c r="B377" s="15">
        <v>5.0</v>
      </c>
      <c r="C377" s="51">
        <v>45295.0</v>
      </c>
      <c r="D377" s="15" t="s">
        <v>348</v>
      </c>
      <c r="E377" s="15" t="s">
        <v>345</v>
      </c>
      <c r="F377" s="15"/>
      <c r="G377" s="37" t="s">
        <v>349</v>
      </c>
      <c r="H377" s="15" t="s">
        <v>532</v>
      </c>
    </row>
    <row r="378" ht="15.75" customHeight="1">
      <c r="B378" s="15">
        <v>6.0</v>
      </c>
      <c r="C378" s="51">
        <v>45295.0</v>
      </c>
      <c r="D378" s="15" t="s">
        <v>361</v>
      </c>
      <c r="E378" s="15" t="s">
        <v>207</v>
      </c>
      <c r="F378" s="15"/>
      <c r="G378" s="37">
        <v>8.1231597191E10</v>
      </c>
      <c r="H378" s="15" t="s">
        <v>532</v>
      </c>
    </row>
    <row r="379" ht="15.75" customHeight="1">
      <c r="B379" s="15">
        <v>7.0</v>
      </c>
      <c r="C379" s="51">
        <v>45296.0</v>
      </c>
      <c r="D379" s="15" t="s">
        <v>233</v>
      </c>
      <c r="E379" s="15" t="s">
        <v>384</v>
      </c>
      <c r="F379" s="15"/>
      <c r="G379" s="15" t="s">
        <v>234</v>
      </c>
      <c r="H379" s="15" t="s">
        <v>381</v>
      </c>
    </row>
    <row r="380" ht="15.75" customHeight="1">
      <c r="B380" s="15">
        <v>8.0</v>
      </c>
      <c r="C380" s="51">
        <v>45296.0</v>
      </c>
      <c r="D380" s="15" t="s">
        <v>235</v>
      </c>
      <c r="E380" s="15" t="s">
        <v>384</v>
      </c>
      <c r="F380" s="15"/>
      <c r="G380" s="15" t="s">
        <v>236</v>
      </c>
      <c r="H380" s="15" t="s">
        <v>381</v>
      </c>
    </row>
    <row r="381" ht="15.75" customHeight="1">
      <c r="B381" s="15">
        <v>9.0</v>
      </c>
      <c r="C381" s="51">
        <v>45296.0</v>
      </c>
      <c r="D381" s="15" t="s">
        <v>237</v>
      </c>
      <c r="E381" s="15" t="s">
        <v>384</v>
      </c>
      <c r="F381" s="15"/>
      <c r="G381" s="15" t="s">
        <v>239</v>
      </c>
      <c r="H381" s="15" t="s">
        <v>381</v>
      </c>
    </row>
    <row r="382" ht="15.75" customHeight="1">
      <c r="B382" s="15">
        <v>10.0</v>
      </c>
      <c r="C382" s="51">
        <v>45296.0</v>
      </c>
      <c r="D382" s="15" t="s">
        <v>240</v>
      </c>
      <c r="E382" s="15" t="s">
        <v>384</v>
      </c>
      <c r="F382" s="15"/>
      <c r="G382" s="15" t="s">
        <v>242</v>
      </c>
      <c r="H382" s="15" t="s">
        <v>381</v>
      </c>
    </row>
    <row r="383" ht="15.75" customHeight="1">
      <c r="B383" s="15">
        <v>11.0</v>
      </c>
      <c r="C383" s="51">
        <v>45296.0</v>
      </c>
      <c r="D383" s="15" t="s">
        <v>243</v>
      </c>
      <c r="E383" s="15" t="s">
        <v>384</v>
      </c>
      <c r="F383" s="15"/>
      <c r="G383" s="15" t="s">
        <v>244</v>
      </c>
      <c r="H383" s="15" t="s">
        <v>381</v>
      </c>
    </row>
    <row r="384" ht="15.75" customHeight="1">
      <c r="B384" s="15">
        <v>12.0</v>
      </c>
      <c r="C384" s="51">
        <v>45296.0</v>
      </c>
      <c r="D384" s="15" t="s">
        <v>246</v>
      </c>
      <c r="E384" s="15" t="s">
        <v>384</v>
      </c>
      <c r="F384" s="15"/>
      <c r="G384" s="15" t="s">
        <v>247</v>
      </c>
      <c r="H384" s="15" t="s">
        <v>381</v>
      </c>
    </row>
    <row r="385" ht="15.75" customHeight="1">
      <c r="B385" s="15">
        <v>13.0</v>
      </c>
      <c r="C385" s="51">
        <v>45296.0</v>
      </c>
      <c r="D385" s="15" t="s">
        <v>389</v>
      </c>
      <c r="E385" s="15" t="s">
        <v>384</v>
      </c>
      <c r="F385" s="15"/>
      <c r="G385" s="15" t="s">
        <v>390</v>
      </c>
      <c r="H385" s="15" t="s">
        <v>381</v>
      </c>
    </row>
    <row r="386" ht="15.75" customHeight="1">
      <c r="B386" s="15">
        <v>14.0</v>
      </c>
      <c r="C386" s="51">
        <v>45296.0</v>
      </c>
      <c r="D386" s="15" t="s">
        <v>83</v>
      </c>
      <c r="E386" s="15" t="s">
        <v>384</v>
      </c>
      <c r="F386" s="15"/>
      <c r="G386" s="15" t="s">
        <v>333</v>
      </c>
      <c r="H386" s="15" t="s">
        <v>381</v>
      </c>
    </row>
    <row r="387" ht="15.75" customHeight="1">
      <c r="B387" s="15">
        <v>15.0</v>
      </c>
      <c r="C387" s="51">
        <v>45296.0</v>
      </c>
      <c r="D387" s="15" t="s">
        <v>11</v>
      </c>
      <c r="E387" s="15" t="s">
        <v>384</v>
      </c>
      <c r="F387" s="15"/>
      <c r="G387" s="15">
        <v>8.123125215E9</v>
      </c>
      <c r="H387" s="15" t="s">
        <v>381</v>
      </c>
    </row>
    <row r="388" ht="15.75" customHeight="1">
      <c r="B388" s="15">
        <v>16.0</v>
      </c>
      <c r="C388" s="51">
        <v>45296.0</v>
      </c>
      <c r="D388" s="15" t="s">
        <v>14</v>
      </c>
      <c r="E388" s="15" t="s">
        <v>384</v>
      </c>
      <c r="F388" s="15"/>
      <c r="G388" s="15">
        <v>8.5210780289E10</v>
      </c>
      <c r="H388" s="15" t="s">
        <v>381</v>
      </c>
    </row>
    <row r="389" ht="15.75" customHeight="1">
      <c r="B389" s="15">
        <v>17.0</v>
      </c>
      <c r="C389" s="51">
        <v>45296.0</v>
      </c>
      <c r="D389" s="15" t="s">
        <v>220</v>
      </c>
      <c r="E389" s="15" t="s">
        <v>384</v>
      </c>
      <c r="F389" s="15"/>
      <c r="G389" s="15">
        <v>8.2290413239E10</v>
      </c>
      <c r="H389" s="15" t="s">
        <v>381</v>
      </c>
    </row>
    <row r="390" ht="15.75" customHeight="1">
      <c r="B390" s="15">
        <v>18.0</v>
      </c>
      <c r="C390" s="51">
        <v>45296.0</v>
      </c>
      <c r="D390" s="15" t="s">
        <v>223</v>
      </c>
      <c r="E390" s="15" t="s">
        <v>384</v>
      </c>
      <c r="F390" s="15"/>
      <c r="G390" s="15">
        <v>8.2193286557E10</v>
      </c>
      <c r="H390" s="15" t="s">
        <v>381</v>
      </c>
    </row>
    <row r="391" ht="15.75" customHeight="1">
      <c r="B391" s="15">
        <v>19.0</v>
      </c>
      <c r="C391" s="51">
        <v>45296.0</v>
      </c>
      <c r="D391" s="15" t="s">
        <v>224</v>
      </c>
      <c r="E391" s="15" t="s">
        <v>384</v>
      </c>
      <c r="F391" s="15"/>
      <c r="G391" s="15">
        <v>8.1341111919E10</v>
      </c>
      <c r="H391" s="15" t="s">
        <v>381</v>
      </c>
    </row>
    <row r="392" ht="15.75" customHeight="1">
      <c r="B392" s="15">
        <v>20.0</v>
      </c>
      <c r="C392" s="51">
        <v>45296.0</v>
      </c>
      <c r="D392" s="15" t="s">
        <v>225</v>
      </c>
      <c r="E392" s="15" t="s">
        <v>384</v>
      </c>
      <c r="F392" s="15"/>
      <c r="G392" s="15">
        <v>8.2275004501E10</v>
      </c>
      <c r="H392" s="15" t="s">
        <v>381</v>
      </c>
    </row>
    <row r="393" ht="15.75" customHeight="1">
      <c r="B393" s="15">
        <v>21.0</v>
      </c>
      <c r="C393" s="51">
        <v>45296.0</v>
      </c>
      <c r="D393" s="15" t="s">
        <v>226</v>
      </c>
      <c r="E393" s="15" t="s">
        <v>384</v>
      </c>
      <c r="F393" s="15"/>
      <c r="G393" s="15">
        <v>8.1277377772E10</v>
      </c>
      <c r="H393" s="15" t="s">
        <v>381</v>
      </c>
    </row>
    <row r="394" ht="15.75" customHeight="1">
      <c r="B394" s="15">
        <v>22.0</v>
      </c>
      <c r="C394" s="51">
        <v>45296.0</v>
      </c>
      <c r="D394" s="15" t="s">
        <v>228</v>
      </c>
      <c r="E394" s="15" t="s">
        <v>384</v>
      </c>
      <c r="F394" s="15"/>
      <c r="G394" s="15">
        <v>8.2293702288E10</v>
      </c>
      <c r="H394" s="15" t="s">
        <v>381</v>
      </c>
    </row>
    <row r="395" ht="15.75" customHeight="1">
      <c r="B395" s="15">
        <v>23.0</v>
      </c>
      <c r="C395" s="51">
        <v>45296.0</v>
      </c>
      <c r="D395" s="15" t="s">
        <v>268</v>
      </c>
      <c r="E395" s="15" t="s">
        <v>384</v>
      </c>
      <c r="F395" s="15"/>
      <c r="G395" s="15">
        <v>6.282197268802E12</v>
      </c>
      <c r="H395" s="15" t="s">
        <v>381</v>
      </c>
    </row>
    <row r="396" ht="15.75" customHeight="1">
      <c r="B396" s="15">
        <v>24.0</v>
      </c>
      <c r="C396" s="51">
        <v>45296.0</v>
      </c>
      <c r="D396" s="15" t="s">
        <v>270</v>
      </c>
      <c r="E396" s="15" t="s">
        <v>384</v>
      </c>
      <c r="F396" s="15"/>
      <c r="G396" s="15" t="s">
        <v>271</v>
      </c>
      <c r="H396" s="15" t="s">
        <v>381</v>
      </c>
    </row>
    <row r="397" ht="15.75" customHeight="1">
      <c r="B397" s="15">
        <v>25.0</v>
      </c>
      <c r="C397" s="51">
        <v>45296.0</v>
      </c>
      <c r="D397" s="15" t="s">
        <v>275</v>
      </c>
      <c r="E397" s="15" t="s">
        <v>384</v>
      </c>
      <c r="F397" s="15"/>
      <c r="G397" s="15" t="s">
        <v>276</v>
      </c>
      <c r="H397" s="15" t="s">
        <v>381</v>
      </c>
    </row>
    <row r="398" ht="15.75" customHeight="1">
      <c r="B398" s="15">
        <v>26.0</v>
      </c>
      <c r="C398" s="51">
        <v>45297.0</v>
      </c>
      <c r="D398" s="15" t="s">
        <v>11</v>
      </c>
      <c r="E398" s="15" t="s">
        <v>384</v>
      </c>
      <c r="F398" s="15"/>
      <c r="G398" s="15">
        <v>8.123125215E9</v>
      </c>
      <c r="H398" s="15" t="s">
        <v>533</v>
      </c>
    </row>
    <row r="399" ht="15.75" customHeight="1">
      <c r="B399" s="15">
        <v>27.0</v>
      </c>
      <c r="C399" s="51">
        <v>45297.0</v>
      </c>
      <c r="D399" s="15" t="s">
        <v>14</v>
      </c>
      <c r="E399" s="15" t="s">
        <v>384</v>
      </c>
      <c r="F399" s="15"/>
      <c r="G399" s="15">
        <v>8.5210780289E10</v>
      </c>
      <c r="H399" s="15" t="s">
        <v>533</v>
      </c>
    </row>
    <row r="400" ht="15.75" customHeight="1">
      <c r="B400" s="15">
        <v>28.0</v>
      </c>
      <c r="C400" s="51">
        <v>45297.0</v>
      </c>
      <c r="D400" s="15" t="s">
        <v>228</v>
      </c>
      <c r="E400" s="15" t="s">
        <v>384</v>
      </c>
      <c r="F400" s="15"/>
      <c r="G400" s="15">
        <v>8.2293702288E10</v>
      </c>
      <c r="H400" s="15" t="s">
        <v>533</v>
      </c>
    </row>
    <row r="401" ht="15.75" customHeight="1">
      <c r="B401" s="15">
        <v>29.0</v>
      </c>
      <c r="C401" s="51">
        <v>45297.0</v>
      </c>
      <c r="D401" s="15" t="s">
        <v>225</v>
      </c>
      <c r="E401" s="15" t="s">
        <v>384</v>
      </c>
      <c r="F401" s="15"/>
      <c r="G401" s="15">
        <v>8.2275004501E10</v>
      </c>
      <c r="H401" s="15" t="s">
        <v>533</v>
      </c>
    </row>
    <row r="402" ht="15.75" customHeight="1">
      <c r="B402" s="15">
        <v>30.0</v>
      </c>
      <c r="C402" s="51">
        <v>45297.0</v>
      </c>
      <c r="D402" s="15" t="s">
        <v>83</v>
      </c>
      <c r="E402" s="15" t="s">
        <v>384</v>
      </c>
      <c r="F402" s="15"/>
      <c r="G402" s="15" t="s">
        <v>333</v>
      </c>
      <c r="H402" s="15" t="s">
        <v>534</v>
      </c>
    </row>
    <row r="403" ht="15.75" customHeight="1">
      <c r="B403" s="15">
        <v>31.0</v>
      </c>
      <c r="C403" s="51">
        <v>45299.0</v>
      </c>
      <c r="D403" s="15" t="s">
        <v>535</v>
      </c>
      <c r="E403" s="15" t="s">
        <v>345</v>
      </c>
      <c r="F403" s="15"/>
      <c r="G403" s="37" t="s">
        <v>536</v>
      </c>
      <c r="H403" s="15" t="s">
        <v>347</v>
      </c>
    </row>
    <row r="404" ht="15.75" customHeight="1">
      <c r="B404" s="15">
        <v>32.0</v>
      </c>
      <c r="C404" s="51">
        <v>45299.0</v>
      </c>
      <c r="D404" s="52" t="s">
        <v>537</v>
      </c>
      <c r="E404" s="15" t="s">
        <v>345</v>
      </c>
      <c r="F404" s="15"/>
      <c r="G404" s="37" t="s">
        <v>538</v>
      </c>
      <c r="H404" s="15" t="s">
        <v>347</v>
      </c>
    </row>
    <row r="405" ht="15.75" customHeight="1">
      <c r="B405" s="15">
        <v>33.0</v>
      </c>
      <c r="C405" s="51">
        <v>45299.0</v>
      </c>
      <c r="D405" s="15" t="s">
        <v>539</v>
      </c>
      <c r="E405" s="15" t="s">
        <v>345</v>
      </c>
      <c r="F405" s="15"/>
      <c r="G405" s="37" t="s">
        <v>540</v>
      </c>
      <c r="H405" s="15" t="s">
        <v>347</v>
      </c>
    </row>
    <row r="406" ht="15.75" customHeight="1">
      <c r="B406" s="15">
        <v>34.0</v>
      </c>
      <c r="C406" s="51">
        <v>45300.0</v>
      </c>
      <c r="D406" s="52" t="s">
        <v>537</v>
      </c>
      <c r="E406" s="15" t="s">
        <v>345</v>
      </c>
      <c r="F406" s="15"/>
      <c r="G406" s="37" t="s">
        <v>538</v>
      </c>
      <c r="H406" s="15" t="s">
        <v>541</v>
      </c>
    </row>
    <row r="407" ht="15.75" customHeight="1">
      <c r="B407" s="15">
        <v>35.0</v>
      </c>
      <c r="C407" s="51">
        <v>45300.0</v>
      </c>
      <c r="D407" s="15" t="s">
        <v>542</v>
      </c>
      <c r="E407" s="15" t="s">
        <v>345</v>
      </c>
      <c r="F407" s="15"/>
      <c r="G407" s="15" t="s">
        <v>543</v>
      </c>
      <c r="H407" s="15" t="s">
        <v>544</v>
      </c>
    </row>
    <row r="408" ht="15.75" customHeight="1">
      <c r="B408" s="15">
        <v>36.0</v>
      </c>
      <c r="C408" s="51">
        <v>45300.0</v>
      </c>
      <c r="D408" s="15" t="s">
        <v>405</v>
      </c>
      <c r="E408" s="15" t="s">
        <v>345</v>
      </c>
      <c r="F408" s="15" t="s">
        <v>406</v>
      </c>
      <c r="G408" s="37" t="s">
        <v>545</v>
      </c>
      <c r="H408" s="15" t="s">
        <v>546</v>
      </c>
    </row>
    <row r="409" ht="15.75" customHeight="1">
      <c r="B409" s="15">
        <v>37.0</v>
      </c>
      <c r="C409" s="51">
        <v>45303.0</v>
      </c>
      <c r="D409" s="15" t="s">
        <v>201</v>
      </c>
      <c r="E409" s="15" t="s">
        <v>202</v>
      </c>
      <c r="F409" s="15"/>
      <c r="G409" s="37">
        <v>8.8227754736E10</v>
      </c>
      <c r="H409" s="15" t="s">
        <v>547</v>
      </c>
    </row>
    <row r="410" ht="15.75" customHeight="1">
      <c r="B410" s="15">
        <v>38.0</v>
      </c>
      <c r="C410" s="51">
        <v>45303.0</v>
      </c>
      <c r="D410" s="15" t="s">
        <v>348</v>
      </c>
      <c r="E410" s="15" t="s">
        <v>345</v>
      </c>
      <c r="F410" s="15"/>
      <c r="G410" s="37" t="s">
        <v>349</v>
      </c>
      <c r="H410" s="15" t="s">
        <v>547</v>
      </c>
    </row>
    <row r="411" ht="15.75" customHeight="1">
      <c r="B411" s="15">
        <v>39.0</v>
      </c>
      <c r="C411" s="51">
        <v>45303.0</v>
      </c>
      <c r="D411" s="15" t="s">
        <v>361</v>
      </c>
      <c r="E411" s="15" t="s">
        <v>207</v>
      </c>
      <c r="F411" s="15"/>
      <c r="G411" s="37">
        <v>8.1231597191E10</v>
      </c>
      <c r="H411" s="15" t="s">
        <v>547</v>
      </c>
    </row>
    <row r="412" ht="15.75" customHeight="1">
      <c r="B412" s="15">
        <v>40.0</v>
      </c>
      <c r="C412" s="51">
        <v>45303.0</v>
      </c>
      <c r="D412" s="15" t="s">
        <v>491</v>
      </c>
      <c r="E412" s="15" t="s">
        <v>202</v>
      </c>
      <c r="F412" s="15"/>
      <c r="G412" s="37" t="s">
        <v>492</v>
      </c>
      <c r="H412" s="15" t="s">
        <v>547</v>
      </c>
    </row>
    <row r="413" ht="15.75" customHeight="1">
      <c r="B413" s="15">
        <v>41.0</v>
      </c>
      <c r="C413" s="51">
        <v>45303.0</v>
      </c>
      <c r="D413" s="15" t="s">
        <v>198</v>
      </c>
      <c r="E413" s="15" t="s">
        <v>199</v>
      </c>
      <c r="F413" s="15"/>
      <c r="G413" s="37">
        <v>8.5731529311E10</v>
      </c>
      <c r="H413" s="15" t="s">
        <v>547</v>
      </c>
    </row>
    <row r="414" ht="15.75" customHeight="1">
      <c r="B414" s="15">
        <v>42.0</v>
      </c>
      <c r="C414" s="51">
        <v>45304.0</v>
      </c>
      <c r="D414" s="15" t="s">
        <v>203</v>
      </c>
      <c r="E414" s="15" t="s">
        <v>174</v>
      </c>
      <c r="F414" s="15"/>
      <c r="G414" s="37">
        <v>8.97002525E9</v>
      </c>
      <c r="H414" s="15" t="s">
        <v>547</v>
      </c>
    </row>
    <row r="415" ht="15.75" customHeight="1">
      <c r="B415" s="15">
        <v>43.0</v>
      </c>
      <c r="C415" s="51">
        <v>45306.0</v>
      </c>
      <c r="D415" s="15" t="s">
        <v>548</v>
      </c>
      <c r="E415" s="15" t="s">
        <v>384</v>
      </c>
      <c r="F415" s="15"/>
      <c r="G415" s="37" t="s">
        <v>549</v>
      </c>
      <c r="H415" s="15" t="s">
        <v>550</v>
      </c>
    </row>
    <row r="416" ht="15.75" customHeight="1">
      <c r="B416" s="15">
        <v>44.0</v>
      </c>
      <c r="C416" s="51">
        <v>45306.0</v>
      </c>
      <c r="D416" s="15" t="s">
        <v>551</v>
      </c>
      <c r="E416" s="15" t="s">
        <v>384</v>
      </c>
      <c r="F416" s="15"/>
      <c r="G416" s="37" t="s">
        <v>552</v>
      </c>
      <c r="H416" s="15" t="s">
        <v>550</v>
      </c>
    </row>
    <row r="417" ht="15.75" customHeight="1">
      <c r="B417" s="15">
        <v>45.0</v>
      </c>
      <c r="C417" s="51">
        <v>45306.0</v>
      </c>
      <c r="D417" s="15" t="s">
        <v>553</v>
      </c>
      <c r="E417" s="15" t="s">
        <v>384</v>
      </c>
      <c r="F417" s="15"/>
      <c r="G417" s="37" t="s">
        <v>554</v>
      </c>
      <c r="H417" s="15" t="s">
        <v>550</v>
      </c>
    </row>
    <row r="418" ht="15.75" customHeight="1">
      <c r="B418" s="15">
        <v>46.0</v>
      </c>
      <c r="C418" s="51">
        <v>45306.0</v>
      </c>
      <c r="D418" s="15" t="s">
        <v>405</v>
      </c>
      <c r="E418" s="15" t="s">
        <v>345</v>
      </c>
      <c r="F418" s="15" t="s">
        <v>406</v>
      </c>
      <c r="G418" s="37" t="s">
        <v>545</v>
      </c>
      <c r="H418" s="15" t="s">
        <v>555</v>
      </c>
    </row>
    <row r="419" ht="15.75" customHeight="1">
      <c r="B419" s="15">
        <v>47.0</v>
      </c>
      <c r="C419" s="51">
        <v>45306.0</v>
      </c>
      <c r="D419" s="15" t="s">
        <v>556</v>
      </c>
      <c r="E419" s="15" t="s">
        <v>345</v>
      </c>
      <c r="F419" s="15"/>
      <c r="G419" s="37" t="s">
        <v>557</v>
      </c>
      <c r="H419" s="15" t="s">
        <v>555</v>
      </c>
    </row>
    <row r="420" ht="15.75" customHeight="1">
      <c r="B420" s="15">
        <v>48.0</v>
      </c>
      <c r="C420" s="51">
        <v>45306.0</v>
      </c>
      <c r="D420" s="15" t="s">
        <v>558</v>
      </c>
      <c r="E420" s="15" t="s">
        <v>345</v>
      </c>
      <c r="F420" s="15"/>
      <c r="G420" s="37" t="s">
        <v>451</v>
      </c>
      <c r="H420" s="15" t="s">
        <v>555</v>
      </c>
    </row>
    <row r="421" ht="15.75" customHeight="1">
      <c r="B421" s="15">
        <v>49.0</v>
      </c>
      <c r="C421" s="51">
        <v>45306.0</v>
      </c>
      <c r="D421" s="15" t="s">
        <v>356</v>
      </c>
      <c r="E421" s="15" t="s">
        <v>345</v>
      </c>
      <c r="F421" s="15"/>
      <c r="G421" s="37" t="s">
        <v>357</v>
      </c>
      <c r="H421" s="15" t="s">
        <v>555</v>
      </c>
    </row>
    <row r="422" ht="15.75" customHeight="1">
      <c r="B422" s="15">
        <v>50.0</v>
      </c>
      <c r="C422" s="51">
        <v>45306.0</v>
      </c>
      <c r="D422" s="15" t="s">
        <v>358</v>
      </c>
      <c r="E422" s="15" t="s">
        <v>345</v>
      </c>
      <c r="F422" s="15"/>
      <c r="G422" s="37" t="s">
        <v>359</v>
      </c>
      <c r="H422" s="15" t="s">
        <v>555</v>
      </c>
    </row>
    <row r="423" ht="15.75" customHeight="1">
      <c r="B423" s="15">
        <v>51.0</v>
      </c>
      <c r="C423" s="51">
        <v>45307.0</v>
      </c>
      <c r="D423" s="52" t="s">
        <v>537</v>
      </c>
      <c r="E423" s="15" t="s">
        <v>345</v>
      </c>
      <c r="F423" s="15"/>
      <c r="G423" s="37" t="s">
        <v>538</v>
      </c>
      <c r="H423" s="15" t="s">
        <v>555</v>
      </c>
    </row>
    <row r="424" ht="15.75" customHeight="1">
      <c r="B424" s="15">
        <v>52.0</v>
      </c>
      <c r="C424" s="51">
        <v>45307.0</v>
      </c>
      <c r="D424" s="15" t="s">
        <v>559</v>
      </c>
      <c r="E424" s="15" t="s">
        <v>384</v>
      </c>
      <c r="F424" s="15"/>
      <c r="G424" s="37" t="s">
        <v>560</v>
      </c>
      <c r="H424" s="15" t="s">
        <v>550</v>
      </c>
    </row>
    <row r="425" ht="15.75" customHeight="1">
      <c r="B425" s="15">
        <v>53.0</v>
      </c>
      <c r="C425" s="51">
        <v>45311.0</v>
      </c>
      <c r="D425" s="15" t="s">
        <v>201</v>
      </c>
      <c r="E425" s="15" t="s">
        <v>202</v>
      </c>
      <c r="F425" s="15"/>
      <c r="G425" s="37">
        <v>8.8227754736E10</v>
      </c>
      <c r="H425" s="15" t="s">
        <v>561</v>
      </c>
    </row>
    <row r="426" ht="15.75" customHeight="1">
      <c r="B426" s="15">
        <v>54.0</v>
      </c>
      <c r="C426" s="51">
        <v>45311.0</v>
      </c>
      <c r="D426" s="15" t="s">
        <v>348</v>
      </c>
      <c r="E426" s="15" t="s">
        <v>345</v>
      </c>
      <c r="F426" s="15"/>
      <c r="G426" s="37" t="s">
        <v>349</v>
      </c>
      <c r="H426" s="15" t="s">
        <v>561</v>
      </c>
    </row>
    <row r="427" ht="15.75" customHeight="1">
      <c r="B427" s="15">
        <v>55.0</v>
      </c>
      <c r="C427" s="51">
        <v>45311.0</v>
      </c>
      <c r="D427" s="15" t="s">
        <v>556</v>
      </c>
      <c r="E427" s="15" t="s">
        <v>345</v>
      </c>
      <c r="F427" s="15"/>
      <c r="G427" s="37" t="s">
        <v>557</v>
      </c>
      <c r="H427" s="15" t="s">
        <v>561</v>
      </c>
    </row>
    <row r="428" ht="15.75" customHeight="1">
      <c r="B428" s="15">
        <v>56.0</v>
      </c>
      <c r="C428" s="51">
        <v>45311.0</v>
      </c>
      <c r="D428" s="15" t="s">
        <v>203</v>
      </c>
      <c r="E428" s="15" t="s">
        <v>174</v>
      </c>
      <c r="F428" s="15"/>
      <c r="G428" s="37">
        <v>8.97002525E9</v>
      </c>
      <c r="H428" s="15" t="s">
        <v>561</v>
      </c>
    </row>
    <row r="429" ht="15.75" customHeight="1">
      <c r="B429" s="15">
        <v>57.0</v>
      </c>
      <c r="C429" s="51">
        <v>45311.0</v>
      </c>
      <c r="D429" s="15" t="s">
        <v>361</v>
      </c>
      <c r="E429" s="15" t="s">
        <v>207</v>
      </c>
      <c r="F429" s="15"/>
      <c r="G429" s="37">
        <v>8.1231597191E10</v>
      </c>
      <c r="H429" s="15" t="s">
        <v>561</v>
      </c>
    </row>
    <row r="430" ht="15.75" customHeight="1">
      <c r="B430" s="15">
        <v>58.0</v>
      </c>
      <c r="C430" s="51">
        <v>45313.0</v>
      </c>
      <c r="D430" s="15" t="s">
        <v>562</v>
      </c>
      <c r="E430" s="15" t="s">
        <v>345</v>
      </c>
      <c r="F430" s="15"/>
      <c r="G430" s="37" t="s">
        <v>563</v>
      </c>
      <c r="H430" s="15" t="s">
        <v>550</v>
      </c>
    </row>
    <row r="431" ht="15.75" customHeight="1">
      <c r="B431" s="15">
        <v>59.0</v>
      </c>
      <c r="C431" s="51">
        <v>45313.0</v>
      </c>
      <c r="D431" s="15" t="s">
        <v>564</v>
      </c>
      <c r="E431" s="15" t="s">
        <v>345</v>
      </c>
      <c r="F431" s="15"/>
      <c r="G431" s="37" t="s">
        <v>565</v>
      </c>
      <c r="H431" s="15" t="s">
        <v>550</v>
      </c>
    </row>
    <row r="432" ht="15.75" customHeight="1">
      <c r="B432" s="15">
        <v>60.0</v>
      </c>
      <c r="C432" s="51">
        <v>45314.0</v>
      </c>
      <c r="D432" s="15" t="s">
        <v>401</v>
      </c>
      <c r="E432" s="15" t="s">
        <v>345</v>
      </c>
      <c r="F432" s="15"/>
      <c r="G432" s="37">
        <v>8.1233822177E10</v>
      </c>
      <c r="H432" s="15" t="s">
        <v>566</v>
      </c>
    </row>
    <row r="433" ht="15.75" customHeight="1">
      <c r="B433" s="15">
        <v>61.0</v>
      </c>
      <c r="C433" s="51">
        <v>45316.0</v>
      </c>
      <c r="D433" s="15" t="s">
        <v>567</v>
      </c>
      <c r="E433" s="15" t="s">
        <v>345</v>
      </c>
      <c r="F433" s="15"/>
      <c r="G433" s="37" t="s">
        <v>568</v>
      </c>
      <c r="H433" s="15" t="s">
        <v>347</v>
      </c>
    </row>
    <row r="434" ht="15.75" customHeight="1">
      <c r="B434" s="15">
        <v>62.0</v>
      </c>
      <c r="C434" s="51">
        <v>45316.0</v>
      </c>
      <c r="D434" s="15" t="s">
        <v>569</v>
      </c>
      <c r="E434" s="15" t="s">
        <v>345</v>
      </c>
      <c r="F434" s="15"/>
      <c r="G434" s="37" t="s">
        <v>570</v>
      </c>
      <c r="H434" s="15" t="s">
        <v>347</v>
      </c>
    </row>
    <row r="435" ht="15.75" customHeight="1">
      <c r="B435" s="15">
        <v>63.0</v>
      </c>
      <c r="C435" s="51">
        <v>45317.0</v>
      </c>
      <c r="D435" s="15" t="s">
        <v>571</v>
      </c>
      <c r="E435" s="15" t="s">
        <v>384</v>
      </c>
      <c r="F435" s="15"/>
      <c r="G435" s="37" t="s">
        <v>572</v>
      </c>
      <c r="H435" s="15" t="s">
        <v>566</v>
      </c>
    </row>
    <row r="436" ht="15.75" customHeight="1">
      <c r="B436" s="15">
        <v>64.0</v>
      </c>
      <c r="C436" s="51">
        <v>45319.0</v>
      </c>
      <c r="D436" s="15" t="s">
        <v>573</v>
      </c>
      <c r="E436" s="15" t="s">
        <v>384</v>
      </c>
      <c r="F436" s="15"/>
      <c r="G436" s="15" t="s">
        <v>333</v>
      </c>
      <c r="H436" s="15" t="s">
        <v>566</v>
      </c>
    </row>
    <row r="437" ht="15.75" customHeight="1">
      <c r="B437" s="15">
        <v>65.0</v>
      </c>
      <c r="C437" s="51">
        <v>45319.0</v>
      </c>
      <c r="D437" s="15" t="s">
        <v>558</v>
      </c>
      <c r="E437" s="15" t="s">
        <v>345</v>
      </c>
      <c r="F437" s="15"/>
      <c r="G437" s="37" t="s">
        <v>451</v>
      </c>
      <c r="H437" s="15" t="s">
        <v>566</v>
      </c>
    </row>
    <row r="438" ht="15.75" customHeight="1">
      <c r="B438" s="15">
        <v>66.0</v>
      </c>
      <c r="C438" s="51">
        <v>45321.0</v>
      </c>
      <c r="D438" s="15" t="s">
        <v>198</v>
      </c>
      <c r="E438" s="15" t="s">
        <v>199</v>
      </c>
      <c r="F438" s="15"/>
      <c r="G438" s="37"/>
      <c r="H438" s="15" t="s">
        <v>561</v>
      </c>
    </row>
    <row r="439" ht="15.75" customHeight="1">
      <c r="B439" s="15">
        <v>67.0</v>
      </c>
      <c r="C439" s="51">
        <v>45321.0</v>
      </c>
      <c r="D439" s="15" t="s">
        <v>394</v>
      </c>
      <c r="E439" s="15" t="s">
        <v>384</v>
      </c>
      <c r="F439" s="15"/>
      <c r="G439" s="37" t="s">
        <v>395</v>
      </c>
      <c r="H439" s="15" t="s">
        <v>561</v>
      </c>
    </row>
    <row r="440" ht="15.75" customHeight="1">
      <c r="B440" s="15">
        <v>68.0</v>
      </c>
      <c r="C440" s="51">
        <v>45321.0</v>
      </c>
      <c r="D440" s="15" t="s">
        <v>403</v>
      </c>
      <c r="E440" s="15" t="s">
        <v>384</v>
      </c>
      <c r="F440" s="15"/>
      <c r="G440" s="37" t="s">
        <v>485</v>
      </c>
      <c r="H440" s="15" t="s">
        <v>561</v>
      </c>
    </row>
    <row r="441" ht="15.75" customHeight="1">
      <c r="B441" s="15">
        <v>69.0</v>
      </c>
      <c r="C441" s="51">
        <v>45321.0</v>
      </c>
      <c r="D441" s="15" t="s">
        <v>556</v>
      </c>
      <c r="E441" s="15" t="s">
        <v>345</v>
      </c>
      <c r="F441" s="15"/>
      <c r="G441" s="37" t="s">
        <v>557</v>
      </c>
      <c r="H441" s="15" t="s">
        <v>561</v>
      </c>
    </row>
    <row r="442" ht="15.75" customHeight="1">
      <c r="B442" s="15">
        <v>70.0</v>
      </c>
      <c r="C442" s="51">
        <v>45321.0</v>
      </c>
      <c r="D442" s="15" t="s">
        <v>201</v>
      </c>
      <c r="E442" s="15" t="s">
        <v>202</v>
      </c>
      <c r="F442" s="15"/>
      <c r="G442" s="37">
        <v>8.8227754736E10</v>
      </c>
      <c r="H442" s="15" t="s">
        <v>561</v>
      </c>
    </row>
    <row r="443" ht="15.75" customHeight="1">
      <c r="B443" s="15">
        <v>71.0</v>
      </c>
      <c r="C443" s="51">
        <v>45322.0</v>
      </c>
      <c r="D443" s="15" t="s">
        <v>203</v>
      </c>
      <c r="E443" s="15" t="s">
        <v>174</v>
      </c>
      <c r="F443" s="15"/>
      <c r="G443" s="37">
        <v>8.97002525E9</v>
      </c>
      <c r="H443" s="15" t="s">
        <v>561</v>
      </c>
    </row>
    <row r="444" ht="15.75" customHeight="1">
      <c r="B444" s="15">
        <v>72.0</v>
      </c>
      <c r="C444" s="51">
        <v>45322.0</v>
      </c>
      <c r="D444" s="15" t="s">
        <v>348</v>
      </c>
      <c r="E444" s="15" t="s">
        <v>345</v>
      </c>
      <c r="F444" s="15"/>
      <c r="G444" s="37" t="s">
        <v>349</v>
      </c>
      <c r="H444" s="15" t="s">
        <v>561</v>
      </c>
    </row>
    <row r="445" ht="15.75" customHeight="1">
      <c r="B445" s="15">
        <v>73.0</v>
      </c>
      <c r="C445" s="51">
        <v>45322.0</v>
      </c>
      <c r="D445" s="15" t="s">
        <v>574</v>
      </c>
      <c r="E445" s="15" t="s">
        <v>345</v>
      </c>
      <c r="F445" s="15"/>
      <c r="G445" s="37" t="s">
        <v>575</v>
      </c>
      <c r="H445" s="15" t="s">
        <v>347</v>
      </c>
    </row>
    <row r="446" ht="15.75" customHeight="1">
      <c r="G446" s="43"/>
    </row>
    <row r="447" ht="15.75" customHeight="1">
      <c r="G447" s="43"/>
    </row>
    <row r="448" ht="15.75" customHeight="1">
      <c r="B448" s="53" t="s">
        <v>576</v>
      </c>
      <c r="C448" s="46"/>
      <c r="D448" s="46"/>
      <c r="E448" s="46"/>
      <c r="F448" s="46"/>
      <c r="G448" s="46"/>
      <c r="H448" s="47"/>
    </row>
    <row r="449" ht="15.75" customHeight="1">
      <c r="B449" s="54" t="s">
        <v>158</v>
      </c>
      <c r="C449" s="55" t="s">
        <v>2</v>
      </c>
      <c r="D449" s="54" t="s">
        <v>159</v>
      </c>
      <c r="E449" s="54" t="s">
        <v>160</v>
      </c>
      <c r="F449" s="54" t="s">
        <v>161</v>
      </c>
      <c r="G449" s="56" t="s">
        <v>162</v>
      </c>
      <c r="H449" s="54" t="s">
        <v>163</v>
      </c>
    </row>
    <row r="450" ht="15.75" customHeight="1">
      <c r="B450" s="15">
        <v>1.0</v>
      </c>
      <c r="C450" s="51">
        <v>45323.0</v>
      </c>
      <c r="D450" s="15" t="s">
        <v>83</v>
      </c>
      <c r="E450" s="15" t="s">
        <v>384</v>
      </c>
      <c r="F450" s="15"/>
      <c r="G450" s="15" t="s">
        <v>333</v>
      </c>
      <c r="H450" s="15" t="s">
        <v>534</v>
      </c>
    </row>
    <row r="451" ht="15.75" customHeight="1">
      <c r="B451" s="15">
        <v>2.0</v>
      </c>
      <c r="C451" s="51">
        <v>45325.0</v>
      </c>
      <c r="D451" s="15" t="s">
        <v>577</v>
      </c>
      <c r="E451" s="15" t="s">
        <v>345</v>
      </c>
      <c r="F451" s="15" t="s">
        <v>318</v>
      </c>
      <c r="G451" s="37">
        <v>8.164885942E9</v>
      </c>
      <c r="H451" s="15" t="s">
        <v>555</v>
      </c>
    </row>
    <row r="452" ht="15.75" customHeight="1">
      <c r="B452" s="15">
        <v>3.0</v>
      </c>
      <c r="C452" s="51">
        <v>45325.0</v>
      </c>
      <c r="D452" s="15" t="s">
        <v>578</v>
      </c>
      <c r="E452" s="15" t="s">
        <v>384</v>
      </c>
      <c r="F452" s="15"/>
      <c r="G452" s="37">
        <v>8.5299768606E10</v>
      </c>
      <c r="H452" s="15" t="s">
        <v>555</v>
      </c>
    </row>
    <row r="453" ht="15.75" customHeight="1">
      <c r="B453" s="15">
        <v>4.0</v>
      </c>
      <c r="C453" s="51">
        <v>45325.0</v>
      </c>
      <c r="D453" s="15" t="s">
        <v>579</v>
      </c>
      <c r="E453" s="15" t="s">
        <v>384</v>
      </c>
      <c r="F453" s="15"/>
      <c r="G453" s="37">
        <v>8.5824785025E10</v>
      </c>
      <c r="H453" s="15" t="s">
        <v>555</v>
      </c>
    </row>
    <row r="454" ht="15.75" customHeight="1">
      <c r="B454" s="15">
        <v>5.0</v>
      </c>
      <c r="C454" s="51">
        <v>45325.0</v>
      </c>
      <c r="D454" s="15" t="s">
        <v>580</v>
      </c>
      <c r="E454" s="15" t="s">
        <v>384</v>
      </c>
      <c r="F454" s="15"/>
      <c r="G454" s="37">
        <v>8.5824785025E10</v>
      </c>
      <c r="H454" s="15" t="s">
        <v>550</v>
      </c>
    </row>
    <row r="455" ht="15.75" customHeight="1">
      <c r="B455" s="15">
        <v>6.0</v>
      </c>
      <c r="C455" s="51">
        <v>45325.0</v>
      </c>
      <c r="D455" s="15" t="s">
        <v>558</v>
      </c>
      <c r="E455" s="15" t="s">
        <v>345</v>
      </c>
      <c r="F455" s="15"/>
      <c r="G455" s="37" t="s">
        <v>451</v>
      </c>
      <c r="H455" s="15" t="s">
        <v>555</v>
      </c>
    </row>
    <row r="456" ht="15.75" customHeight="1">
      <c r="B456" s="15">
        <v>7.0</v>
      </c>
      <c r="C456" s="51">
        <v>45325.0</v>
      </c>
      <c r="D456" s="15" t="s">
        <v>358</v>
      </c>
      <c r="E456" s="15" t="s">
        <v>345</v>
      </c>
      <c r="F456" s="15"/>
      <c r="G456" s="37" t="s">
        <v>359</v>
      </c>
      <c r="H456" s="15" t="s">
        <v>566</v>
      </c>
    </row>
    <row r="457" ht="15.75" customHeight="1">
      <c r="B457" s="15">
        <v>8.0</v>
      </c>
      <c r="C457" s="51">
        <v>45325.0</v>
      </c>
      <c r="D457" s="15" t="s">
        <v>413</v>
      </c>
      <c r="E457" s="15" t="s">
        <v>345</v>
      </c>
      <c r="F457" s="15"/>
      <c r="G457" s="37" t="s">
        <v>414</v>
      </c>
      <c r="H457" s="15" t="s">
        <v>566</v>
      </c>
    </row>
    <row r="458" ht="15.75" customHeight="1">
      <c r="B458" s="15">
        <v>9.0</v>
      </c>
      <c r="C458" s="51">
        <v>45325.0</v>
      </c>
      <c r="D458" s="15" t="s">
        <v>495</v>
      </c>
      <c r="E458" s="15" t="s">
        <v>345</v>
      </c>
      <c r="F458" s="15"/>
      <c r="G458" s="37" t="s">
        <v>496</v>
      </c>
      <c r="H458" s="15" t="s">
        <v>566</v>
      </c>
    </row>
    <row r="459" ht="15.75" customHeight="1">
      <c r="B459" s="15">
        <v>10.0</v>
      </c>
      <c r="C459" s="51">
        <v>45327.0</v>
      </c>
      <c r="D459" s="15" t="s">
        <v>520</v>
      </c>
      <c r="E459" s="15" t="s">
        <v>345</v>
      </c>
      <c r="F459" s="15"/>
      <c r="G459" s="37" t="s">
        <v>521</v>
      </c>
      <c r="H459" s="15" t="s">
        <v>566</v>
      </c>
    </row>
    <row r="460" ht="15.75" customHeight="1">
      <c r="B460" s="15">
        <v>11.0</v>
      </c>
      <c r="C460" s="51">
        <v>45327.0</v>
      </c>
      <c r="D460" s="15" t="s">
        <v>497</v>
      </c>
      <c r="E460" s="15" t="s">
        <v>345</v>
      </c>
      <c r="F460" s="15"/>
      <c r="G460" s="37" t="s">
        <v>498</v>
      </c>
      <c r="H460" s="15" t="s">
        <v>566</v>
      </c>
    </row>
    <row r="461" ht="15.75" customHeight="1">
      <c r="B461" s="15">
        <v>12.0</v>
      </c>
      <c r="C461" s="51">
        <v>45333.0</v>
      </c>
      <c r="D461" s="15" t="s">
        <v>581</v>
      </c>
      <c r="E461" s="15" t="s">
        <v>345</v>
      </c>
      <c r="F461" s="15"/>
      <c r="G461" s="37" t="s">
        <v>582</v>
      </c>
      <c r="H461" s="15" t="s">
        <v>347</v>
      </c>
    </row>
    <row r="462" ht="15.75" customHeight="1">
      <c r="B462" s="15">
        <v>13.0</v>
      </c>
      <c r="C462" s="51">
        <v>45333.0</v>
      </c>
      <c r="D462" s="15" t="s">
        <v>583</v>
      </c>
      <c r="E462" s="15" t="s">
        <v>345</v>
      </c>
      <c r="F462" s="15"/>
      <c r="G462" s="37" t="s">
        <v>584</v>
      </c>
      <c r="H462" s="15" t="s">
        <v>347</v>
      </c>
    </row>
    <row r="463" ht="15.75" customHeight="1">
      <c r="B463" s="15">
        <v>14.0</v>
      </c>
      <c r="C463" s="51">
        <v>45338.0</v>
      </c>
      <c r="D463" s="57" t="s">
        <v>344</v>
      </c>
      <c r="E463" s="15" t="s">
        <v>345</v>
      </c>
      <c r="F463" s="15"/>
      <c r="G463" s="37" t="s">
        <v>585</v>
      </c>
      <c r="H463" s="15" t="s">
        <v>586</v>
      </c>
    </row>
    <row r="464" ht="15.75" customHeight="1">
      <c r="B464" s="15">
        <v>15.0</v>
      </c>
      <c r="C464" s="51">
        <v>45338.0</v>
      </c>
      <c r="D464" s="57" t="s">
        <v>587</v>
      </c>
      <c r="E464" s="15" t="s">
        <v>345</v>
      </c>
      <c r="F464" s="15"/>
      <c r="G464" s="37" t="s">
        <v>588</v>
      </c>
      <c r="H464" s="15" t="s">
        <v>586</v>
      </c>
    </row>
    <row r="465" ht="15.75" customHeight="1">
      <c r="B465" s="15">
        <v>16.0</v>
      </c>
      <c r="C465" s="51">
        <v>45338.0</v>
      </c>
      <c r="D465" s="57" t="s">
        <v>348</v>
      </c>
      <c r="E465" s="15" t="s">
        <v>345</v>
      </c>
      <c r="F465" s="15"/>
      <c r="G465" s="37" t="s">
        <v>589</v>
      </c>
      <c r="H465" s="15" t="s">
        <v>586</v>
      </c>
    </row>
    <row r="466" ht="15.75" customHeight="1">
      <c r="B466" s="15">
        <v>17.0</v>
      </c>
      <c r="C466" s="51">
        <v>45338.0</v>
      </c>
      <c r="D466" s="52" t="s">
        <v>352</v>
      </c>
      <c r="E466" s="15" t="s">
        <v>345</v>
      </c>
      <c r="F466" s="15"/>
      <c r="G466" s="37" t="s">
        <v>590</v>
      </c>
      <c r="H466" s="15" t="s">
        <v>586</v>
      </c>
    </row>
    <row r="467" ht="15.75" customHeight="1">
      <c r="B467" s="15">
        <v>18.0</v>
      </c>
      <c r="C467" s="51">
        <v>45338.0</v>
      </c>
      <c r="D467" s="52" t="s">
        <v>591</v>
      </c>
      <c r="E467" s="15" t="s">
        <v>345</v>
      </c>
      <c r="F467" s="15"/>
      <c r="G467" s="37" t="s">
        <v>592</v>
      </c>
      <c r="H467" s="15" t="s">
        <v>586</v>
      </c>
    </row>
    <row r="468" ht="15.75" customHeight="1">
      <c r="B468" s="15">
        <v>19.0</v>
      </c>
      <c r="C468" s="51">
        <v>45338.0</v>
      </c>
      <c r="D468" s="52" t="s">
        <v>354</v>
      </c>
      <c r="E468" s="15" t="s">
        <v>345</v>
      </c>
      <c r="F468" s="15"/>
      <c r="G468" s="37" t="s">
        <v>593</v>
      </c>
      <c r="H468" s="15" t="s">
        <v>586</v>
      </c>
    </row>
    <row r="469" ht="15.75" customHeight="1">
      <c r="B469" s="15">
        <v>20.0</v>
      </c>
      <c r="C469" s="51">
        <v>45338.0</v>
      </c>
      <c r="D469" s="52" t="s">
        <v>594</v>
      </c>
      <c r="E469" s="15" t="s">
        <v>345</v>
      </c>
      <c r="F469" s="15"/>
      <c r="G469" s="37" t="s">
        <v>595</v>
      </c>
      <c r="H469" s="15" t="s">
        <v>586</v>
      </c>
    </row>
    <row r="470" ht="15.75" customHeight="1">
      <c r="B470" s="15">
        <v>21.0</v>
      </c>
      <c r="C470" s="51">
        <v>45338.0</v>
      </c>
      <c r="D470" s="52" t="s">
        <v>407</v>
      </c>
      <c r="E470" s="15" t="s">
        <v>345</v>
      </c>
      <c r="F470" s="15"/>
      <c r="G470" s="37" t="s">
        <v>596</v>
      </c>
      <c r="H470" s="15" t="s">
        <v>586</v>
      </c>
    </row>
    <row r="471" ht="15.75" customHeight="1">
      <c r="B471" s="15">
        <v>22.0</v>
      </c>
      <c r="C471" s="51">
        <v>45338.0</v>
      </c>
      <c r="D471" s="52" t="s">
        <v>356</v>
      </c>
      <c r="E471" s="15" t="s">
        <v>345</v>
      </c>
      <c r="F471" s="15"/>
      <c r="G471" s="37" t="s">
        <v>597</v>
      </c>
      <c r="H471" s="15" t="s">
        <v>586</v>
      </c>
    </row>
    <row r="472" ht="15.75" customHeight="1">
      <c r="B472" s="15">
        <v>23.0</v>
      </c>
      <c r="C472" s="51">
        <v>45338.0</v>
      </c>
      <c r="D472" s="52" t="s">
        <v>598</v>
      </c>
      <c r="E472" s="15" t="s">
        <v>345</v>
      </c>
      <c r="F472" s="15"/>
      <c r="G472" s="37" t="s">
        <v>599</v>
      </c>
      <c r="H472" s="15" t="s">
        <v>586</v>
      </c>
    </row>
    <row r="473" ht="15.75" customHeight="1">
      <c r="B473" s="15">
        <v>24.0</v>
      </c>
      <c r="C473" s="51">
        <v>45338.0</v>
      </c>
      <c r="D473" s="52" t="s">
        <v>600</v>
      </c>
      <c r="E473" s="15" t="s">
        <v>345</v>
      </c>
      <c r="F473" s="15"/>
      <c r="G473" s="37" t="s">
        <v>601</v>
      </c>
      <c r="H473" s="15" t="s">
        <v>586</v>
      </c>
    </row>
    <row r="474" ht="15.75" customHeight="1">
      <c r="B474" s="15">
        <v>25.0</v>
      </c>
      <c r="C474" s="51">
        <v>45338.0</v>
      </c>
      <c r="D474" s="52" t="s">
        <v>602</v>
      </c>
      <c r="E474" s="15" t="s">
        <v>345</v>
      </c>
      <c r="F474" s="15"/>
      <c r="G474" s="37" t="s">
        <v>603</v>
      </c>
      <c r="H474" s="15" t="s">
        <v>586</v>
      </c>
    </row>
    <row r="475" ht="15.75" customHeight="1">
      <c r="B475" s="15">
        <v>26.0</v>
      </c>
      <c r="C475" s="51">
        <v>45338.0</v>
      </c>
      <c r="D475" s="52" t="s">
        <v>604</v>
      </c>
      <c r="E475" s="15" t="s">
        <v>345</v>
      </c>
      <c r="F475" s="15"/>
      <c r="G475" s="37" t="s">
        <v>605</v>
      </c>
      <c r="H475" s="15" t="s">
        <v>586</v>
      </c>
    </row>
    <row r="476" ht="15.75" customHeight="1">
      <c r="B476" s="15">
        <v>27.0</v>
      </c>
      <c r="C476" s="51">
        <v>45338.0</v>
      </c>
      <c r="D476" s="52" t="s">
        <v>606</v>
      </c>
      <c r="E476" s="15" t="s">
        <v>345</v>
      </c>
      <c r="F476" s="15"/>
      <c r="G476" s="37" t="s">
        <v>607</v>
      </c>
      <c r="H476" s="15" t="s">
        <v>586</v>
      </c>
    </row>
    <row r="477" ht="15.75" customHeight="1">
      <c r="B477" s="15">
        <v>28.0</v>
      </c>
      <c r="C477" s="51">
        <v>45338.0</v>
      </c>
      <c r="D477" s="52" t="s">
        <v>608</v>
      </c>
      <c r="E477" s="15" t="s">
        <v>345</v>
      </c>
      <c r="F477" s="15"/>
      <c r="G477" s="37" t="s">
        <v>609</v>
      </c>
      <c r="H477" s="15" t="s">
        <v>586</v>
      </c>
    </row>
    <row r="478" ht="15.75" customHeight="1">
      <c r="B478" s="15">
        <v>29.0</v>
      </c>
      <c r="C478" s="51">
        <v>45338.0</v>
      </c>
      <c r="D478" s="52" t="s">
        <v>610</v>
      </c>
      <c r="E478" s="15" t="s">
        <v>345</v>
      </c>
      <c r="F478" s="15"/>
      <c r="G478" s="37" t="s">
        <v>611</v>
      </c>
      <c r="H478" s="15" t="s">
        <v>586</v>
      </c>
    </row>
    <row r="479" ht="15.75" customHeight="1">
      <c r="B479" s="15">
        <v>30.0</v>
      </c>
      <c r="C479" s="51">
        <v>45338.0</v>
      </c>
      <c r="D479" s="52" t="s">
        <v>358</v>
      </c>
      <c r="E479" s="15" t="s">
        <v>345</v>
      </c>
      <c r="F479" s="15"/>
      <c r="G479" s="37" t="s">
        <v>359</v>
      </c>
      <c r="H479" s="15" t="s">
        <v>586</v>
      </c>
    </row>
    <row r="480" ht="15.75" customHeight="1">
      <c r="B480" s="15">
        <v>31.0</v>
      </c>
      <c r="C480" s="51">
        <v>45338.0</v>
      </c>
      <c r="D480" s="15" t="s">
        <v>350</v>
      </c>
      <c r="E480" s="15" t="s">
        <v>345</v>
      </c>
      <c r="F480" s="15"/>
      <c r="G480" s="37" t="s">
        <v>351</v>
      </c>
      <c r="H480" s="15" t="s">
        <v>586</v>
      </c>
    </row>
    <row r="481" ht="15.75" customHeight="1">
      <c r="B481" s="15">
        <v>32.0</v>
      </c>
      <c r="C481" s="51">
        <v>45338.0</v>
      </c>
      <c r="D481" s="15" t="s">
        <v>431</v>
      </c>
      <c r="E481" s="15" t="s">
        <v>345</v>
      </c>
      <c r="F481" s="15"/>
      <c r="G481" s="37" t="s">
        <v>432</v>
      </c>
      <c r="H481" s="15" t="s">
        <v>586</v>
      </c>
    </row>
    <row r="482" ht="15.75" customHeight="1">
      <c r="B482" s="15">
        <v>33.0</v>
      </c>
      <c r="C482" s="51">
        <v>45338.0</v>
      </c>
      <c r="D482" s="52" t="s">
        <v>537</v>
      </c>
      <c r="E482" s="15" t="s">
        <v>345</v>
      </c>
      <c r="F482" s="15"/>
      <c r="G482" s="37" t="s">
        <v>538</v>
      </c>
      <c r="H482" s="15" t="s">
        <v>586</v>
      </c>
    </row>
    <row r="483" ht="15.75" customHeight="1">
      <c r="B483" s="15">
        <v>34.0</v>
      </c>
      <c r="C483" s="51">
        <v>45338.0</v>
      </c>
      <c r="D483" s="15" t="s">
        <v>405</v>
      </c>
      <c r="E483" s="15" t="s">
        <v>345</v>
      </c>
      <c r="F483" s="15"/>
      <c r="G483" s="37" t="s">
        <v>436</v>
      </c>
      <c r="H483" s="15" t="s">
        <v>586</v>
      </c>
    </row>
    <row r="484" ht="15.75" customHeight="1">
      <c r="B484" s="15">
        <v>35.0</v>
      </c>
      <c r="C484" s="51">
        <v>45338.0</v>
      </c>
      <c r="D484" s="15" t="s">
        <v>352</v>
      </c>
      <c r="E484" s="15" t="s">
        <v>345</v>
      </c>
      <c r="F484" s="15"/>
      <c r="G484" s="37" t="s">
        <v>353</v>
      </c>
      <c r="H484" s="15" t="s">
        <v>586</v>
      </c>
    </row>
    <row r="485" ht="15.75" customHeight="1">
      <c r="B485" s="15">
        <v>36.0</v>
      </c>
      <c r="C485" s="51">
        <v>45338.0</v>
      </c>
      <c r="D485" s="15" t="s">
        <v>539</v>
      </c>
      <c r="E485" s="15" t="s">
        <v>345</v>
      </c>
      <c r="F485" s="15"/>
      <c r="G485" s="37" t="s">
        <v>540</v>
      </c>
      <c r="H485" s="15" t="s">
        <v>586</v>
      </c>
    </row>
    <row r="486" ht="15.75" customHeight="1">
      <c r="B486" s="15">
        <v>37.0</v>
      </c>
      <c r="C486" s="51">
        <v>45338.0</v>
      </c>
      <c r="D486" s="15" t="s">
        <v>403</v>
      </c>
      <c r="E486" s="15" t="s">
        <v>345</v>
      </c>
      <c r="F486" s="15" t="s">
        <v>404</v>
      </c>
      <c r="G486" s="37">
        <v>8.122906214E9</v>
      </c>
      <c r="H486" s="15" t="s">
        <v>586</v>
      </c>
    </row>
    <row r="487" ht="15.75" customHeight="1">
      <c r="B487" s="15">
        <v>38.0</v>
      </c>
      <c r="C487" s="51">
        <v>45338.0</v>
      </c>
      <c r="D487" s="15" t="s">
        <v>535</v>
      </c>
      <c r="E487" s="15" t="s">
        <v>345</v>
      </c>
      <c r="F487" s="15"/>
      <c r="G487" s="37" t="s">
        <v>536</v>
      </c>
      <c r="H487" s="15" t="s">
        <v>586</v>
      </c>
    </row>
    <row r="488" ht="15.75" customHeight="1">
      <c r="B488" s="15">
        <v>39.0</v>
      </c>
      <c r="C488" s="51">
        <v>45338.0</v>
      </c>
      <c r="D488" s="15" t="s">
        <v>401</v>
      </c>
      <c r="E488" s="15" t="s">
        <v>345</v>
      </c>
      <c r="F488" s="15"/>
      <c r="G488" s="37">
        <v>8.1233822177E10</v>
      </c>
      <c r="H488" s="15" t="s">
        <v>586</v>
      </c>
    </row>
    <row r="489" ht="15.75" customHeight="1">
      <c r="B489" s="15">
        <v>40.0</v>
      </c>
      <c r="C489" s="51">
        <v>45338.0</v>
      </c>
      <c r="D489" s="15" t="s">
        <v>612</v>
      </c>
      <c r="E489" s="15" t="s">
        <v>345</v>
      </c>
      <c r="F489" s="15"/>
      <c r="G489" s="37">
        <v>8.1228967582E10</v>
      </c>
      <c r="H489" s="15" t="s">
        <v>586</v>
      </c>
    </row>
    <row r="490" ht="15.75" customHeight="1">
      <c r="B490" s="15">
        <v>41.0</v>
      </c>
      <c r="C490" s="51">
        <v>45338.0</v>
      </c>
      <c r="D490" s="15" t="s">
        <v>434</v>
      </c>
      <c r="E490" s="15" t="s">
        <v>345</v>
      </c>
      <c r="F490" s="15"/>
      <c r="G490" s="37" t="s">
        <v>435</v>
      </c>
      <c r="H490" s="15" t="s">
        <v>586</v>
      </c>
    </row>
    <row r="491" ht="15.75" customHeight="1">
      <c r="B491" s="15">
        <v>42.0</v>
      </c>
      <c r="C491" s="51">
        <v>45338.0</v>
      </c>
      <c r="D491" s="15" t="s">
        <v>470</v>
      </c>
      <c r="E491" s="15" t="s">
        <v>345</v>
      </c>
      <c r="F491" s="15"/>
      <c r="G491" s="37" t="s">
        <v>471</v>
      </c>
      <c r="H491" s="15" t="s">
        <v>586</v>
      </c>
    </row>
    <row r="492" ht="15.75" customHeight="1">
      <c r="B492" s="15">
        <v>43.0</v>
      </c>
      <c r="C492" s="51">
        <v>45338.0</v>
      </c>
      <c r="D492" s="15" t="s">
        <v>522</v>
      </c>
      <c r="E492" s="15" t="s">
        <v>345</v>
      </c>
      <c r="F492" s="15"/>
      <c r="G492" s="37" t="s">
        <v>523</v>
      </c>
      <c r="H492" s="15" t="s">
        <v>586</v>
      </c>
    </row>
    <row r="493" ht="15.75" customHeight="1">
      <c r="B493" s="15">
        <v>44.0</v>
      </c>
      <c r="C493" s="51">
        <v>45338.0</v>
      </c>
      <c r="D493" s="15" t="s">
        <v>495</v>
      </c>
      <c r="E493" s="15" t="s">
        <v>345</v>
      </c>
      <c r="F493" s="15"/>
      <c r="G493" s="37" t="s">
        <v>496</v>
      </c>
      <c r="H493" s="15" t="s">
        <v>586</v>
      </c>
    </row>
    <row r="494" ht="15.75" customHeight="1">
      <c r="B494" s="15">
        <v>45.0</v>
      </c>
      <c r="C494" s="51">
        <v>45338.0</v>
      </c>
      <c r="D494" s="15" t="s">
        <v>466</v>
      </c>
      <c r="E494" s="15" t="s">
        <v>345</v>
      </c>
      <c r="F494" s="15"/>
      <c r="G494" s="37" t="s">
        <v>467</v>
      </c>
      <c r="H494" s="15" t="s">
        <v>586</v>
      </c>
    </row>
    <row r="495" ht="15.75" customHeight="1">
      <c r="B495" s="15">
        <v>46.0</v>
      </c>
      <c r="C495" s="51">
        <v>45338.0</v>
      </c>
      <c r="D495" s="15" t="s">
        <v>577</v>
      </c>
      <c r="E495" s="15" t="s">
        <v>345</v>
      </c>
      <c r="F495" s="15" t="s">
        <v>318</v>
      </c>
      <c r="G495" s="37">
        <v>8.164885942E9</v>
      </c>
      <c r="H495" s="15" t="s">
        <v>586</v>
      </c>
    </row>
    <row r="496" ht="15.75" customHeight="1">
      <c r="B496" s="15">
        <v>47.0</v>
      </c>
      <c r="C496" s="51">
        <v>45338.0</v>
      </c>
      <c r="D496" s="15" t="s">
        <v>472</v>
      </c>
      <c r="E496" s="15" t="s">
        <v>345</v>
      </c>
      <c r="F496" s="15"/>
      <c r="G496" s="37" t="s">
        <v>473</v>
      </c>
      <c r="H496" s="15" t="s">
        <v>586</v>
      </c>
    </row>
    <row r="497" ht="15.75" customHeight="1">
      <c r="B497" s="15">
        <v>48.0</v>
      </c>
      <c r="C497" s="51">
        <v>45338.0</v>
      </c>
      <c r="D497" s="15" t="s">
        <v>493</v>
      </c>
      <c r="E497" s="15" t="s">
        <v>345</v>
      </c>
      <c r="F497" s="15"/>
      <c r="G497" s="37" t="s">
        <v>494</v>
      </c>
      <c r="H497" s="15" t="s">
        <v>586</v>
      </c>
    </row>
    <row r="498" ht="15.75" customHeight="1">
      <c r="B498" s="15">
        <v>49.0</v>
      </c>
      <c r="C498" s="51">
        <v>45338.0</v>
      </c>
      <c r="D498" s="15" t="s">
        <v>564</v>
      </c>
      <c r="E498" s="15" t="s">
        <v>345</v>
      </c>
      <c r="F498" s="15"/>
      <c r="G498" s="37" t="s">
        <v>565</v>
      </c>
      <c r="H498" s="15" t="s">
        <v>586</v>
      </c>
    </row>
    <row r="499" ht="15.75" customHeight="1">
      <c r="B499" s="15">
        <v>50.0</v>
      </c>
      <c r="C499" s="51">
        <v>45338.0</v>
      </c>
      <c r="D499" s="15" t="s">
        <v>405</v>
      </c>
      <c r="E499" s="15" t="s">
        <v>345</v>
      </c>
      <c r="F499" s="15" t="s">
        <v>406</v>
      </c>
      <c r="G499" s="37">
        <v>8.1253560188E10</v>
      </c>
      <c r="H499" s="15" t="s">
        <v>586</v>
      </c>
    </row>
    <row r="500" ht="15.75" customHeight="1">
      <c r="B500" s="15">
        <v>51.0</v>
      </c>
      <c r="C500" s="51">
        <v>45338.0</v>
      </c>
      <c r="D500" s="15" t="s">
        <v>613</v>
      </c>
      <c r="E500" s="15" t="s">
        <v>345</v>
      </c>
      <c r="F500" s="15"/>
      <c r="G500" s="37" t="s">
        <v>570</v>
      </c>
      <c r="H500" s="15" t="s">
        <v>586</v>
      </c>
    </row>
    <row r="501" ht="15.75" customHeight="1">
      <c r="B501" s="15">
        <v>52.0</v>
      </c>
      <c r="C501" s="51">
        <v>45338.0</v>
      </c>
      <c r="D501" s="15" t="s">
        <v>567</v>
      </c>
      <c r="E501" s="15" t="s">
        <v>345</v>
      </c>
      <c r="F501" s="15"/>
      <c r="G501" s="37" t="s">
        <v>568</v>
      </c>
      <c r="H501" s="15" t="s">
        <v>586</v>
      </c>
    </row>
    <row r="502" ht="15.75" customHeight="1">
      <c r="B502" s="15">
        <v>53.0</v>
      </c>
      <c r="C502" s="51">
        <v>45338.0</v>
      </c>
      <c r="D502" s="15" t="s">
        <v>574</v>
      </c>
      <c r="E502" s="15" t="s">
        <v>345</v>
      </c>
      <c r="F502" s="15"/>
      <c r="G502" s="37" t="s">
        <v>575</v>
      </c>
      <c r="H502" s="15" t="s">
        <v>586</v>
      </c>
    </row>
    <row r="503" ht="15.75" customHeight="1">
      <c r="B503" s="15">
        <v>54.0</v>
      </c>
      <c r="C503" s="51">
        <v>45338.0</v>
      </c>
      <c r="D503" s="15" t="s">
        <v>558</v>
      </c>
      <c r="E503" s="15" t="s">
        <v>345</v>
      </c>
      <c r="F503" s="15"/>
      <c r="G503" s="37" t="s">
        <v>451</v>
      </c>
      <c r="H503" s="15" t="s">
        <v>586</v>
      </c>
    </row>
    <row r="504" ht="15.75" customHeight="1">
      <c r="B504" s="15">
        <v>55.0</v>
      </c>
      <c r="C504" s="51">
        <v>45338.0</v>
      </c>
      <c r="D504" s="15" t="s">
        <v>581</v>
      </c>
      <c r="E504" s="15" t="s">
        <v>345</v>
      </c>
      <c r="F504" s="15"/>
      <c r="G504" s="37" t="s">
        <v>582</v>
      </c>
      <c r="H504" s="15" t="s">
        <v>586</v>
      </c>
    </row>
    <row r="505" ht="15.75" customHeight="1">
      <c r="B505" s="15">
        <v>56.0</v>
      </c>
      <c r="C505" s="51">
        <v>45338.0</v>
      </c>
      <c r="D505" s="15" t="s">
        <v>468</v>
      </c>
      <c r="E505" s="15" t="s">
        <v>345</v>
      </c>
      <c r="F505" s="15"/>
      <c r="G505" s="37" t="s">
        <v>469</v>
      </c>
      <c r="H505" s="15" t="s">
        <v>586</v>
      </c>
    </row>
    <row r="506" ht="15.75" customHeight="1">
      <c r="B506" s="15">
        <v>57.0</v>
      </c>
      <c r="C506" s="51">
        <v>45338.0</v>
      </c>
      <c r="D506" s="15" t="s">
        <v>497</v>
      </c>
      <c r="E506" s="15" t="s">
        <v>345</v>
      </c>
      <c r="F506" s="15"/>
      <c r="G506" s="37" t="s">
        <v>498</v>
      </c>
      <c r="H506" s="15" t="s">
        <v>586</v>
      </c>
    </row>
    <row r="507" ht="15.75" customHeight="1">
      <c r="B507" s="15">
        <v>58.0</v>
      </c>
      <c r="C507" s="51">
        <v>45338.0</v>
      </c>
      <c r="D507" s="15" t="s">
        <v>520</v>
      </c>
      <c r="E507" s="15" t="s">
        <v>345</v>
      </c>
      <c r="F507" s="15"/>
      <c r="G507" s="37" t="s">
        <v>521</v>
      </c>
      <c r="H507" s="15" t="s">
        <v>586</v>
      </c>
    </row>
    <row r="508" ht="15.75" customHeight="1">
      <c r="B508" s="15">
        <v>59.0</v>
      </c>
      <c r="C508" s="51">
        <v>45339.0</v>
      </c>
      <c r="D508" s="15" t="s">
        <v>448</v>
      </c>
      <c r="E508" s="15" t="s">
        <v>345</v>
      </c>
      <c r="F508" s="15"/>
      <c r="G508" s="37" t="s">
        <v>449</v>
      </c>
      <c r="H508" s="15" t="s">
        <v>586</v>
      </c>
    </row>
    <row r="509" ht="15.75" customHeight="1">
      <c r="B509" s="15">
        <v>60.0</v>
      </c>
      <c r="C509" s="51">
        <v>45339.0</v>
      </c>
      <c r="D509" s="15" t="s">
        <v>429</v>
      </c>
      <c r="E509" s="15" t="s">
        <v>345</v>
      </c>
      <c r="F509" s="15"/>
      <c r="G509" s="37" t="s">
        <v>430</v>
      </c>
      <c r="H509" s="15" t="s">
        <v>586</v>
      </c>
    </row>
    <row r="510" ht="15.75" customHeight="1">
      <c r="B510" s="15">
        <v>61.0</v>
      </c>
      <c r="C510" s="51">
        <v>45339.0</v>
      </c>
      <c r="D510" s="15" t="s">
        <v>415</v>
      </c>
      <c r="E510" s="15" t="s">
        <v>345</v>
      </c>
      <c r="F510" s="15"/>
      <c r="G510" s="37" t="s">
        <v>416</v>
      </c>
      <c r="H510" s="15" t="s">
        <v>586</v>
      </c>
    </row>
    <row r="511" ht="15.75" customHeight="1">
      <c r="B511" s="15">
        <v>62.0</v>
      </c>
      <c r="C511" s="51">
        <v>45339.0</v>
      </c>
      <c r="D511" s="15" t="s">
        <v>423</v>
      </c>
      <c r="E511" s="15" t="s">
        <v>345</v>
      </c>
      <c r="F511" s="15"/>
      <c r="G511" s="37" t="s">
        <v>424</v>
      </c>
      <c r="H511" s="15" t="s">
        <v>586</v>
      </c>
    </row>
    <row r="512" ht="15.75" customHeight="1">
      <c r="B512" s="15">
        <v>63.0</v>
      </c>
      <c r="C512" s="51">
        <v>45339.0</v>
      </c>
      <c r="D512" s="15" t="s">
        <v>419</v>
      </c>
      <c r="E512" s="15" t="s">
        <v>345</v>
      </c>
      <c r="F512" s="15"/>
      <c r="G512" s="37" t="s">
        <v>420</v>
      </c>
      <c r="H512" s="15" t="s">
        <v>586</v>
      </c>
    </row>
    <row r="513" ht="15.75" customHeight="1">
      <c r="B513" s="15">
        <v>64.0</v>
      </c>
      <c r="C513" s="51">
        <v>45339.0</v>
      </c>
      <c r="D513" s="15" t="s">
        <v>503</v>
      </c>
      <c r="E513" s="15" t="s">
        <v>345</v>
      </c>
      <c r="F513" s="15"/>
      <c r="G513" s="37" t="s">
        <v>504</v>
      </c>
      <c r="H513" s="15" t="s">
        <v>586</v>
      </c>
    </row>
    <row r="514" ht="15.75" customHeight="1">
      <c r="B514" s="15">
        <v>65.0</v>
      </c>
      <c r="C514" s="51">
        <v>45339.0</v>
      </c>
      <c r="D514" s="15" t="s">
        <v>501</v>
      </c>
      <c r="E514" s="15" t="s">
        <v>345</v>
      </c>
      <c r="F514" s="15"/>
      <c r="G514" s="37" t="s">
        <v>502</v>
      </c>
      <c r="H514" s="15" t="s">
        <v>586</v>
      </c>
    </row>
    <row r="515" ht="15.75" customHeight="1">
      <c r="B515" s="15">
        <v>66.0</v>
      </c>
      <c r="C515" s="51">
        <v>45339.0</v>
      </c>
      <c r="D515" s="15" t="s">
        <v>499</v>
      </c>
      <c r="E515" s="15" t="s">
        <v>345</v>
      </c>
      <c r="F515" s="15"/>
      <c r="G515" s="37" t="s">
        <v>500</v>
      </c>
      <c r="H515" s="15" t="s">
        <v>586</v>
      </c>
    </row>
    <row r="516" ht="15.75" customHeight="1">
      <c r="B516" s="15">
        <v>67.0</v>
      </c>
      <c r="C516" s="51">
        <v>45339.0</v>
      </c>
      <c r="D516" s="15" t="s">
        <v>402</v>
      </c>
      <c r="E516" s="15" t="s">
        <v>345</v>
      </c>
      <c r="F516" s="15"/>
      <c r="G516" s="37">
        <v>8.8238617369E10</v>
      </c>
      <c r="H516" s="15" t="s">
        <v>586</v>
      </c>
    </row>
    <row r="517" ht="15.75" customHeight="1">
      <c r="B517" s="15">
        <v>68.0</v>
      </c>
      <c r="C517" s="51">
        <v>45339.0</v>
      </c>
      <c r="D517" s="15" t="s">
        <v>562</v>
      </c>
      <c r="E517" s="15" t="s">
        <v>345</v>
      </c>
      <c r="F517" s="15"/>
      <c r="G517" s="37" t="s">
        <v>563</v>
      </c>
      <c r="H517" s="15" t="s">
        <v>586</v>
      </c>
    </row>
    <row r="518" ht="15.75" customHeight="1">
      <c r="B518" s="15">
        <v>69.0</v>
      </c>
      <c r="C518" s="51">
        <v>45339.0</v>
      </c>
      <c r="D518" s="15" t="s">
        <v>583</v>
      </c>
      <c r="E518" s="15" t="s">
        <v>345</v>
      </c>
      <c r="F518" s="15"/>
      <c r="G518" s="37" t="s">
        <v>584</v>
      </c>
      <c r="H518" s="15" t="s">
        <v>586</v>
      </c>
    </row>
    <row r="519" ht="15.75" customHeight="1">
      <c r="B519" s="15">
        <v>70.0</v>
      </c>
      <c r="C519" s="51">
        <v>45339.0</v>
      </c>
      <c r="D519" s="15" t="s">
        <v>505</v>
      </c>
      <c r="E519" s="15" t="s">
        <v>345</v>
      </c>
      <c r="F519" s="15"/>
      <c r="G519" s="37" t="s">
        <v>506</v>
      </c>
      <c r="H519" s="15" t="s">
        <v>586</v>
      </c>
    </row>
    <row r="520" ht="15.75" customHeight="1">
      <c r="B520" s="15">
        <v>71.0</v>
      </c>
      <c r="C520" s="51">
        <v>45339.0</v>
      </c>
      <c r="D520" s="15" t="s">
        <v>446</v>
      </c>
      <c r="E520" s="15" t="s">
        <v>345</v>
      </c>
      <c r="F520" s="15"/>
      <c r="G520" s="37" t="s">
        <v>447</v>
      </c>
      <c r="H520" s="15" t="s">
        <v>586</v>
      </c>
    </row>
    <row r="521" ht="15.75" customHeight="1">
      <c r="B521" s="15">
        <v>72.0</v>
      </c>
      <c r="C521" s="51">
        <v>45339.0</v>
      </c>
      <c r="D521" s="15" t="s">
        <v>425</v>
      </c>
      <c r="E521" s="15" t="s">
        <v>345</v>
      </c>
      <c r="F521" s="15"/>
      <c r="G521" s="37" t="s">
        <v>426</v>
      </c>
      <c r="H521" s="15" t="s">
        <v>586</v>
      </c>
    </row>
    <row r="522" ht="15.75" customHeight="1">
      <c r="B522" s="15">
        <v>73.0</v>
      </c>
      <c r="C522" s="51">
        <v>45339.0</v>
      </c>
      <c r="D522" s="15" t="s">
        <v>413</v>
      </c>
      <c r="E522" s="15" t="s">
        <v>345</v>
      </c>
      <c r="F522" s="15"/>
      <c r="G522" s="37" t="s">
        <v>414</v>
      </c>
      <c r="H522" s="15" t="s">
        <v>586</v>
      </c>
    </row>
    <row r="523" ht="15.75" customHeight="1">
      <c r="B523" s="15">
        <v>74.0</v>
      </c>
      <c r="C523" s="51">
        <v>45339.0</v>
      </c>
      <c r="D523" s="15" t="s">
        <v>427</v>
      </c>
      <c r="E523" s="15" t="s">
        <v>345</v>
      </c>
      <c r="F523" s="15"/>
      <c r="G523" s="37" t="s">
        <v>428</v>
      </c>
      <c r="H523" s="15" t="s">
        <v>586</v>
      </c>
    </row>
    <row r="524" ht="15.75" customHeight="1">
      <c r="B524" s="15">
        <v>75.0</v>
      </c>
      <c r="C524" s="51">
        <v>45339.0</v>
      </c>
      <c r="D524" s="15" t="s">
        <v>417</v>
      </c>
      <c r="E524" s="15" t="s">
        <v>345</v>
      </c>
      <c r="F524" s="15"/>
      <c r="G524" s="37" t="s">
        <v>418</v>
      </c>
      <c r="H524" s="15" t="s">
        <v>586</v>
      </c>
    </row>
    <row r="525" ht="15.75" customHeight="1">
      <c r="B525" s="15">
        <v>76.0</v>
      </c>
      <c r="C525" s="51">
        <v>45339.0</v>
      </c>
      <c r="D525" s="15" t="s">
        <v>421</v>
      </c>
      <c r="E525" s="15" t="s">
        <v>345</v>
      </c>
      <c r="F525" s="15"/>
      <c r="G525" s="37" t="s">
        <v>422</v>
      </c>
      <c r="H525" s="15" t="s">
        <v>586</v>
      </c>
    </row>
    <row r="526" ht="15.75" customHeight="1">
      <c r="B526" s="15">
        <v>77.0</v>
      </c>
      <c r="C526" s="51">
        <v>45339.0</v>
      </c>
      <c r="D526" s="15" t="s">
        <v>542</v>
      </c>
      <c r="E526" s="15" t="s">
        <v>345</v>
      </c>
      <c r="F526" s="15"/>
      <c r="G526" s="15" t="s">
        <v>543</v>
      </c>
      <c r="H526" s="15" t="s">
        <v>586</v>
      </c>
    </row>
    <row r="527" ht="15.75" customHeight="1">
      <c r="B527" s="15">
        <v>78.0</v>
      </c>
      <c r="C527" s="51">
        <v>45339.0</v>
      </c>
      <c r="D527" s="15" t="s">
        <v>400</v>
      </c>
      <c r="E527" s="15" t="s">
        <v>345</v>
      </c>
      <c r="F527" s="15"/>
      <c r="G527" s="37">
        <v>8.7832129083E10</v>
      </c>
      <c r="H527" s="15" t="s">
        <v>586</v>
      </c>
    </row>
    <row r="528" ht="15.75" customHeight="1">
      <c r="B528" s="15">
        <v>79.0</v>
      </c>
      <c r="C528" s="51">
        <v>45339.0</v>
      </c>
      <c r="D528" s="15" t="s">
        <v>614</v>
      </c>
      <c r="E528" s="15" t="s">
        <v>345</v>
      </c>
      <c r="F528" s="15"/>
      <c r="G528" s="37" t="s">
        <v>615</v>
      </c>
      <c r="H528" s="15" t="s">
        <v>586</v>
      </c>
    </row>
    <row r="529" ht="15.75" customHeight="1">
      <c r="B529" s="15">
        <v>80.0</v>
      </c>
      <c r="C529" s="51">
        <v>45339.0</v>
      </c>
      <c r="D529" s="15" t="s">
        <v>539</v>
      </c>
      <c r="E529" s="15" t="s">
        <v>345</v>
      </c>
      <c r="F529" s="15"/>
      <c r="G529" s="37" t="s">
        <v>540</v>
      </c>
      <c r="H529" s="15" t="s">
        <v>616</v>
      </c>
    </row>
    <row r="530" ht="15.75" customHeight="1">
      <c r="B530" s="15">
        <v>81.0</v>
      </c>
      <c r="C530" s="51">
        <v>45339.0</v>
      </c>
      <c r="D530" s="15" t="s">
        <v>472</v>
      </c>
      <c r="E530" s="15" t="s">
        <v>345</v>
      </c>
      <c r="F530" s="15"/>
      <c r="G530" s="37" t="s">
        <v>473</v>
      </c>
      <c r="H530" s="15" t="s">
        <v>617</v>
      </c>
    </row>
    <row r="531" ht="15.75" customHeight="1">
      <c r="B531" s="15">
        <v>82.0</v>
      </c>
      <c r="C531" s="51">
        <v>45339.0</v>
      </c>
      <c r="D531" s="15" t="s">
        <v>562</v>
      </c>
      <c r="E531" s="15" t="s">
        <v>345</v>
      </c>
      <c r="F531" s="15"/>
      <c r="G531" s="37" t="s">
        <v>563</v>
      </c>
      <c r="H531" s="15" t="s">
        <v>586</v>
      </c>
    </row>
    <row r="532" ht="15.75" customHeight="1">
      <c r="B532" s="15">
        <v>83.0</v>
      </c>
      <c r="C532" s="51">
        <v>45339.0</v>
      </c>
      <c r="D532" s="15" t="s">
        <v>614</v>
      </c>
      <c r="E532" s="15" t="s">
        <v>345</v>
      </c>
      <c r="F532" s="15"/>
      <c r="G532" s="37" t="s">
        <v>615</v>
      </c>
      <c r="H532" s="15" t="s">
        <v>618</v>
      </c>
    </row>
    <row r="533" ht="15.75" customHeight="1">
      <c r="B533" s="15">
        <v>84.0</v>
      </c>
      <c r="C533" s="51">
        <v>45341.0</v>
      </c>
      <c r="D533" s="15" t="s">
        <v>619</v>
      </c>
      <c r="E533" s="15" t="s">
        <v>345</v>
      </c>
      <c r="F533" s="15"/>
      <c r="G533" s="15" t="s">
        <v>620</v>
      </c>
      <c r="H533" s="15" t="s">
        <v>586</v>
      </c>
    </row>
    <row r="534" ht="15.75" customHeight="1">
      <c r="B534" s="15">
        <v>85.0</v>
      </c>
      <c r="C534" s="51">
        <v>45341.0</v>
      </c>
      <c r="D534" s="15" t="s">
        <v>358</v>
      </c>
      <c r="E534" s="15" t="s">
        <v>345</v>
      </c>
      <c r="F534" s="15"/>
      <c r="G534" s="37" t="s">
        <v>359</v>
      </c>
      <c r="H534" s="15" t="s">
        <v>621</v>
      </c>
    </row>
    <row r="535" ht="15.75" customHeight="1">
      <c r="B535" s="15">
        <v>86.0</v>
      </c>
      <c r="C535" s="51">
        <v>45341.0</v>
      </c>
      <c r="D535" s="15" t="s">
        <v>562</v>
      </c>
      <c r="E535" s="15" t="s">
        <v>345</v>
      </c>
      <c r="F535" s="15"/>
      <c r="G535" s="37" t="s">
        <v>563</v>
      </c>
      <c r="H535" s="15" t="s">
        <v>621</v>
      </c>
    </row>
    <row r="536" ht="15.75" customHeight="1">
      <c r="B536" s="15">
        <v>87.0</v>
      </c>
      <c r="C536" s="51">
        <v>45341.0</v>
      </c>
      <c r="D536" s="15" t="s">
        <v>619</v>
      </c>
      <c r="E536" s="15" t="s">
        <v>345</v>
      </c>
      <c r="F536" s="15"/>
      <c r="G536" s="15" t="s">
        <v>620</v>
      </c>
      <c r="H536" s="15" t="s">
        <v>621</v>
      </c>
    </row>
    <row r="537" ht="15.75" customHeight="1">
      <c r="B537" s="15">
        <v>88.0</v>
      </c>
      <c r="C537" s="51">
        <v>45341.0</v>
      </c>
      <c r="D537" s="15" t="s">
        <v>562</v>
      </c>
      <c r="E537" s="15" t="s">
        <v>345</v>
      </c>
      <c r="F537" s="15"/>
      <c r="G537" s="37" t="s">
        <v>563</v>
      </c>
      <c r="H537" s="15" t="s">
        <v>621</v>
      </c>
    </row>
    <row r="538" ht="15.75" customHeight="1">
      <c r="B538" s="15">
        <v>89.0</v>
      </c>
      <c r="C538" s="51">
        <v>45341.0</v>
      </c>
      <c r="D538" s="15" t="s">
        <v>468</v>
      </c>
      <c r="E538" s="15" t="s">
        <v>345</v>
      </c>
      <c r="F538" s="15"/>
      <c r="G538" s="37" t="s">
        <v>469</v>
      </c>
      <c r="H538" s="15" t="s">
        <v>621</v>
      </c>
    </row>
    <row r="539" ht="15.75" customHeight="1">
      <c r="B539" s="15">
        <v>90.0</v>
      </c>
      <c r="C539" s="51">
        <v>45341.0</v>
      </c>
      <c r="D539" s="15" t="s">
        <v>622</v>
      </c>
      <c r="E539" s="15" t="s">
        <v>345</v>
      </c>
      <c r="F539" s="15"/>
      <c r="G539" s="58" t="s">
        <v>623</v>
      </c>
      <c r="H539" s="15" t="s">
        <v>621</v>
      </c>
    </row>
    <row r="540" ht="15.75" customHeight="1">
      <c r="B540" s="15">
        <v>91.0</v>
      </c>
      <c r="C540" s="51">
        <v>45345.0</v>
      </c>
      <c r="D540" s="15" t="s">
        <v>298</v>
      </c>
      <c r="E540" s="15" t="s">
        <v>207</v>
      </c>
      <c r="F540" s="15"/>
      <c r="G540" s="37">
        <v>8.5730442711E10</v>
      </c>
      <c r="H540" s="15" t="s">
        <v>586</v>
      </c>
    </row>
    <row r="541" ht="15.75" customHeight="1">
      <c r="B541" s="15">
        <v>92.0</v>
      </c>
      <c r="C541" s="51">
        <v>45345.0</v>
      </c>
      <c r="D541" s="15" t="s">
        <v>624</v>
      </c>
      <c r="E541" s="15" t="s">
        <v>207</v>
      </c>
      <c r="F541" s="15"/>
      <c r="G541" s="37">
        <v>8.1554751234E10</v>
      </c>
      <c r="H541" s="15" t="s">
        <v>586</v>
      </c>
    </row>
    <row r="542" ht="15.75" customHeight="1">
      <c r="B542" s="15">
        <v>93.0</v>
      </c>
      <c r="C542" s="51">
        <v>45345.0</v>
      </c>
      <c r="D542" s="15" t="s">
        <v>298</v>
      </c>
      <c r="E542" s="15" t="s">
        <v>207</v>
      </c>
      <c r="F542" s="15"/>
      <c r="G542" s="37">
        <v>8.5730442711E10</v>
      </c>
      <c r="H542" s="15" t="s">
        <v>618</v>
      </c>
    </row>
    <row r="543" ht="15.75" customHeight="1">
      <c r="B543" s="15">
        <v>94.0</v>
      </c>
      <c r="C543" s="51">
        <v>45348.0</v>
      </c>
      <c r="D543" s="15" t="s">
        <v>625</v>
      </c>
      <c r="E543" s="15" t="s">
        <v>384</v>
      </c>
      <c r="F543" s="15"/>
      <c r="G543" s="37" t="s">
        <v>626</v>
      </c>
      <c r="H543" s="15" t="s">
        <v>550</v>
      </c>
    </row>
    <row r="544" ht="15.75" customHeight="1">
      <c r="B544" s="15">
        <v>95.0</v>
      </c>
      <c r="C544" s="51">
        <v>45348.0</v>
      </c>
      <c r="D544" s="15" t="s">
        <v>627</v>
      </c>
      <c r="E544" s="15" t="s">
        <v>384</v>
      </c>
      <c r="F544" s="15"/>
      <c r="G544" s="37" t="s">
        <v>628</v>
      </c>
      <c r="H544" s="15" t="s">
        <v>550</v>
      </c>
    </row>
    <row r="545" ht="15.75" customHeight="1">
      <c r="B545" s="15">
        <v>96.0</v>
      </c>
      <c r="C545" s="51">
        <v>45349.0</v>
      </c>
      <c r="D545" s="15" t="s">
        <v>629</v>
      </c>
      <c r="E545" s="15" t="s">
        <v>315</v>
      </c>
      <c r="F545" s="15" t="s">
        <v>630</v>
      </c>
      <c r="G545" s="37">
        <v>8.122885606E9</v>
      </c>
      <c r="H545" s="15" t="s">
        <v>586</v>
      </c>
    </row>
    <row r="546" ht="15.75" customHeight="1">
      <c r="B546" s="15">
        <v>97.0</v>
      </c>
      <c r="C546" s="51">
        <v>45349.0</v>
      </c>
      <c r="D546" s="15" t="s">
        <v>629</v>
      </c>
      <c r="E546" s="15" t="s">
        <v>315</v>
      </c>
      <c r="F546" s="15" t="s">
        <v>630</v>
      </c>
      <c r="G546" s="37">
        <v>8.122885606E9</v>
      </c>
      <c r="H546" s="15" t="s">
        <v>618</v>
      </c>
    </row>
    <row r="547" ht="15.75" customHeight="1">
      <c r="B547" s="15">
        <v>98.0</v>
      </c>
      <c r="C547" s="51">
        <v>45349.0</v>
      </c>
      <c r="D547" s="15" t="s">
        <v>201</v>
      </c>
      <c r="E547" s="15" t="s">
        <v>202</v>
      </c>
      <c r="F547" s="15"/>
      <c r="G547" s="37">
        <v>8.8227754736E10</v>
      </c>
      <c r="H547" s="15" t="s">
        <v>561</v>
      </c>
    </row>
    <row r="548" ht="15.75" customHeight="1">
      <c r="B548" s="15">
        <v>99.0</v>
      </c>
      <c r="C548" s="51">
        <v>45349.0</v>
      </c>
      <c r="D548" s="15" t="s">
        <v>203</v>
      </c>
      <c r="E548" s="15" t="s">
        <v>174</v>
      </c>
      <c r="F548" s="15"/>
      <c r="G548" s="37">
        <v>8.97002525E9</v>
      </c>
      <c r="H548" s="15" t="s">
        <v>561</v>
      </c>
    </row>
    <row r="549" ht="15.75" customHeight="1">
      <c r="B549" s="15">
        <v>100.0</v>
      </c>
      <c r="C549" s="51">
        <v>45349.0</v>
      </c>
      <c r="D549" s="15" t="s">
        <v>348</v>
      </c>
      <c r="E549" s="15" t="s">
        <v>345</v>
      </c>
      <c r="F549" s="15"/>
      <c r="G549" s="37" t="s">
        <v>349</v>
      </c>
      <c r="H549" s="15" t="s">
        <v>561</v>
      </c>
    </row>
    <row r="550" ht="15.75" customHeight="1">
      <c r="B550" s="15">
        <v>101.0</v>
      </c>
      <c r="C550" s="51">
        <v>45349.0</v>
      </c>
      <c r="D550" s="15" t="s">
        <v>198</v>
      </c>
      <c r="E550" s="15" t="s">
        <v>199</v>
      </c>
      <c r="F550" s="15"/>
      <c r="G550" s="37"/>
      <c r="H550" s="15" t="s">
        <v>561</v>
      </c>
    </row>
    <row r="551" ht="15.75" customHeight="1">
      <c r="B551" s="15">
        <v>102.0</v>
      </c>
      <c r="C551" s="51">
        <v>45349.0</v>
      </c>
      <c r="D551" s="15" t="s">
        <v>394</v>
      </c>
      <c r="E551" s="15" t="s">
        <v>384</v>
      </c>
      <c r="F551" s="15"/>
      <c r="G551" s="37" t="s">
        <v>395</v>
      </c>
      <c r="H551" s="15" t="s">
        <v>561</v>
      </c>
    </row>
    <row r="552" ht="15.75" customHeight="1">
      <c r="B552" s="15">
        <v>103.0</v>
      </c>
      <c r="C552" s="51">
        <v>45350.0</v>
      </c>
      <c r="D552" s="15" t="s">
        <v>253</v>
      </c>
      <c r="E552" s="15" t="s">
        <v>207</v>
      </c>
      <c r="F552" s="15"/>
      <c r="G552" s="37">
        <v>8.7839493355E10</v>
      </c>
      <c r="H552" s="15" t="s">
        <v>561</v>
      </c>
    </row>
    <row r="553" ht="15.75" customHeight="1">
      <c r="B553" s="15">
        <v>104.0</v>
      </c>
      <c r="C553" s="51">
        <v>45350.0</v>
      </c>
      <c r="D553" s="15" t="s">
        <v>293</v>
      </c>
      <c r="E553" s="15" t="s">
        <v>207</v>
      </c>
      <c r="F553" s="15"/>
      <c r="G553" s="37">
        <v>8.1234927327E10</v>
      </c>
      <c r="H553" s="15" t="s">
        <v>561</v>
      </c>
    </row>
    <row r="554" ht="15.75" customHeight="1">
      <c r="B554" s="15">
        <v>105.0</v>
      </c>
      <c r="C554" s="51">
        <v>45350.0</v>
      </c>
      <c r="D554" s="15" t="s">
        <v>405</v>
      </c>
      <c r="E554" s="15" t="s">
        <v>384</v>
      </c>
      <c r="F554" s="15"/>
      <c r="G554" s="37" t="s">
        <v>436</v>
      </c>
      <c r="H554" s="15" t="s">
        <v>561</v>
      </c>
    </row>
    <row r="555" ht="15.75" customHeight="1">
      <c r="B555" s="15">
        <v>106.0</v>
      </c>
      <c r="C555" s="51">
        <v>45350.0</v>
      </c>
      <c r="D555" s="15" t="s">
        <v>201</v>
      </c>
      <c r="E555" s="15" t="s">
        <v>202</v>
      </c>
      <c r="F555" s="15"/>
      <c r="G555" s="37">
        <v>8.8227754736E10</v>
      </c>
      <c r="H555" s="15" t="s">
        <v>561</v>
      </c>
    </row>
    <row r="556" ht="15.75" customHeight="1">
      <c r="B556" s="15">
        <v>107.0</v>
      </c>
      <c r="C556" s="51">
        <v>45350.0</v>
      </c>
      <c r="D556" s="15" t="s">
        <v>348</v>
      </c>
      <c r="E556" s="15" t="s">
        <v>207</v>
      </c>
      <c r="F556" s="15"/>
      <c r="G556" s="37" t="s">
        <v>349</v>
      </c>
      <c r="H556" s="15" t="s">
        <v>561</v>
      </c>
    </row>
    <row r="557" ht="15.75" customHeight="1">
      <c r="B557" s="15">
        <v>108.0</v>
      </c>
      <c r="C557" s="51">
        <v>45351.0</v>
      </c>
      <c r="D557" s="15" t="s">
        <v>403</v>
      </c>
      <c r="E557" s="15" t="s">
        <v>207</v>
      </c>
      <c r="F557" s="15" t="s">
        <v>404</v>
      </c>
      <c r="G557" s="37">
        <v>8.122906214E9</v>
      </c>
      <c r="H557" s="15" t="s">
        <v>561</v>
      </c>
    </row>
    <row r="558" ht="15.75" customHeight="1">
      <c r="G558" s="43"/>
    </row>
    <row r="559" ht="15.75" customHeight="1">
      <c r="B559" s="53" t="s">
        <v>631</v>
      </c>
      <c r="C559" s="46"/>
      <c r="D559" s="46"/>
      <c r="E559" s="46"/>
      <c r="F559" s="46"/>
      <c r="G559" s="46"/>
      <c r="H559" s="47"/>
    </row>
    <row r="560" ht="15.75" customHeight="1">
      <c r="B560" s="54" t="s">
        <v>158</v>
      </c>
      <c r="C560" s="55" t="s">
        <v>2</v>
      </c>
      <c r="D560" s="54" t="s">
        <v>159</v>
      </c>
      <c r="E560" s="54" t="s">
        <v>160</v>
      </c>
      <c r="F560" s="54" t="s">
        <v>161</v>
      </c>
      <c r="G560" s="56" t="s">
        <v>162</v>
      </c>
      <c r="H560" s="54" t="s">
        <v>163</v>
      </c>
    </row>
    <row r="561" ht="15.75" customHeight="1">
      <c r="B561" s="15">
        <v>1.0</v>
      </c>
      <c r="C561" s="51">
        <v>45355.0</v>
      </c>
      <c r="D561" s="15" t="s">
        <v>632</v>
      </c>
      <c r="E561" s="15"/>
      <c r="F561" s="15" t="s">
        <v>208</v>
      </c>
      <c r="G561" s="37" t="s">
        <v>633</v>
      </c>
      <c r="H561" s="15" t="s">
        <v>566</v>
      </c>
    </row>
    <row r="562" ht="15.75" customHeight="1">
      <c r="B562" s="15">
        <v>2.0</v>
      </c>
      <c r="C562" s="51">
        <v>45356.0</v>
      </c>
      <c r="D562" s="15" t="s">
        <v>233</v>
      </c>
      <c r="E562" s="15" t="s">
        <v>384</v>
      </c>
      <c r="F562" s="15"/>
      <c r="G562" s="15" t="s">
        <v>234</v>
      </c>
      <c r="H562" s="15" t="s">
        <v>381</v>
      </c>
    </row>
    <row r="563" ht="15.75" customHeight="1">
      <c r="B563" s="15">
        <v>3.0</v>
      </c>
      <c r="C563" s="51">
        <v>45356.0</v>
      </c>
      <c r="D563" s="15" t="s">
        <v>235</v>
      </c>
      <c r="E563" s="15" t="s">
        <v>384</v>
      </c>
      <c r="F563" s="15"/>
      <c r="G563" s="15" t="s">
        <v>236</v>
      </c>
      <c r="H563" s="15" t="s">
        <v>381</v>
      </c>
    </row>
    <row r="564" ht="15.75" customHeight="1">
      <c r="B564" s="15">
        <v>4.0</v>
      </c>
      <c r="C564" s="51">
        <v>45356.0</v>
      </c>
      <c r="D564" s="15" t="s">
        <v>237</v>
      </c>
      <c r="E564" s="15" t="s">
        <v>384</v>
      </c>
      <c r="F564" s="15"/>
      <c r="G564" s="15" t="s">
        <v>239</v>
      </c>
      <c r="H564" s="15" t="s">
        <v>381</v>
      </c>
    </row>
    <row r="565" ht="15.75" customHeight="1">
      <c r="B565" s="15">
        <v>5.0</v>
      </c>
      <c r="C565" s="51">
        <v>45356.0</v>
      </c>
      <c r="D565" s="15" t="s">
        <v>240</v>
      </c>
      <c r="E565" s="15" t="s">
        <v>384</v>
      </c>
      <c r="F565" s="15"/>
      <c r="G565" s="15" t="s">
        <v>242</v>
      </c>
      <c r="H565" s="15" t="s">
        <v>381</v>
      </c>
    </row>
    <row r="566" ht="15.75" customHeight="1">
      <c r="B566" s="15">
        <v>6.0</v>
      </c>
      <c r="C566" s="51">
        <v>45356.0</v>
      </c>
      <c r="D566" s="15" t="s">
        <v>243</v>
      </c>
      <c r="E566" s="15" t="s">
        <v>384</v>
      </c>
      <c r="F566" s="15"/>
      <c r="G566" s="15" t="s">
        <v>244</v>
      </c>
      <c r="H566" s="15" t="s">
        <v>381</v>
      </c>
    </row>
    <row r="567" ht="15.75" customHeight="1">
      <c r="B567" s="15">
        <v>7.0</v>
      </c>
      <c r="C567" s="51">
        <v>45356.0</v>
      </c>
      <c r="D567" s="15" t="s">
        <v>246</v>
      </c>
      <c r="E567" s="15" t="s">
        <v>384</v>
      </c>
      <c r="F567" s="15"/>
      <c r="G567" s="15" t="s">
        <v>247</v>
      </c>
      <c r="H567" s="15" t="s">
        <v>381</v>
      </c>
    </row>
    <row r="568" ht="15.75" customHeight="1">
      <c r="B568" s="59">
        <v>8.0</v>
      </c>
      <c r="C568" s="60">
        <v>45356.0</v>
      </c>
      <c r="D568" s="59" t="s">
        <v>389</v>
      </c>
      <c r="E568" s="59" t="s">
        <v>384</v>
      </c>
      <c r="F568" s="59"/>
      <c r="G568" s="59" t="s">
        <v>390</v>
      </c>
      <c r="H568" s="59" t="s">
        <v>381</v>
      </c>
    </row>
    <row r="569" ht="15.75" customHeight="1">
      <c r="B569" s="61">
        <v>9.0</v>
      </c>
      <c r="C569" s="62">
        <v>45357.0</v>
      </c>
      <c r="D569" s="61" t="s">
        <v>634</v>
      </c>
      <c r="E569" s="61" t="s">
        <v>174</v>
      </c>
      <c r="F569" s="61" t="s">
        <v>635</v>
      </c>
      <c r="G569" s="61">
        <v>8.2331564984E10</v>
      </c>
      <c r="H569" s="61" t="s">
        <v>636</v>
      </c>
    </row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>
      <c r="G599" s="43"/>
    </row>
    <row r="600" ht="15.75" customHeight="1">
      <c r="G600" s="43"/>
    </row>
    <row r="601" ht="15.75" customHeight="1">
      <c r="G601" s="43"/>
    </row>
    <row r="602" ht="15.75" customHeight="1">
      <c r="G602" s="43"/>
    </row>
    <row r="603" ht="15.75" customHeight="1">
      <c r="G603" s="43"/>
    </row>
    <row r="604" ht="15.75" customHeight="1">
      <c r="G604" s="43"/>
    </row>
    <row r="605" ht="15.75" customHeight="1">
      <c r="G605" s="43"/>
    </row>
    <row r="606" ht="15.75" customHeight="1">
      <c r="G606" s="43"/>
    </row>
    <row r="607" ht="15.75" customHeight="1">
      <c r="G607" s="43"/>
    </row>
    <row r="608" ht="15.75" customHeight="1">
      <c r="G608" s="43"/>
    </row>
    <row r="609" ht="15.75" customHeight="1">
      <c r="G609" s="43"/>
    </row>
    <row r="610" ht="15.75" customHeight="1">
      <c r="G610" s="43"/>
    </row>
    <row r="611" ht="15.75" customHeight="1">
      <c r="G611" s="43"/>
    </row>
    <row r="612" ht="15.75" customHeight="1">
      <c r="G612" s="43"/>
    </row>
    <row r="613" ht="15.75" customHeight="1">
      <c r="G613" s="43"/>
    </row>
    <row r="614" ht="15.75" customHeight="1">
      <c r="G614" s="43"/>
    </row>
    <row r="615" ht="15.75" customHeight="1">
      <c r="G615" s="43"/>
    </row>
    <row r="616" ht="15.75" customHeight="1">
      <c r="G616" s="43"/>
    </row>
    <row r="617" ht="15.75" customHeight="1">
      <c r="G617" s="43"/>
    </row>
    <row r="618" ht="15.75" customHeight="1">
      <c r="G618" s="43"/>
    </row>
    <row r="619" ht="15.75" customHeight="1">
      <c r="G619" s="43"/>
    </row>
    <row r="620" ht="15.75" customHeight="1">
      <c r="G620" s="43"/>
    </row>
    <row r="621" ht="15.75" customHeight="1">
      <c r="G621" s="43"/>
    </row>
    <row r="622" ht="15.75" customHeight="1">
      <c r="G622" s="43"/>
    </row>
    <row r="623" ht="15.75" customHeight="1">
      <c r="G623" s="43"/>
    </row>
    <row r="624" ht="15.75" customHeight="1">
      <c r="G624" s="43"/>
    </row>
    <row r="625" ht="15.75" customHeight="1">
      <c r="G625" s="43"/>
    </row>
    <row r="626" ht="15.75" customHeight="1">
      <c r="G626" s="43"/>
    </row>
    <row r="627" ht="15.75" customHeight="1">
      <c r="G627" s="43"/>
    </row>
    <row r="628" ht="15.75" customHeight="1">
      <c r="G628" s="43"/>
    </row>
    <row r="629" ht="15.75" customHeight="1">
      <c r="G629" s="43"/>
    </row>
    <row r="630" ht="15.75" customHeight="1">
      <c r="G630" s="43"/>
    </row>
    <row r="631" ht="15.75" customHeight="1">
      <c r="G631" s="43"/>
    </row>
    <row r="632" ht="15.75" customHeight="1">
      <c r="G632" s="43"/>
    </row>
    <row r="633" ht="15.75" customHeight="1">
      <c r="G633" s="43"/>
    </row>
    <row r="634" ht="15.75" customHeight="1">
      <c r="G634" s="43"/>
    </row>
    <row r="635" ht="15.75" customHeight="1">
      <c r="G635" s="43"/>
    </row>
    <row r="636" ht="15.75" customHeight="1">
      <c r="G636" s="43"/>
    </row>
    <row r="637" ht="15.75" customHeight="1">
      <c r="G637" s="43"/>
    </row>
    <row r="638" ht="15.75" customHeight="1">
      <c r="G638" s="43"/>
    </row>
    <row r="639" ht="15.75" customHeight="1">
      <c r="G639" s="43"/>
    </row>
    <row r="640" ht="15.75" customHeight="1">
      <c r="G640" s="43"/>
    </row>
    <row r="641" ht="15.75" customHeight="1">
      <c r="G641" s="43"/>
    </row>
    <row r="642" ht="15.75" customHeight="1">
      <c r="G642" s="43"/>
    </row>
    <row r="643" ht="15.75" customHeight="1">
      <c r="G643" s="43"/>
    </row>
    <row r="644" ht="15.75" customHeight="1">
      <c r="G644" s="43"/>
    </row>
    <row r="645" ht="15.75" customHeight="1">
      <c r="G645" s="43"/>
    </row>
    <row r="646" ht="15.75" customHeight="1">
      <c r="G646" s="43"/>
    </row>
    <row r="647" ht="15.75" customHeight="1">
      <c r="G647" s="43"/>
    </row>
    <row r="648" ht="15.75" customHeight="1">
      <c r="G648" s="43"/>
    </row>
    <row r="649" ht="15.75" customHeight="1">
      <c r="G649" s="43"/>
    </row>
    <row r="650" ht="15.75" customHeight="1">
      <c r="G650" s="43"/>
    </row>
    <row r="651" ht="15.75" customHeight="1">
      <c r="G651" s="43"/>
    </row>
    <row r="652" ht="15.75" customHeight="1">
      <c r="G652" s="43"/>
    </row>
    <row r="653" ht="15.75" customHeight="1">
      <c r="G653" s="43"/>
    </row>
    <row r="654" ht="15.75" customHeight="1">
      <c r="G654" s="43"/>
    </row>
    <row r="655" ht="15.75" customHeight="1">
      <c r="G655" s="43"/>
    </row>
    <row r="656" ht="15.75" customHeight="1">
      <c r="G656" s="43"/>
    </row>
    <row r="657" ht="15.75" customHeight="1">
      <c r="G657" s="43"/>
    </row>
    <row r="658" ht="15.75" customHeight="1">
      <c r="G658" s="43"/>
    </row>
    <row r="659" ht="15.75" customHeight="1">
      <c r="G659" s="43"/>
    </row>
    <row r="660" ht="15.75" customHeight="1">
      <c r="G660" s="43"/>
    </row>
    <row r="661" ht="15.75" customHeight="1">
      <c r="G661" s="43"/>
    </row>
    <row r="662" ht="15.75" customHeight="1">
      <c r="G662" s="43"/>
    </row>
    <row r="663" ht="15.75" customHeight="1">
      <c r="G663" s="43"/>
    </row>
    <row r="664" ht="15.75" customHeight="1">
      <c r="G664" s="43"/>
    </row>
    <row r="665" ht="15.75" customHeight="1">
      <c r="G665" s="43"/>
    </row>
    <row r="666" ht="15.75" customHeight="1">
      <c r="G666" s="43"/>
    </row>
    <row r="667" ht="15.75" customHeight="1">
      <c r="G667" s="43"/>
    </row>
    <row r="668" ht="15.75" customHeight="1">
      <c r="G668" s="43"/>
    </row>
    <row r="669" ht="15.75" customHeight="1">
      <c r="G669" s="43"/>
    </row>
    <row r="670" ht="15.75" customHeight="1">
      <c r="G670" s="43"/>
    </row>
    <row r="671" ht="15.75" customHeight="1">
      <c r="G671" s="43"/>
    </row>
    <row r="672" ht="15.75" customHeight="1">
      <c r="G672" s="43"/>
    </row>
    <row r="673" ht="15.75" customHeight="1">
      <c r="G673" s="43"/>
    </row>
    <row r="674" ht="15.75" customHeight="1">
      <c r="G674" s="43"/>
    </row>
    <row r="675" ht="15.75" customHeight="1">
      <c r="G675" s="43"/>
    </row>
    <row r="676" ht="15.75" customHeight="1">
      <c r="G676" s="43"/>
    </row>
    <row r="677" ht="15.75" customHeight="1">
      <c r="G677" s="43"/>
    </row>
    <row r="678" ht="15.75" customHeight="1">
      <c r="G678" s="43"/>
    </row>
    <row r="679" ht="15.75" customHeight="1">
      <c r="G679" s="43"/>
    </row>
    <row r="680" ht="15.75" customHeight="1">
      <c r="G680" s="43"/>
    </row>
    <row r="681" ht="15.75" customHeight="1">
      <c r="G681" s="43"/>
    </row>
    <row r="682" ht="15.75" customHeight="1">
      <c r="G682" s="43"/>
    </row>
    <row r="683" ht="15.75" customHeight="1">
      <c r="G683" s="43"/>
    </row>
    <row r="684" ht="15.75" customHeight="1">
      <c r="G684" s="43"/>
    </row>
    <row r="685" ht="15.75" customHeight="1">
      <c r="G685" s="43"/>
    </row>
    <row r="686" ht="15.75" customHeight="1">
      <c r="G686" s="43"/>
    </row>
    <row r="687" ht="15.75" customHeight="1">
      <c r="G687" s="43"/>
    </row>
    <row r="688" ht="15.75" customHeight="1">
      <c r="G688" s="43"/>
    </row>
    <row r="689" ht="15.75" customHeight="1">
      <c r="G689" s="43"/>
    </row>
    <row r="690" ht="15.75" customHeight="1">
      <c r="G690" s="43"/>
    </row>
    <row r="691" ht="15.75" customHeight="1">
      <c r="G691" s="43"/>
    </row>
    <row r="692" ht="15.75" customHeight="1">
      <c r="G692" s="43"/>
    </row>
    <row r="693" ht="15.75" customHeight="1">
      <c r="G693" s="43"/>
    </row>
    <row r="694" ht="15.75" customHeight="1">
      <c r="G694" s="43"/>
    </row>
    <row r="695" ht="15.75" customHeight="1">
      <c r="G695" s="43"/>
    </row>
    <row r="696" ht="15.75" customHeight="1">
      <c r="G696" s="43"/>
    </row>
    <row r="697" ht="15.75" customHeight="1">
      <c r="G697" s="43"/>
    </row>
    <row r="698" ht="15.75" customHeight="1">
      <c r="G698" s="43"/>
    </row>
    <row r="699" ht="15.75" customHeight="1">
      <c r="G699" s="43"/>
    </row>
    <row r="700" ht="15.75" customHeight="1">
      <c r="G700" s="43"/>
    </row>
    <row r="701" ht="15.75" customHeight="1">
      <c r="G701" s="43"/>
    </row>
    <row r="702" ht="15.75" customHeight="1">
      <c r="G702" s="43"/>
    </row>
    <row r="703" ht="15.75" customHeight="1">
      <c r="G703" s="43"/>
    </row>
    <row r="704" ht="15.75" customHeight="1">
      <c r="G704" s="43"/>
    </row>
    <row r="705" ht="15.75" customHeight="1">
      <c r="G705" s="43"/>
    </row>
    <row r="706" ht="15.75" customHeight="1">
      <c r="G706" s="43"/>
    </row>
    <row r="707" ht="15.75" customHeight="1">
      <c r="G707" s="43"/>
    </row>
    <row r="708" ht="15.75" customHeight="1">
      <c r="G708" s="43"/>
    </row>
    <row r="709" ht="15.75" customHeight="1">
      <c r="G709" s="43"/>
    </row>
    <row r="710" ht="15.75" customHeight="1">
      <c r="G710" s="43"/>
    </row>
    <row r="711" ht="15.75" customHeight="1">
      <c r="G711" s="43"/>
    </row>
    <row r="712" ht="15.75" customHeight="1">
      <c r="G712" s="43"/>
    </row>
    <row r="713" ht="15.75" customHeight="1">
      <c r="G713" s="43"/>
    </row>
    <row r="714" ht="15.75" customHeight="1">
      <c r="G714" s="43"/>
    </row>
    <row r="715" ht="15.75" customHeight="1">
      <c r="G715" s="43"/>
    </row>
    <row r="716" ht="15.75" customHeight="1">
      <c r="G716" s="43"/>
    </row>
    <row r="717" ht="15.75" customHeight="1">
      <c r="G717" s="43"/>
    </row>
    <row r="718" ht="15.75" customHeight="1">
      <c r="G718" s="43"/>
    </row>
    <row r="719" ht="15.75" customHeight="1">
      <c r="G719" s="43"/>
    </row>
    <row r="720" ht="15.75" customHeight="1">
      <c r="G720" s="43"/>
    </row>
    <row r="721" ht="15.75" customHeight="1">
      <c r="G721" s="43"/>
    </row>
    <row r="722" ht="15.75" customHeight="1">
      <c r="G722" s="43"/>
    </row>
    <row r="723" ht="15.75" customHeight="1">
      <c r="G723" s="43"/>
    </row>
    <row r="724" ht="15.75" customHeight="1">
      <c r="G724" s="43"/>
    </row>
    <row r="725" ht="15.75" customHeight="1">
      <c r="G725" s="43"/>
    </row>
    <row r="726" ht="15.75" customHeight="1">
      <c r="G726" s="43"/>
    </row>
    <row r="727" ht="15.75" customHeight="1">
      <c r="G727" s="43"/>
    </row>
    <row r="728" ht="15.75" customHeight="1">
      <c r="G728" s="43"/>
    </row>
    <row r="729" ht="15.75" customHeight="1">
      <c r="G729" s="43"/>
    </row>
    <row r="730" ht="15.75" customHeight="1">
      <c r="G730" s="43"/>
    </row>
    <row r="731" ht="15.75" customHeight="1">
      <c r="G731" s="43"/>
    </row>
    <row r="732" ht="15.75" customHeight="1">
      <c r="G732" s="43"/>
    </row>
    <row r="733" ht="15.75" customHeight="1">
      <c r="G733" s="43"/>
    </row>
    <row r="734" ht="15.75" customHeight="1">
      <c r="G734" s="43"/>
    </row>
    <row r="735" ht="15.75" customHeight="1">
      <c r="G735" s="43"/>
    </row>
    <row r="736" ht="15.75" customHeight="1">
      <c r="G736" s="43"/>
    </row>
    <row r="737" ht="15.75" customHeight="1">
      <c r="G737" s="43"/>
    </row>
    <row r="738" ht="15.75" customHeight="1">
      <c r="G738" s="43"/>
    </row>
    <row r="739" ht="15.75" customHeight="1">
      <c r="G739" s="43"/>
    </row>
    <row r="740" ht="15.75" customHeight="1">
      <c r="G740" s="43"/>
    </row>
    <row r="741" ht="15.75" customHeight="1">
      <c r="G741" s="43"/>
    </row>
    <row r="742" ht="15.75" customHeight="1">
      <c r="G742" s="43"/>
    </row>
    <row r="743" ht="15.75" customHeight="1">
      <c r="G743" s="43"/>
    </row>
    <row r="744" ht="15.75" customHeight="1">
      <c r="G744" s="43"/>
    </row>
    <row r="745" ht="15.75" customHeight="1">
      <c r="G745" s="43"/>
    </row>
    <row r="746" ht="15.75" customHeight="1">
      <c r="G746" s="43"/>
    </row>
    <row r="747" ht="15.75" customHeight="1">
      <c r="G747" s="43"/>
    </row>
    <row r="748" ht="15.75" customHeight="1">
      <c r="G748" s="43"/>
    </row>
    <row r="749" ht="15.75" customHeight="1">
      <c r="G749" s="43"/>
    </row>
    <row r="750" ht="15.75" customHeight="1">
      <c r="G750" s="43"/>
    </row>
    <row r="751" ht="15.75" customHeight="1">
      <c r="G751" s="43"/>
    </row>
    <row r="752" ht="15.75" customHeight="1">
      <c r="G752" s="43"/>
    </row>
    <row r="753" ht="15.75" customHeight="1">
      <c r="G753" s="43"/>
    </row>
    <row r="754" ht="15.75" customHeight="1">
      <c r="G754" s="43"/>
    </row>
    <row r="755" ht="15.75" customHeight="1">
      <c r="G755" s="43"/>
    </row>
    <row r="756" ht="15.75" customHeight="1">
      <c r="G756" s="43"/>
    </row>
    <row r="757" ht="15.75" customHeight="1">
      <c r="G757" s="43"/>
    </row>
    <row r="758" ht="15.75" customHeight="1">
      <c r="G758" s="43"/>
    </row>
    <row r="759" ht="15.75" customHeight="1">
      <c r="G759" s="43"/>
    </row>
    <row r="760" ht="15.75" customHeight="1">
      <c r="G760" s="43"/>
    </row>
    <row r="761" ht="15.75" customHeight="1">
      <c r="G761" s="43"/>
    </row>
    <row r="762" ht="15.75" customHeight="1">
      <c r="G762" s="43"/>
    </row>
    <row r="763" ht="15.75" customHeight="1">
      <c r="G763" s="43"/>
    </row>
    <row r="764" ht="15.75" customHeight="1">
      <c r="G764" s="43"/>
    </row>
    <row r="765" ht="15.75" customHeight="1">
      <c r="G765" s="43"/>
    </row>
    <row r="766" ht="15.75" customHeight="1">
      <c r="G766" s="43"/>
    </row>
    <row r="767" ht="15.75" customHeight="1">
      <c r="G767" s="43"/>
    </row>
    <row r="768" ht="15.75" customHeight="1">
      <c r="G768" s="43"/>
    </row>
  </sheetData>
  <mergeCells count="8">
    <mergeCell ref="B559:H559"/>
    <mergeCell ref="B448:H448"/>
    <mergeCell ref="B371:H371"/>
    <mergeCell ref="B1:H1"/>
    <mergeCell ref="B70:H70"/>
    <mergeCell ref="B139:H139"/>
    <mergeCell ref="B199:H199"/>
    <mergeCell ref="B299:H299"/>
  </mergeCells>
  <hyperlinks>
    <hyperlink r:id="rId1" ref="G3"/>
    <hyperlink r:id="rId2" ref="G4"/>
    <hyperlink r:id="rId3" ref="G5"/>
    <hyperlink r:id="rId4" ref="G6"/>
    <hyperlink r:id="rId5" ref="G7"/>
    <hyperlink r:id="rId6" ref="G8"/>
    <hyperlink r:id="rId7" ref="G9"/>
    <hyperlink r:id="rId8" ref="G10"/>
    <hyperlink r:id="rId9" ref="G11"/>
    <hyperlink r:id="rId10" ref="G12"/>
    <hyperlink r:id="rId11" ref="G17"/>
    <hyperlink r:id="rId12" ref="G18"/>
    <hyperlink r:id="rId13" ref="G22"/>
    <hyperlink r:id="rId14" ref="G23"/>
    <hyperlink r:id="rId15" ref="G24"/>
    <hyperlink r:id="rId16" ref="G25"/>
    <hyperlink r:id="rId17" ref="G115"/>
    <hyperlink r:id="rId18" ref="G116"/>
    <hyperlink r:id="rId19" ref="G117"/>
    <hyperlink r:id="rId20" ref="G167"/>
    <hyperlink r:id="rId21" ref="G253"/>
    <hyperlink r:id="rId22" ref="G254"/>
    <hyperlink r:id="rId23" ref="G255"/>
  </hyperlinks>
  <printOptions/>
  <pageMargins bottom="0.75" footer="0.0" header="0.0" left="0.7" right="0.7" top="0.75"/>
  <pageSetup paperSize="9" orientation="portrait"/>
  <drawing r:id="rId2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11.29"/>
    <col customWidth="1" min="3" max="3" width="24.57"/>
    <col customWidth="1" min="4" max="4" width="12.0"/>
    <col customWidth="1" min="5" max="5" width="9.29"/>
    <col customWidth="1" min="6" max="6" width="40.29"/>
    <col customWidth="1" min="7" max="9" width="11.29"/>
    <col customWidth="1" min="10" max="10" width="12.29"/>
    <col customWidth="1" min="11" max="11" width="7.0"/>
    <col customWidth="1" min="12" max="12" width="34.57"/>
    <col customWidth="1" min="13" max="13" width="29.43"/>
    <col customWidth="1" min="14" max="26" width="8.71"/>
  </cols>
  <sheetData>
    <row r="1">
      <c r="A1" s="63" t="s">
        <v>637</v>
      </c>
      <c r="B1" s="63" t="s">
        <v>638</v>
      </c>
      <c r="C1" s="64" t="s">
        <v>639</v>
      </c>
      <c r="D1" s="65" t="s">
        <v>640</v>
      </c>
      <c r="E1" s="65" t="s">
        <v>641</v>
      </c>
      <c r="F1" s="65" t="s">
        <v>642</v>
      </c>
      <c r="G1" s="66" t="s">
        <v>643</v>
      </c>
      <c r="H1" s="66" t="s">
        <v>644</v>
      </c>
      <c r="I1" s="67" t="s">
        <v>645</v>
      </c>
      <c r="J1" s="67"/>
      <c r="K1" s="64"/>
      <c r="L1" s="65" t="s">
        <v>646</v>
      </c>
      <c r="M1" s="64" t="s">
        <v>647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85.5" customHeight="1">
      <c r="A2" s="15">
        <v>1.0</v>
      </c>
      <c r="B2" s="68">
        <v>45200.0</v>
      </c>
      <c r="C2" s="15" t="s">
        <v>648</v>
      </c>
      <c r="D2" s="69" t="s">
        <v>649</v>
      </c>
      <c r="E2" s="69" t="s">
        <v>650</v>
      </c>
      <c r="F2" s="15" t="s">
        <v>651</v>
      </c>
      <c r="G2" s="15">
        <v>4.0</v>
      </c>
      <c r="H2" s="70">
        <v>765000.0</v>
      </c>
      <c r="I2" s="71" t="str">
        <f t="shared" ref="I2:I116" si="1">H2*G2</f>
        <v>  3,060,000 </v>
      </c>
      <c r="J2" s="72" t="str">
        <f t="shared" ref="J2:J3" si="2">I2</f>
        <v>  3,060,000 </v>
      </c>
      <c r="K2" s="15" t="s">
        <v>652</v>
      </c>
      <c r="L2" s="15"/>
      <c r="M2" s="73" t="s">
        <v>653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85.5" customHeight="1">
      <c r="A3" s="15">
        <v>2.0</v>
      </c>
      <c r="B3" s="68">
        <v>45200.0</v>
      </c>
      <c r="C3" s="15" t="s">
        <v>654</v>
      </c>
      <c r="D3" s="69" t="s">
        <v>655</v>
      </c>
      <c r="E3" s="69" t="s">
        <v>650</v>
      </c>
      <c r="F3" s="15" t="s">
        <v>656</v>
      </c>
      <c r="G3" s="15">
        <v>5.0</v>
      </c>
      <c r="H3" s="70">
        <v>670000.0</v>
      </c>
      <c r="I3" s="71" t="str">
        <f t="shared" si="1"/>
        <v>  3,350,000 </v>
      </c>
      <c r="J3" s="72" t="str">
        <f t="shared" si="2"/>
        <v>  3,350,000 </v>
      </c>
      <c r="K3" s="15" t="s">
        <v>652</v>
      </c>
      <c r="L3" s="15"/>
      <c r="M3" s="73" t="s">
        <v>657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33.0" customHeight="1">
      <c r="A4" s="69">
        <v>3.0</v>
      </c>
      <c r="B4" s="68">
        <v>45200.0</v>
      </c>
      <c r="C4" s="69" t="s">
        <v>658</v>
      </c>
      <c r="D4" s="69" t="s">
        <v>659</v>
      </c>
      <c r="E4" s="69" t="s">
        <v>650</v>
      </c>
      <c r="F4" s="15" t="s">
        <v>660</v>
      </c>
      <c r="G4" s="69">
        <v>1.0</v>
      </c>
      <c r="H4" s="71">
        <v>75000.0</v>
      </c>
      <c r="I4" s="71" t="str">
        <f t="shared" si="1"/>
        <v>  75,000 </v>
      </c>
      <c r="J4" s="74" t="str">
        <f>I4+I5</f>
        <v>  97,000 </v>
      </c>
      <c r="K4" s="75" t="s">
        <v>652</v>
      </c>
      <c r="L4" s="75"/>
      <c r="M4" s="76" t="s">
        <v>661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33.0" customHeight="1">
      <c r="A5" s="69"/>
      <c r="B5" s="69"/>
      <c r="C5" s="69"/>
      <c r="D5" s="69"/>
      <c r="E5" s="69"/>
      <c r="F5" s="69" t="s">
        <v>662</v>
      </c>
      <c r="G5" s="69">
        <v>2.0</v>
      </c>
      <c r="H5" s="71">
        <v>11000.0</v>
      </c>
      <c r="I5" s="71" t="str">
        <f t="shared" si="1"/>
        <v>  22,000 </v>
      </c>
      <c r="J5" s="77"/>
      <c r="K5" s="77"/>
      <c r="L5" s="77"/>
      <c r="M5" s="77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78.0" customHeight="1">
      <c r="A6" s="69">
        <v>4.0</v>
      </c>
      <c r="B6" s="68">
        <v>45203.0</v>
      </c>
      <c r="C6" s="69" t="s">
        <v>663</v>
      </c>
      <c r="D6" s="69" t="s">
        <v>199</v>
      </c>
      <c r="E6" s="69" t="s">
        <v>650</v>
      </c>
      <c r="F6" s="69" t="s">
        <v>664</v>
      </c>
      <c r="G6" s="69">
        <v>5.0</v>
      </c>
      <c r="H6" s="71">
        <v>665000.0</v>
      </c>
      <c r="I6" s="71" t="str">
        <f t="shared" si="1"/>
        <v>  3,325,000 </v>
      </c>
      <c r="J6" s="78" t="str">
        <f>I6</f>
        <v>  3,325,000 </v>
      </c>
      <c r="K6" s="69" t="s">
        <v>652</v>
      </c>
      <c r="L6" s="69"/>
      <c r="M6" s="79" t="s">
        <v>665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32.25" customHeight="1">
      <c r="A7" s="69">
        <v>5.0</v>
      </c>
      <c r="B7" s="68">
        <v>45203.0</v>
      </c>
      <c r="C7" s="69" t="s">
        <v>666</v>
      </c>
      <c r="D7" s="69" t="s">
        <v>199</v>
      </c>
      <c r="E7" s="69" t="s">
        <v>650</v>
      </c>
      <c r="F7" s="69" t="s">
        <v>667</v>
      </c>
      <c r="G7" s="69">
        <v>2.0</v>
      </c>
      <c r="H7" s="71">
        <v>665000.0</v>
      </c>
      <c r="I7" s="71" t="str">
        <f t="shared" si="1"/>
        <v>  1,330,000 </v>
      </c>
      <c r="J7" s="74" t="str">
        <f>I7+I8</f>
        <v>  1,980,000 </v>
      </c>
      <c r="K7" s="75" t="s">
        <v>652</v>
      </c>
      <c r="L7" s="75"/>
      <c r="M7" s="76" t="s">
        <v>665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32.25" customHeight="1">
      <c r="A8" s="69"/>
      <c r="B8" s="68"/>
      <c r="C8" s="69"/>
      <c r="D8" s="15"/>
      <c r="E8" s="15"/>
      <c r="F8" s="69" t="s">
        <v>668</v>
      </c>
      <c r="G8" s="69">
        <v>1.0</v>
      </c>
      <c r="H8" s="71">
        <v>650000.0</v>
      </c>
      <c r="I8" s="71" t="str">
        <f t="shared" si="1"/>
        <v>  650,000 </v>
      </c>
      <c r="J8" s="77"/>
      <c r="K8" s="77"/>
      <c r="L8" s="77"/>
      <c r="M8" s="77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69">
        <v>6.0</v>
      </c>
      <c r="B9" s="68">
        <v>45203.0</v>
      </c>
      <c r="C9" s="69" t="s">
        <v>669</v>
      </c>
      <c r="D9" s="69" t="s">
        <v>659</v>
      </c>
      <c r="E9" s="69" t="s">
        <v>650</v>
      </c>
      <c r="F9" s="69" t="s">
        <v>670</v>
      </c>
      <c r="G9" s="69">
        <v>1.0</v>
      </c>
      <c r="H9" s="71">
        <v>100000.0</v>
      </c>
      <c r="I9" s="71" t="str">
        <f t="shared" si="1"/>
        <v>  100,000 </v>
      </c>
      <c r="J9" s="74" t="str">
        <f>SUM(I9:I14)</f>
        <v>  1,315,000 </v>
      </c>
      <c r="K9" s="75" t="s">
        <v>652</v>
      </c>
      <c r="L9" s="75"/>
      <c r="M9" s="76" t="s">
        <v>661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69"/>
      <c r="B10" s="68"/>
      <c r="C10" s="69"/>
      <c r="D10" s="69"/>
      <c r="E10" s="69"/>
      <c r="F10" s="69" t="s">
        <v>671</v>
      </c>
      <c r="G10" s="69">
        <v>1.0</v>
      </c>
      <c r="H10" s="71">
        <v>35000.0</v>
      </c>
      <c r="I10" s="71" t="str">
        <f t="shared" si="1"/>
        <v>  35,000 </v>
      </c>
      <c r="J10" s="80"/>
      <c r="K10" s="80"/>
      <c r="L10" s="80"/>
      <c r="M10" s="80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69"/>
      <c r="B11" s="68"/>
      <c r="C11" s="69"/>
      <c r="D11" s="69"/>
      <c r="E11" s="69"/>
      <c r="F11" s="69" t="s">
        <v>672</v>
      </c>
      <c r="G11" s="69">
        <v>1.0</v>
      </c>
      <c r="H11" s="71">
        <v>1160000.0</v>
      </c>
      <c r="I11" s="71" t="str">
        <f t="shared" si="1"/>
        <v>  1,160,000 </v>
      </c>
      <c r="J11" s="80"/>
      <c r="K11" s="80"/>
      <c r="L11" s="80"/>
      <c r="M11" s="80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69"/>
      <c r="B12" s="68"/>
      <c r="C12" s="69"/>
      <c r="D12" s="69"/>
      <c r="E12" s="69"/>
      <c r="F12" s="69" t="s">
        <v>673</v>
      </c>
      <c r="G12" s="69">
        <v>2.0</v>
      </c>
      <c r="H12" s="71">
        <v>10000.0</v>
      </c>
      <c r="I12" s="71" t="str">
        <f t="shared" si="1"/>
        <v>  20,000 </v>
      </c>
      <c r="J12" s="80"/>
      <c r="K12" s="80"/>
      <c r="L12" s="80"/>
      <c r="M12" s="80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69"/>
      <c r="B13" s="68"/>
      <c r="C13" s="69"/>
      <c r="D13" s="69"/>
      <c r="E13" s="69"/>
      <c r="F13" s="69" t="s">
        <v>674</v>
      </c>
      <c r="G13" s="69">
        <v>1.0</v>
      </c>
      <c r="H13" s="71">
        <v>0.0</v>
      </c>
      <c r="I13" s="71" t="str">
        <f t="shared" si="1"/>
        <v>  -   </v>
      </c>
      <c r="J13" s="80"/>
      <c r="K13" s="80"/>
      <c r="L13" s="80"/>
      <c r="M13" s="80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69"/>
      <c r="B14" s="68"/>
      <c r="C14" s="69"/>
      <c r="D14" s="69"/>
      <c r="E14" s="69"/>
      <c r="F14" s="69" t="s">
        <v>675</v>
      </c>
      <c r="G14" s="69">
        <v>1.0</v>
      </c>
      <c r="H14" s="71">
        <v>0.0</v>
      </c>
      <c r="I14" s="71" t="str">
        <f t="shared" si="1"/>
        <v>  -   </v>
      </c>
      <c r="J14" s="77"/>
      <c r="K14" s="77"/>
      <c r="L14" s="77"/>
      <c r="M14" s="77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69.0" customHeight="1">
      <c r="A15" s="69">
        <v>7.0</v>
      </c>
      <c r="B15" s="68">
        <v>45204.0</v>
      </c>
      <c r="C15" s="15" t="s">
        <v>648</v>
      </c>
      <c r="D15" s="69" t="s">
        <v>649</v>
      </c>
      <c r="E15" s="69" t="s">
        <v>650</v>
      </c>
      <c r="F15" s="15" t="s">
        <v>651</v>
      </c>
      <c r="G15" s="15">
        <v>5.0</v>
      </c>
      <c r="H15" s="71">
        <v>765000.0</v>
      </c>
      <c r="I15" s="71" t="str">
        <f t="shared" si="1"/>
        <v>  3,825,000 </v>
      </c>
      <c r="J15" s="78" t="str">
        <f>I15</f>
        <v>  3,825,000 </v>
      </c>
      <c r="K15" s="69" t="s">
        <v>652</v>
      </c>
      <c r="L15" s="69"/>
      <c r="M15" s="79" t="s">
        <v>676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33.75" customHeight="1">
      <c r="A16" s="69">
        <v>8.0</v>
      </c>
      <c r="B16" s="68">
        <v>45205.0</v>
      </c>
      <c r="C16" s="69" t="s">
        <v>677</v>
      </c>
      <c r="D16" s="69" t="s">
        <v>659</v>
      </c>
      <c r="E16" s="69" t="s">
        <v>650</v>
      </c>
      <c r="F16" s="69" t="s">
        <v>678</v>
      </c>
      <c r="G16" s="69">
        <v>1.0</v>
      </c>
      <c r="H16" s="71">
        <v>4500000.0</v>
      </c>
      <c r="I16" s="71" t="str">
        <f t="shared" si="1"/>
        <v>  4,500,000 </v>
      </c>
      <c r="J16" s="74" t="str">
        <f>I16+I17</f>
        <v>  5,290,000 </v>
      </c>
      <c r="K16" s="75" t="s">
        <v>652</v>
      </c>
      <c r="L16" s="75"/>
      <c r="M16" s="76" t="s">
        <v>679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33.75" customHeight="1">
      <c r="A17" s="69"/>
      <c r="B17" s="69"/>
      <c r="C17" s="69"/>
      <c r="D17" s="69"/>
      <c r="E17" s="69"/>
      <c r="F17" s="69" t="s">
        <v>680</v>
      </c>
      <c r="G17" s="69">
        <v>1.0</v>
      </c>
      <c r="H17" s="71">
        <v>790000.0</v>
      </c>
      <c r="I17" s="71" t="str">
        <f t="shared" si="1"/>
        <v>  790,000 </v>
      </c>
      <c r="J17" s="77"/>
      <c r="K17" s="77"/>
      <c r="L17" s="77"/>
      <c r="M17" s="77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70.5" customHeight="1">
      <c r="A18" s="69">
        <v>9.0</v>
      </c>
      <c r="B18" s="68">
        <v>45206.0</v>
      </c>
      <c r="C18" s="69" t="s">
        <v>681</v>
      </c>
      <c r="D18" s="69" t="s">
        <v>649</v>
      </c>
      <c r="E18" s="69" t="s">
        <v>650</v>
      </c>
      <c r="F18" s="69" t="s">
        <v>682</v>
      </c>
      <c r="G18" s="69">
        <v>3.0</v>
      </c>
      <c r="H18" s="71">
        <v>110000.0</v>
      </c>
      <c r="I18" s="71" t="str">
        <f t="shared" si="1"/>
        <v>  330,000 </v>
      </c>
      <c r="J18" s="78" t="str">
        <f>I18</f>
        <v>  330,000 </v>
      </c>
      <c r="K18" s="69" t="s">
        <v>652</v>
      </c>
      <c r="L18" s="69"/>
      <c r="M18" s="79" t="s">
        <v>653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69">
        <v>10.0</v>
      </c>
      <c r="B19" s="68">
        <v>45207.0</v>
      </c>
      <c r="C19" s="69" t="s">
        <v>683</v>
      </c>
      <c r="D19" s="69" t="s">
        <v>649</v>
      </c>
      <c r="E19" s="69" t="s">
        <v>650</v>
      </c>
      <c r="F19" s="69" t="s">
        <v>664</v>
      </c>
      <c r="G19" s="69">
        <v>6.0</v>
      </c>
      <c r="H19" s="71">
        <v>665000.0</v>
      </c>
      <c r="I19" s="71" t="str">
        <f t="shared" si="1"/>
        <v>  3,990,000 </v>
      </c>
      <c r="J19" s="74" t="str">
        <f>SUM(I19:I21)</f>
        <v>  9,390,000 </v>
      </c>
      <c r="K19" s="75" t="s">
        <v>652</v>
      </c>
      <c r="L19" s="75"/>
      <c r="M19" s="76" t="s">
        <v>684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69"/>
      <c r="B20" s="69"/>
      <c r="C20" s="69"/>
      <c r="D20" s="69"/>
      <c r="E20" s="69"/>
      <c r="F20" s="69" t="s">
        <v>685</v>
      </c>
      <c r="G20" s="69">
        <v>4.0</v>
      </c>
      <c r="H20" s="71">
        <v>1160000.0</v>
      </c>
      <c r="I20" s="71" t="str">
        <f t="shared" si="1"/>
        <v>  4,640,000 </v>
      </c>
      <c r="J20" s="80"/>
      <c r="K20" s="80"/>
      <c r="L20" s="80"/>
      <c r="M20" s="80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69"/>
      <c r="B21" s="68"/>
      <c r="C21" s="69"/>
      <c r="D21" s="69"/>
      <c r="E21" s="69"/>
      <c r="F21" s="69" t="s">
        <v>686</v>
      </c>
      <c r="G21" s="69">
        <v>4.0</v>
      </c>
      <c r="H21" s="71">
        <v>190000.0</v>
      </c>
      <c r="I21" s="71" t="str">
        <f t="shared" si="1"/>
        <v>  760,000 </v>
      </c>
      <c r="J21" s="77"/>
      <c r="K21" s="77"/>
      <c r="L21" s="77"/>
      <c r="M21" s="77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60.0" customHeight="1">
      <c r="A22" s="69">
        <v>11.0</v>
      </c>
      <c r="B22" s="68">
        <v>45209.0</v>
      </c>
      <c r="C22" s="69" t="s">
        <v>687</v>
      </c>
      <c r="D22" s="69" t="s">
        <v>649</v>
      </c>
      <c r="E22" s="69" t="s">
        <v>650</v>
      </c>
      <c r="F22" s="69" t="s">
        <v>688</v>
      </c>
      <c r="G22" s="69">
        <v>5.0</v>
      </c>
      <c r="H22" s="71">
        <v>1160000.0</v>
      </c>
      <c r="I22" s="71" t="str">
        <f t="shared" si="1"/>
        <v>  5,800,000 </v>
      </c>
      <c r="J22" s="78" t="str">
        <f t="shared" ref="J22:J23" si="3">I22</f>
        <v>  5,800,000 </v>
      </c>
      <c r="K22" s="69" t="s">
        <v>652</v>
      </c>
      <c r="L22" s="69"/>
      <c r="M22" s="79" t="s">
        <v>689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60.0" customHeight="1">
      <c r="A23" s="69">
        <v>12.0</v>
      </c>
      <c r="B23" s="68">
        <v>45209.0</v>
      </c>
      <c r="C23" s="69" t="s">
        <v>690</v>
      </c>
      <c r="D23" s="69" t="s">
        <v>691</v>
      </c>
      <c r="E23" s="69" t="s">
        <v>650</v>
      </c>
      <c r="F23" s="69" t="s">
        <v>656</v>
      </c>
      <c r="G23" s="69">
        <v>12.0</v>
      </c>
      <c r="H23" s="71">
        <v>665000.0</v>
      </c>
      <c r="I23" s="71" t="str">
        <f t="shared" si="1"/>
        <v>  7,980,000 </v>
      </c>
      <c r="J23" s="78" t="str">
        <f t="shared" si="3"/>
        <v>  7,980,000 </v>
      </c>
      <c r="K23" s="69" t="s">
        <v>652</v>
      </c>
      <c r="L23" s="69"/>
      <c r="M23" s="79" t="s">
        <v>692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8.5" customHeight="1">
      <c r="A24" s="69">
        <v>13.0</v>
      </c>
      <c r="B24" s="68">
        <v>45209.0</v>
      </c>
      <c r="C24" s="69" t="s">
        <v>693</v>
      </c>
      <c r="D24" s="69" t="s">
        <v>649</v>
      </c>
      <c r="E24" s="69" t="s">
        <v>650</v>
      </c>
      <c r="F24" s="69" t="s">
        <v>694</v>
      </c>
      <c r="G24" s="69">
        <v>1.0</v>
      </c>
      <c r="H24" s="71">
        <v>879000.0</v>
      </c>
      <c r="I24" s="71" t="str">
        <f t="shared" si="1"/>
        <v>  879,000 </v>
      </c>
      <c r="J24" s="74" t="str">
        <f>I24+I25</f>
        <v>  1,544,000 </v>
      </c>
      <c r="K24" s="75" t="s">
        <v>652</v>
      </c>
      <c r="L24" s="75"/>
      <c r="M24" s="76" t="s">
        <v>653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8.5" customHeight="1">
      <c r="A25" s="69"/>
      <c r="B25" s="68"/>
      <c r="C25" s="69"/>
      <c r="D25" s="69"/>
      <c r="E25" s="69"/>
      <c r="F25" s="69" t="s">
        <v>695</v>
      </c>
      <c r="G25" s="69">
        <v>1.0</v>
      </c>
      <c r="H25" s="71">
        <v>665000.0</v>
      </c>
      <c r="I25" s="71" t="str">
        <f t="shared" si="1"/>
        <v>  665,000 </v>
      </c>
      <c r="J25" s="77"/>
      <c r="K25" s="77"/>
      <c r="L25" s="77"/>
      <c r="M25" s="77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77.25" customHeight="1">
      <c r="A26" s="69">
        <v>14.0</v>
      </c>
      <c r="B26" s="68">
        <v>45209.0</v>
      </c>
      <c r="C26" s="69" t="s">
        <v>648</v>
      </c>
      <c r="D26" s="69" t="s">
        <v>649</v>
      </c>
      <c r="E26" s="69" t="s">
        <v>650</v>
      </c>
      <c r="F26" s="69" t="s">
        <v>651</v>
      </c>
      <c r="G26" s="69">
        <v>5.0</v>
      </c>
      <c r="H26" s="71">
        <v>765000.0</v>
      </c>
      <c r="I26" s="71" t="str">
        <f t="shared" si="1"/>
        <v>  3,825,000 </v>
      </c>
      <c r="J26" s="78" t="str">
        <f>I26</f>
        <v>  3,825,000 </v>
      </c>
      <c r="K26" s="69" t="s">
        <v>652</v>
      </c>
      <c r="L26" s="69"/>
      <c r="M26" s="79" t="s">
        <v>696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69">
        <v>15.0</v>
      </c>
      <c r="B27" s="68">
        <v>45209.0</v>
      </c>
      <c r="C27" s="69" t="s">
        <v>697</v>
      </c>
      <c r="D27" s="69" t="s">
        <v>691</v>
      </c>
      <c r="E27" s="69" t="s">
        <v>650</v>
      </c>
      <c r="F27" s="69" t="s">
        <v>695</v>
      </c>
      <c r="G27" s="69">
        <v>1.0</v>
      </c>
      <c r="H27" s="71">
        <v>665000.0</v>
      </c>
      <c r="I27" s="71" t="str">
        <f t="shared" si="1"/>
        <v>  665,000 </v>
      </c>
      <c r="J27" s="74" t="str">
        <f>SUM(I27:I33)</f>
        <v>  9,708,000 </v>
      </c>
      <c r="K27" s="75" t="s">
        <v>652</v>
      </c>
      <c r="L27" s="75"/>
      <c r="M27" s="76" t="s">
        <v>692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69"/>
      <c r="B28" s="68"/>
      <c r="C28" s="69"/>
      <c r="D28" s="69"/>
      <c r="E28" s="69"/>
      <c r="F28" s="69" t="s">
        <v>698</v>
      </c>
      <c r="G28" s="69">
        <v>4.0</v>
      </c>
      <c r="H28" s="71">
        <v>665000.0</v>
      </c>
      <c r="I28" s="71" t="str">
        <f t="shared" si="1"/>
        <v>  2,660,000 </v>
      </c>
      <c r="J28" s="80"/>
      <c r="K28" s="80"/>
      <c r="L28" s="80"/>
      <c r="M28" s="80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69"/>
      <c r="B29" s="68"/>
      <c r="C29" s="69"/>
      <c r="D29" s="69"/>
      <c r="E29" s="69"/>
      <c r="F29" s="69" t="s">
        <v>656</v>
      </c>
      <c r="G29" s="69">
        <v>6.0</v>
      </c>
      <c r="H29" s="71">
        <v>665000.0</v>
      </c>
      <c r="I29" s="71" t="str">
        <f t="shared" si="1"/>
        <v>  3,990,000 </v>
      </c>
      <c r="J29" s="80"/>
      <c r="K29" s="80"/>
      <c r="L29" s="80"/>
      <c r="M29" s="80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69"/>
      <c r="B30" s="68"/>
      <c r="C30" s="69"/>
      <c r="D30" s="69"/>
      <c r="E30" s="69"/>
      <c r="F30" s="69" t="s">
        <v>686</v>
      </c>
      <c r="G30" s="69">
        <v>2.0</v>
      </c>
      <c r="H30" s="71">
        <v>190000.0</v>
      </c>
      <c r="I30" s="71" t="str">
        <f t="shared" si="1"/>
        <v>  380,000 </v>
      </c>
      <c r="J30" s="80"/>
      <c r="K30" s="80"/>
      <c r="L30" s="80"/>
      <c r="M30" s="80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69"/>
      <c r="B31" s="68"/>
      <c r="C31" s="69"/>
      <c r="D31" s="69"/>
      <c r="E31" s="69"/>
      <c r="F31" s="69" t="s">
        <v>699</v>
      </c>
      <c r="G31" s="69">
        <v>1.0</v>
      </c>
      <c r="H31" s="71">
        <v>700000.0</v>
      </c>
      <c r="I31" s="71" t="str">
        <f t="shared" si="1"/>
        <v>  700,000 </v>
      </c>
      <c r="J31" s="80"/>
      <c r="K31" s="80"/>
      <c r="L31" s="80"/>
      <c r="M31" s="80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69"/>
      <c r="B32" s="68"/>
      <c r="C32" s="69"/>
      <c r="D32" s="69"/>
      <c r="E32" s="69"/>
      <c r="F32" s="69" t="s">
        <v>700</v>
      </c>
      <c r="G32" s="69">
        <v>1.0</v>
      </c>
      <c r="H32" s="71">
        <v>1138000.0</v>
      </c>
      <c r="I32" s="71" t="str">
        <f t="shared" si="1"/>
        <v>  1,138,000 </v>
      </c>
      <c r="J32" s="80"/>
      <c r="K32" s="80"/>
      <c r="L32" s="80"/>
      <c r="M32" s="77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69"/>
      <c r="B33" s="69"/>
      <c r="C33" s="69"/>
      <c r="D33" s="69"/>
      <c r="E33" s="69"/>
      <c r="F33" s="69" t="s">
        <v>701</v>
      </c>
      <c r="G33" s="69">
        <v>1.0</v>
      </c>
      <c r="H33" s="71">
        <v>175000.0</v>
      </c>
      <c r="I33" s="71" t="str">
        <f t="shared" si="1"/>
        <v>  175,000 </v>
      </c>
      <c r="J33" s="77"/>
      <c r="K33" s="77"/>
      <c r="L33" s="77"/>
      <c r="M33" s="79" t="s">
        <v>665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4.75" customHeight="1">
      <c r="A34" s="69">
        <v>16.0</v>
      </c>
      <c r="B34" s="68">
        <v>45210.0</v>
      </c>
      <c r="C34" s="69" t="s">
        <v>669</v>
      </c>
      <c r="D34" s="69" t="s">
        <v>659</v>
      </c>
      <c r="E34" s="69" t="s">
        <v>650</v>
      </c>
      <c r="F34" s="69" t="s">
        <v>686</v>
      </c>
      <c r="G34" s="69">
        <v>2.0</v>
      </c>
      <c r="H34" s="71">
        <v>190000.0</v>
      </c>
      <c r="I34" s="71" t="str">
        <f t="shared" si="1"/>
        <v>  380,000 </v>
      </c>
      <c r="J34" s="74" t="str">
        <f>I34+I36+I35</f>
        <v>  2,180,000 </v>
      </c>
      <c r="K34" s="75" t="s">
        <v>652</v>
      </c>
      <c r="L34" s="75"/>
      <c r="M34" s="76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24.75" customHeight="1">
      <c r="A35" s="69"/>
      <c r="B35" s="69"/>
      <c r="C35" s="69"/>
      <c r="D35" s="69"/>
      <c r="E35" s="69"/>
      <c r="F35" s="69" t="s">
        <v>699</v>
      </c>
      <c r="G35" s="69">
        <v>1.0</v>
      </c>
      <c r="H35" s="71">
        <v>700000.0</v>
      </c>
      <c r="I35" s="71" t="str">
        <f t="shared" si="1"/>
        <v>  700,000 </v>
      </c>
      <c r="J35" s="80"/>
      <c r="K35" s="80"/>
      <c r="L35" s="80"/>
      <c r="M35" s="80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24.75" customHeight="1">
      <c r="A36" s="69"/>
      <c r="B36" s="68"/>
      <c r="C36" s="69"/>
      <c r="D36" s="69"/>
      <c r="E36" s="69"/>
      <c r="F36" s="69" t="s">
        <v>702</v>
      </c>
      <c r="G36" s="69">
        <v>1.0</v>
      </c>
      <c r="H36" s="71">
        <v>1100000.0</v>
      </c>
      <c r="I36" s="71" t="str">
        <f t="shared" si="1"/>
        <v>  1,100,000 </v>
      </c>
      <c r="J36" s="77"/>
      <c r="K36" s="77"/>
      <c r="L36" s="77"/>
      <c r="M36" s="77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54.0" customHeight="1">
      <c r="A37" s="69">
        <v>17.0</v>
      </c>
      <c r="B37" s="68">
        <v>45210.0</v>
      </c>
      <c r="C37" s="69" t="s">
        <v>703</v>
      </c>
      <c r="D37" s="69" t="s">
        <v>649</v>
      </c>
      <c r="E37" s="69" t="s">
        <v>650</v>
      </c>
      <c r="F37" s="69" t="s">
        <v>700</v>
      </c>
      <c r="G37" s="69">
        <v>1.0</v>
      </c>
      <c r="H37" s="71">
        <v>1138000.0</v>
      </c>
      <c r="I37" s="71" t="str">
        <f t="shared" si="1"/>
        <v>  1,138,000 </v>
      </c>
      <c r="J37" s="78" t="str">
        <f>I37</f>
        <v>  1,138,000 </v>
      </c>
      <c r="K37" s="69" t="s">
        <v>652</v>
      </c>
      <c r="L37" s="69"/>
      <c r="M37" s="79" t="s">
        <v>653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69">
        <v>18.0</v>
      </c>
      <c r="B38" s="68">
        <v>45210.0</v>
      </c>
      <c r="C38" s="69" t="s">
        <v>704</v>
      </c>
      <c r="D38" s="69" t="s">
        <v>659</v>
      </c>
      <c r="E38" s="69" t="s">
        <v>705</v>
      </c>
      <c r="F38" s="69" t="s">
        <v>698</v>
      </c>
      <c r="G38" s="69">
        <v>1.0</v>
      </c>
      <c r="H38" s="71">
        <v>665000.0</v>
      </c>
      <c r="I38" s="71" t="str">
        <f t="shared" si="1"/>
        <v>  665,000 </v>
      </c>
      <c r="J38" s="74" t="str">
        <f>SUM(I38:I43)</f>
        <v>  2,398,000 </v>
      </c>
      <c r="K38" s="75" t="s">
        <v>652</v>
      </c>
      <c r="L38" s="75"/>
      <c r="M38" s="76" t="s">
        <v>706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69"/>
      <c r="B39" s="69"/>
      <c r="C39" s="69"/>
      <c r="D39" s="69"/>
      <c r="E39" s="69"/>
      <c r="F39" s="69" t="s">
        <v>686</v>
      </c>
      <c r="G39" s="69">
        <v>1.0</v>
      </c>
      <c r="H39" s="71">
        <v>190000.0</v>
      </c>
      <c r="I39" s="71" t="str">
        <f t="shared" si="1"/>
        <v>  190,000 </v>
      </c>
      <c r="J39" s="80"/>
      <c r="K39" s="80"/>
      <c r="L39" s="80"/>
      <c r="M39" s="80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69"/>
      <c r="B40" s="69"/>
      <c r="C40" s="69"/>
      <c r="D40" s="69"/>
      <c r="E40" s="69"/>
      <c r="F40" s="69" t="s">
        <v>707</v>
      </c>
      <c r="G40" s="69">
        <v>1.0</v>
      </c>
      <c r="H40" s="71">
        <v>185000.0</v>
      </c>
      <c r="I40" s="71" t="str">
        <f t="shared" si="1"/>
        <v>  185,000 </v>
      </c>
      <c r="J40" s="80"/>
      <c r="K40" s="80"/>
      <c r="L40" s="80"/>
      <c r="M40" s="80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69"/>
      <c r="B41" s="69"/>
      <c r="C41" s="69"/>
      <c r="D41" s="69"/>
      <c r="E41" s="69"/>
      <c r="F41" s="69" t="s">
        <v>708</v>
      </c>
      <c r="G41" s="69">
        <v>1.0</v>
      </c>
      <c r="H41" s="71">
        <v>110000.0</v>
      </c>
      <c r="I41" s="71" t="str">
        <f t="shared" si="1"/>
        <v>  110,000 </v>
      </c>
      <c r="J41" s="80"/>
      <c r="K41" s="80"/>
      <c r="L41" s="80"/>
      <c r="M41" s="80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69"/>
      <c r="B42" s="69"/>
      <c r="C42" s="69"/>
      <c r="D42" s="69"/>
      <c r="E42" s="69"/>
      <c r="F42" s="69" t="s">
        <v>709</v>
      </c>
      <c r="G42" s="69">
        <v>1.0</v>
      </c>
      <c r="H42" s="71">
        <v>110000.0</v>
      </c>
      <c r="I42" s="71" t="str">
        <f t="shared" si="1"/>
        <v>  110,000 </v>
      </c>
      <c r="J42" s="80"/>
      <c r="K42" s="80"/>
      <c r="L42" s="80"/>
      <c r="M42" s="80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69"/>
      <c r="B43" s="69"/>
      <c r="C43" s="69"/>
      <c r="D43" s="69"/>
      <c r="E43" s="69"/>
      <c r="F43" s="69" t="s">
        <v>700</v>
      </c>
      <c r="G43" s="69">
        <v>1.0</v>
      </c>
      <c r="H43" s="71">
        <v>1138000.0</v>
      </c>
      <c r="I43" s="71" t="str">
        <f t="shared" si="1"/>
        <v>  1,138,000 </v>
      </c>
      <c r="J43" s="77"/>
      <c r="K43" s="77"/>
      <c r="L43" s="77"/>
      <c r="M43" s="77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77.25" customHeight="1">
      <c r="A44" s="69">
        <v>19.0</v>
      </c>
      <c r="B44" s="68">
        <v>45210.0</v>
      </c>
      <c r="C44" s="69" t="s">
        <v>710</v>
      </c>
      <c r="D44" s="69" t="s">
        <v>659</v>
      </c>
      <c r="E44" s="69" t="s">
        <v>705</v>
      </c>
      <c r="F44" s="69" t="s">
        <v>698</v>
      </c>
      <c r="G44" s="69">
        <v>2.0</v>
      </c>
      <c r="H44" s="71">
        <v>665000.0</v>
      </c>
      <c r="I44" s="71" t="str">
        <f t="shared" si="1"/>
        <v>  1,330,000 </v>
      </c>
      <c r="J44" s="78" t="str">
        <f t="shared" ref="J44:J45" si="4">I44</f>
        <v>  1,330,000 </v>
      </c>
      <c r="K44" s="69" t="s">
        <v>652</v>
      </c>
      <c r="L44" s="69"/>
      <c r="M44" s="79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77.25" customHeight="1">
      <c r="A45" s="69">
        <v>20.0</v>
      </c>
      <c r="B45" s="68">
        <v>45211.0</v>
      </c>
      <c r="C45" s="69" t="s">
        <v>711</v>
      </c>
      <c r="D45" s="69" t="s">
        <v>199</v>
      </c>
      <c r="E45" s="69" t="s">
        <v>650</v>
      </c>
      <c r="F45" s="69" t="s">
        <v>712</v>
      </c>
      <c r="G45" s="69">
        <v>10.0</v>
      </c>
      <c r="H45" s="71">
        <v>670000.0</v>
      </c>
      <c r="I45" s="71" t="str">
        <f t="shared" si="1"/>
        <v>  6,700,000 </v>
      </c>
      <c r="J45" s="78" t="str">
        <f t="shared" si="4"/>
        <v>  6,700,000 </v>
      </c>
      <c r="K45" s="69" t="s">
        <v>652</v>
      </c>
      <c r="L45" s="69"/>
      <c r="M45" s="79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25.5" customHeight="1">
      <c r="A46" s="69">
        <v>21.0</v>
      </c>
      <c r="B46" s="68">
        <v>45211.0</v>
      </c>
      <c r="C46" s="69" t="s">
        <v>713</v>
      </c>
      <c r="D46" s="69" t="s">
        <v>649</v>
      </c>
      <c r="E46" s="69" t="s">
        <v>650</v>
      </c>
      <c r="F46" s="69" t="s">
        <v>698</v>
      </c>
      <c r="G46" s="69">
        <v>2.0</v>
      </c>
      <c r="H46" s="71">
        <v>670000.0</v>
      </c>
      <c r="I46" s="71" t="str">
        <f t="shared" si="1"/>
        <v>  1,340,000 </v>
      </c>
      <c r="J46" s="74" t="str">
        <f>I46+I47+I48</f>
        <v>  2,498,000 </v>
      </c>
      <c r="K46" s="75" t="s">
        <v>652</v>
      </c>
      <c r="L46" s="75"/>
      <c r="M46" s="76" t="s">
        <v>714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5.5" customHeight="1">
      <c r="A47" s="69"/>
      <c r="B47" s="68"/>
      <c r="C47" s="69"/>
      <c r="D47" s="69"/>
      <c r="E47" s="69"/>
      <c r="F47" s="69" t="s">
        <v>700</v>
      </c>
      <c r="G47" s="69">
        <v>1.0</v>
      </c>
      <c r="H47" s="71">
        <v>1138000.0</v>
      </c>
      <c r="I47" s="71" t="str">
        <f t="shared" si="1"/>
        <v>  1,138,000 </v>
      </c>
      <c r="J47" s="80"/>
      <c r="K47" s="80"/>
      <c r="L47" s="80"/>
      <c r="M47" s="80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5.5" customHeight="1">
      <c r="A48" s="69"/>
      <c r="B48" s="69"/>
      <c r="C48" s="69"/>
      <c r="D48" s="69"/>
      <c r="E48" s="69"/>
      <c r="F48" s="69" t="s">
        <v>715</v>
      </c>
      <c r="G48" s="69">
        <v>2.0</v>
      </c>
      <c r="H48" s="71">
        <v>10000.0</v>
      </c>
      <c r="I48" s="71" t="str">
        <f t="shared" si="1"/>
        <v>  20,000 </v>
      </c>
      <c r="J48" s="77"/>
      <c r="K48" s="77"/>
      <c r="L48" s="77"/>
      <c r="M48" s="77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36.0" customHeight="1">
      <c r="A49" s="69">
        <v>22.0</v>
      </c>
      <c r="B49" s="68">
        <v>45212.0</v>
      </c>
      <c r="C49" s="69" t="s">
        <v>716</v>
      </c>
      <c r="D49" s="69" t="s">
        <v>199</v>
      </c>
      <c r="E49" s="69" t="s">
        <v>650</v>
      </c>
      <c r="F49" s="69" t="s">
        <v>656</v>
      </c>
      <c r="G49" s="69">
        <v>12.0</v>
      </c>
      <c r="H49" s="71">
        <v>670000.0</v>
      </c>
      <c r="I49" s="71" t="str">
        <f t="shared" si="1"/>
        <v>  8,040,000 </v>
      </c>
      <c r="J49" s="74" t="str">
        <f>I49+I50</f>
        <v>  10,050,000 </v>
      </c>
      <c r="K49" s="75" t="s">
        <v>652</v>
      </c>
      <c r="L49" s="75"/>
      <c r="M49" s="76" t="s">
        <v>717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36.0" customHeight="1">
      <c r="A50" s="69"/>
      <c r="B50" s="68"/>
      <c r="C50" s="69"/>
      <c r="D50" s="69"/>
      <c r="E50" s="69"/>
      <c r="F50" s="69" t="s">
        <v>664</v>
      </c>
      <c r="G50" s="69">
        <v>3.0</v>
      </c>
      <c r="H50" s="71">
        <v>670000.0</v>
      </c>
      <c r="I50" s="71" t="str">
        <f t="shared" si="1"/>
        <v>  2,010,000 </v>
      </c>
      <c r="J50" s="77"/>
      <c r="K50" s="77"/>
      <c r="L50" s="77"/>
      <c r="M50" s="77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75.0" customHeight="1">
      <c r="A51" s="69">
        <v>23.0</v>
      </c>
      <c r="B51" s="68">
        <v>45212.0</v>
      </c>
      <c r="C51" s="69" t="s">
        <v>718</v>
      </c>
      <c r="D51" s="69" t="s">
        <v>659</v>
      </c>
      <c r="E51" s="69" t="s">
        <v>650</v>
      </c>
      <c r="F51" s="69" t="s">
        <v>719</v>
      </c>
      <c r="G51" s="69">
        <v>1.0</v>
      </c>
      <c r="H51" s="71">
        <v>6049000.0</v>
      </c>
      <c r="I51" s="71" t="str">
        <f t="shared" si="1"/>
        <v>  6,049,000 </v>
      </c>
      <c r="J51" s="78" t="str">
        <f>I51</f>
        <v>  6,049,000 </v>
      </c>
      <c r="K51" s="69" t="s">
        <v>652</v>
      </c>
      <c r="L51" s="69"/>
      <c r="M51" s="79" t="s">
        <v>720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30.0" customHeight="1">
      <c r="A52" s="69">
        <v>24.0</v>
      </c>
      <c r="B52" s="68">
        <v>45213.0</v>
      </c>
      <c r="C52" s="69" t="s">
        <v>721</v>
      </c>
      <c r="D52" s="69" t="s">
        <v>649</v>
      </c>
      <c r="E52" s="69" t="s">
        <v>650</v>
      </c>
      <c r="F52" s="69" t="s">
        <v>664</v>
      </c>
      <c r="G52" s="69">
        <v>2.0</v>
      </c>
      <c r="H52" s="71">
        <v>670000.0</v>
      </c>
      <c r="I52" s="71" t="str">
        <f t="shared" si="1"/>
        <v>  1,340,000 </v>
      </c>
      <c r="J52" s="74" t="str">
        <f>I52+I53</f>
        <v>  3,110,000 </v>
      </c>
      <c r="K52" s="75" t="s">
        <v>652</v>
      </c>
      <c r="L52" s="75"/>
      <c r="M52" s="76" t="s">
        <v>722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30.0" customHeight="1">
      <c r="A53" s="69"/>
      <c r="B53" s="69"/>
      <c r="C53" s="69"/>
      <c r="D53" s="69"/>
      <c r="E53" s="69"/>
      <c r="F53" s="69" t="s">
        <v>694</v>
      </c>
      <c r="G53" s="69">
        <v>2.0</v>
      </c>
      <c r="H53" s="71">
        <v>885000.0</v>
      </c>
      <c r="I53" s="71" t="str">
        <f t="shared" si="1"/>
        <v>  1,770,000 </v>
      </c>
      <c r="J53" s="77"/>
      <c r="K53" s="77"/>
      <c r="L53" s="77"/>
      <c r="M53" s="77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60.0" customHeight="1">
      <c r="A54" s="69">
        <v>25.0</v>
      </c>
      <c r="B54" s="68">
        <v>45213.0</v>
      </c>
      <c r="C54" s="69" t="s">
        <v>723</v>
      </c>
      <c r="D54" s="69" t="s">
        <v>199</v>
      </c>
      <c r="E54" s="69" t="s">
        <v>650</v>
      </c>
      <c r="F54" s="69" t="s">
        <v>667</v>
      </c>
      <c r="G54" s="69">
        <v>3.0</v>
      </c>
      <c r="H54" s="71">
        <v>670000.0</v>
      </c>
      <c r="I54" s="71" t="str">
        <f t="shared" si="1"/>
        <v>  2,010,000 </v>
      </c>
      <c r="J54" s="78" t="str">
        <f>I54</f>
        <v>  2,010,000 </v>
      </c>
      <c r="K54" s="69" t="s">
        <v>652</v>
      </c>
      <c r="L54" s="69"/>
      <c r="M54" s="79" t="s">
        <v>724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30.0" customHeight="1">
      <c r="A55" s="69">
        <v>26.0</v>
      </c>
      <c r="B55" s="68">
        <v>45214.0</v>
      </c>
      <c r="C55" s="69" t="s">
        <v>725</v>
      </c>
      <c r="D55" s="69" t="s">
        <v>649</v>
      </c>
      <c r="E55" s="69" t="s">
        <v>650</v>
      </c>
      <c r="F55" s="69" t="s">
        <v>685</v>
      </c>
      <c r="G55" s="69">
        <v>1.0</v>
      </c>
      <c r="H55" s="71">
        <v>1170000.0</v>
      </c>
      <c r="I55" s="71" t="str">
        <f t="shared" si="1"/>
        <v>  1,170,000 </v>
      </c>
      <c r="J55" s="74" t="str">
        <f>I55+I56</f>
        <v>  2,169,000 </v>
      </c>
      <c r="K55" s="75" t="s">
        <v>652</v>
      </c>
      <c r="L55" s="75"/>
      <c r="M55" s="76" t="s">
        <v>726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30.0" customHeight="1">
      <c r="A56" s="69"/>
      <c r="B56" s="68"/>
      <c r="C56" s="69"/>
      <c r="D56" s="69"/>
      <c r="E56" s="69"/>
      <c r="F56" s="69" t="s">
        <v>700</v>
      </c>
      <c r="G56" s="69">
        <v>1.0</v>
      </c>
      <c r="H56" s="71">
        <v>999000.0</v>
      </c>
      <c r="I56" s="71" t="str">
        <f t="shared" si="1"/>
        <v>  999,000 </v>
      </c>
      <c r="J56" s="77"/>
      <c r="K56" s="77"/>
      <c r="L56" s="77"/>
      <c r="M56" s="77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59.25" customHeight="1">
      <c r="A57" s="69">
        <v>27.0</v>
      </c>
      <c r="B57" s="68">
        <v>45215.0</v>
      </c>
      <c r="C57" s="69" t="s">
        <v>727</v>
      </c>
      <c r="D57" s="69" t="s">
        <v>691</v>
      </c>
      <c r="E57" s="69" t="s">
        <v>650</v>
      </c>
      <c r="F57" s="69" t="s">
        <v>656</v>
      </c>
      <c r="G57" s="69">
        <v>3.0</v>
      </c>
      <c r="H57" s="71">
        <v>670000.0</v>
      </c>
      <c r="I57" s="71" t="str">
        <f t="shared" si="1"/>
        <v>  2,010,000 </v>
      </c>
      <c r="J57" s="78" t="str">
        <f>I57</f>
        <v>  2,010,000 </v>
      </c>
      <c r="K57" s="69" t="s">
        <v>652</v>
      </c>
      <c r="L57" s="69"/>
      <c r="M57" s="79" t="s">
        <v>724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30.0" customHeight="1">
      <c r="A58" s="69">
        <v>28.0</v>
      </c>
      <c r="B58" s="68">
        <v>45215.0</v>
      </c>
      <c r="C58" s="69" t="s">
        <v>728</v>
      </c>
      <c r="D58" s="69" t="s">
        <v>649</v>
      </c>
      <c r="E58" s="69" t="s">
        <v>650</v>
      </c>
      <c r="F58" s="69" t="s">
        <v>712</v>
      </c>
      <c r="G58" s="69">
        <v>2.0</v>
      </c>
      <c r="H58" s="71">
        <v>670000.0</v>
      </c>
      <c r="I58" s="71" t="str">
        <f t="shared" si="1"/>
        <v>  1,340,000 </v>
      </c>
      <c r="J58" s="74" t="str">
        <f>I58+I59</f>
        <v>  2,680,000 </v>
      </c>
      <c r="K58" s="75" t="s">
        <v>652</v>
      </c>
      <c r="L58" s="75"/>
      <c r="M58" s="76" t="s">
        <v>729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30.0" customHeight="1">
      <c r="A59" s="69"/>
      <c r="B59" s="69"/>
      <c r="C59" s="69"/>
      <c r="D59" s="69"/>
      <c r="E59" s="69"/>
      <c r="F59" s="69" t="s">
        <v>730</v>
      </c>
      <c r="G59" s="69">
        <v>2.0</v>
      </c>
      <c r="H59" s="71">
        <v>670000.0</v>
      </c>
      <c r="I59" s="71" t="str">
        <f t="shared" si="1"/>
        <v>  1,340,000 </v>
      </c>
      <c r="J59" s="77"/>
      <c r="K59" s="77"/>
      <c r="L59" s="77"/>
      <c r="M59" s="77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58.5" customHeight="1">
      <c r="A60" s="69">
        <v>29.0</v>
      </c>
      <c r="B60" s="68">
        <v>45216.0</v>
      </c>
      <c r="C60" s="69" t="s">
        <v>731</v>
      </c>
      <c r="D60" s="69" t="s">
        <v>659</v>
      </c>
      <c r="E60" s="69" t="s">
        <v>650</v>
      </c>
      <c r="F60" s="69" t="s">
        <v>707</v>
      </c>
      <c r="G60" s="69">
        <v>5.0</v>
      </c>
      <c r="H60" s="71">
        <v>140000.0</v>
      </c>
      <c r="I60" s="71" t="str">
        <f t="shared" si="1"/>
        <v>  700,000 </v>
      </c>
      <c r="J60" s="78" t="str">
        <f t="shared" ref="J60:J61" si="5">I60</f>
        <v>  700,000 </v>
      </c>
      <c r="K60" s="69" t="s">
        <v>652</v>
      </c>
      <c r="L60" s="69"/>
      <c r="M60" s="79" t="s">
        <v>732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58.5" customHeight="1">
      <c r="A61" s="69">
        <v>30.0</v>
      </c>
      <c r="B61" s="68">
        <v>45216.0</v>
      </c>
      <c r="C61" s="69" t="s">
        <v>733</v>
      </c>
      <c r="D61" s="69" t="s">
        <v>655</v>
      </c>
      <c r="E61" s="69" t="s">
        <v>650</v>
      </c>
      <c r="F61" s="69" t="s">
        <v>730</v>
      </c>
      <c r="G61" s="69">
        <v>6.0</v>
      </c>
      <c r="H61" s="71">
        <v>680000.0</v>
      </c>
      <c r="I61" s="71" t="str">
        <f t="shared" si="1"/>
        <v>  4,080,000 </v>
      </c>
      <c r="J61" s="78" t="str">
        <f t="shared" si="5"/>
        <v>  4,080,000 </v>
      </c>
      <c r="K61" s="69" t="s">
        <v>652</v>
      </c>
      <c r="L61" s="69"/>
      <c r="M61" s="79" t="s">
        <v>734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23.25" customHeight="1">
      <c r="A62" s="69">
        <v>31.0</v>
      </c>
      <c r="B62" s="68">
        <v>45217.0</v>
      </c>
      <c r="C62" s="69" t="s">
        <v>735</v>
      </c>
      <c r="D62" s="69" t="s">
        <v>691</v>
      </c>
      <c r="E62" s="69" t="s">
        <v>650</v>
      </c>
      <c r="F62" s="69" t="s">
        <v>736</v>
      </c>
      <c r="G62" s="69">
        <v>2.0</v>
      </c>
      <c r="H62" s="71">
        <v>2904000.0</v>
      </c>
      <c r="I62" s="71" t="str">
        <f t="shared" si="1"/>
        <v>  5,808,000 </v>
      </c>
      <c r="J62" s="74" t="str">
        <f>I62+I63+I64</f>
        <v>  7,018,000 </v>
      </c>
      <c r="K62" s="75" t="s">
        <v>652</v>
      </c>
      <c r="L62" s="75"/>
      <c r="M62" s="76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23.25" customHeight="1">
      <c r="A63" s="69"/>
      <c r="B63" s="68"/>
      <c r="C63" s="69"/>
      <c r="D63" s="69"/>
      <c r="E63" s="69"/>
      <c r="F63" s="69" t="s">
        <v>700</v>
      </c>
      <c r="G63" s="69">
        <v>1.0</v>
      </c>
      <c r="H63" s="71">
        <v>1100000.0</v>
      </c>
      <c r="I63" s="71" t="str">
        <f t="shared" si="1"/>
        <v>  1,100,000 </v>
      </c>
      <c r="J63" s="80"/>
      <c r="K63" s="80"/>
      <c r="L63" s="80"/>
      <c r="M63" s="80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23.25" customHeight="1">
      <c r="A64" s="69"/>
      <c r="B64" s="69"/>
      <c r="C64" s="69"/>
      <c r="D64" s="69"/>
      <c r="E64" s="69"/>
      <c r="F64" s="69" t="s">
        <v>709</v>
      </c>
      <c r="G64" s="69">
        <v>1.0</v>
      </c>
      <c r="H64" s="71">
        <v>110000.0</v>
      </c>
      <c r="I64" s="71" t="str">
        <f t="shared" si="1"/>
        <v>  110,000 </v>
      </c>
      <c r="J64" s="77"/>
      <c r="K64" s="77"/>
      <c r="L64" s="77"/>
      <c r="M64" s="77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62.25" customHeight="1">
      <c r="A65" s="69">
        <v>32.0</v>
      </c>
      <c r="B65" s="68">
        <v>45217.0</v>
      </c>
      <c r="C65" s="69" t="s">
        <v>737</v>
      </c>
      <c r="D65" s="69" t="s">
        <v>659</v>
      </c>
      <c r="E65" s="69" t="s">
        <v>650</v>
      </c>
      <c r="F65" s="69" t="s">
        <v>738</v>
      </c>
      <c r="G65" s="69">
        <v>1.0</v>
      </c>
      <c r="H65" s="71">
        <v>3750000.0</v>
      </c>
      <c r="I65" s="71" t="str">
        <f t="shared" si="1"/>
        <v>  3,750,000 </v>
      </c>
      <c r="J65" s="78" t="str">
        <f t="shared" ref="J65:J66" si="6">I65</f>
        <v>  3,750,000 </v>
      </c>
      <c r="K65" s="69" t="s">
        <v>652</v>
      </c>
      <c r="L65" s="69"/>
      <c r="M65" s="79" t="s">
        <v>665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62.25" customHeight="1">
      <c r="A66" s="69">
        <v>33.0</v>
      </c>
      <c r="B66" s="68">
        <v>45217.0</v>
      </c>
      <c r="C66" s="69" t="s">
        <v>739</v>
      </c>
      <c r="D66" s="69" t="s">
        <v>649</v>
      </c>
      <c r="E66" s="69" t="s">
        <v>650</v>
      </c>
      <c r="F66" s="69" t="s">
        <v>740</v>
      </c>
      <c r="G66" s="69">
        <v>1.0</v>
      </c>
      <c r="H66" s="71">
        <v>980000.0</v>
      </c>
      <c r="I66" s="71" t="str">
        <f t="shared" si="1"/>
        <v>  980,000 </v>
      </c>
      <c r="J66" s="78" t="str">
        <f t="shared" si="6"/>
        <v>  980,000 </v>
      </c>
      <c r="K66" s="69" t="s">
        <v>652</v>
      </c>
      <c r="L66" s="69"/>
      <c r="M66" s="79" t="s">
        <v>741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69">
        <v>34.0</v>
      </c>
      <c r="B67" s="68">
        <v>45218.0</v>
      </c>
      <c r="C67" s="69" t="s">
        <v>742</v>
      </c>
      <c r="D67" s="69" t="s">
        <v>659</v>
      </c>
      <c r="E67" s="69" t="s">
        <v>705</v>
      </c>
      <c r="F67" s="69" t="s">
        <v>699</v>
      </c>
      <c r="G67" s="69">
        <v>1.0</v>
      </c>
      <c r="H67" s="71">
        <v>700000.0</v>
      </c>
      <c r="I67" s="71" t="str">
        <f t="shared" si="1"/>
        <v>  700,000 </v>
      </c>
      <c r="J67" s="74" t="str">
        <f>SUM(I67:I79)</f>
        <v>  4,160,000 </v>
      </c>
      <c r="K67" s="75" t="s">
        <v>652</v>
      </c>
      <c r="L67" s="75"/>
      <c r="M67" s="76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69"/>
      <c r="B68" s="68"/>
      <c r="C68" s="69"/>
      <c r="D68" s="69"/>
      <c r="E68" s="69"/>
      <c r="F68" s="69" t="s">
        <v>743</v>
      </c>
      <c r="G68" s="69">
        <v>5.0</v>
      </c>
      <c r="H68" s="71">
        <v>75000.0</v>
      </c>
      <c r="I68" s="71" t="str">
        <f t="shared" si="1"/>
        <v>  375,000 </v>
      </c>
      <c r="J68" s="80"/>
      <c r="K68" s="80"/>
      <c r="L68" s="80"/>
      <c r="M68" s="80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69"/>
      <c r="B69" s="69"/>
      <c r="C69" s="69"/>
      <c r="D69" s="69"/>
      <c r="E69" s="69"/>
      <c r="F69" s="69" t="s">
        <v>744</v>
      </c>
      <c r="G69" s="69">
        <v>5.0</v>
      </c>
      <c r="H69" s="71">
        <v>45000.0</v>
      </c>
      <c r="I69" s="71" t="str">
        <f t="shared" si="1"/>
        <v>  225,000 </v>
      </c>
      <c r="J69" s="80"/>
      <c r="K69" s="80"/>
      <c r="L69" s="80"/>
      <c r="M69" s="80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69"/>
      <c r="B70" s="69"/>
      <c r="C70" s="69"/>
      <c r="D70" s="69"/>
      <c r="E70" s="69"/>
      <c r="F70" s="69" t="s">
        <v>686</v>
      </c>
      <c r="G70" s="69">
        <v>2.0</v>
      </c>
      <c r="H70" s="71">
        <v>190000.0</v>
      </c>
      <c r="I70" s="71" t="str">
        <f t="shared" si="1"/>
        <v>  380,000 </v>
      </c>
      <c r="J70" s="80"/>
      <c r="K70" s="80"/>
      <c r="L70" s="80"/>
      <c r="M70" s="80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69"/>
      <c r="B71" s="68"/>
      <c r="C71" s="69"/>
      <c r="D71" s="69"/>
      <c r="E71" s="69"/>
      <c r="F71" s="69" t="s">
        <v>709</v>
      </c>
      <c r="G71" s="69">
        <v>2.0</v>
      </c>
      <c r="H71" s="71">
        <v>110000.0</v>
      </c>
      <c r="I71" s="71" t="str">
        <f t="shared" si="1"/>
        <v>  220,000 </v>
      </c>
      <c r="J71" s="80"/>
      <c r="K71" s="80"/>
      <c r="L71" s="80"/>
      <c r="M71" s="80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69"/>
      <c r="B72" s="69"/>
      <c r="C72" s="69"/>
      <c r="D72" s="69"/>
      <c r="E72" s="69"/>
      <c r="F72" s="69" t="s">
        <v>745</v>
      </c>
      <c r="G72" s="69">
        <v>2.0</v>
      </c>
      <c r="H72" s="71">
        <v>150000.0</v>
      </c>
      <c r="I72" s="71" t="str">
        <f t="shared" si="1"/>
        <v>  300,000 </v>
      </c>
      <c r="J72" s="80"/>
      <c r="K72" s="80"/>
      <c r="L72" s="80"/>
      <c r="M72" s="80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69"/>
      <c r="B73" s="69"/>
      <c r="C73" s="69"/>
      <c r="D73" s="69"/>
      <c r="E73" s="69"/>
      <c r="F73" s="69" t="s">
        <v>746</v>
      </c>
      <c r="G73" s="69">
        <v>2.0</v>
      </c>
      <c r="H73" s="71">
        <v>10000.0</v>
      </c>
      <c r="I73" s="71" t="str">
        <f t="shared" si="1"/>
        <v>  20,000 </v>
      </c>
      <c r="J73" s="80"/>
      <c r="K73" s="80"/>
      <c r="L73" s="80"/>
      <c r="M73" s="80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69"/>
      <c r="B74" s="69"/>
      <c r="C74" s="69"/>
      <c r="D74" s="69"/>
      <c r="E74" s="69"/>
      <c r="F74" s="69" t="s">
        <v>747</v>
      </c>
      <c r="G74" s="69">
        <v>2.0</v>
      </c>
      <c r="H74" s="71">
        <v>10000.0</v>
      </c>
      <c r="I74" s="71" t="str">
        <f t="shared" si="1"/>
        <v>  20,000 </v>
      </c>
      <c r="J74" s="80"/>
      <c r="K74" s="80"/>
      <c r="L74" s="80"/>
      <c r="M74" s="80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69"/>
      <c r="B75" s="69"/>
      <c r="C75" s="69"/>
      <c r="D75" s="69"/>
      <c r="E75" s="69"/>
      <c r="F75" s="69" t="s">
        <v>748</v>
      </c>
      <c r="G75" s="69">
        <v>1.0</v>
      </c>
      <c r="H75" s="71">
        <v>10000.0</v>
      </c>
      <c r="I75" s="71" t="str">
        <f t="shared" si="1"/>
        <v>  10,000 </v>
      </c>
      <c r="J75" s="80"/>
      <c r="K75" s="80"/>
      <c r="L75" s="80"/>
      <c r="M75" s="80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69"/>
      <c r="B76" s="69"/>
      <c r="C76" s="69"/>
      <c r="D76" s="69"/>
      <c r="E76" s="69"/>
      <c r="F76" s="69" t="s">
        <v>730</v>
      </c>
      <c r="G76" s="69">
        <v>1.0</v>
      </c>
      <c r="H76" s="71">
        <v>680000.0</v>
      </c>
      <c r="I76" s="71" t="str">
        <f t="shared" si="1"/>
        <v>  680,000 </v>
      </c>
      <c r="J76" s="80"/>
      <c r="K76" s="80"/>
      <c r="L76" s="80"/>
      <c r="M76" s="80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69"/>
      <c r="B77" s="69"/>
      <c r="C77" s="69"/>
      <c r="D77" s="69"/>
      <c r="E77" s="69"/>
      <c r="F77" s="69" t="s">
        <v>708</v>
      </c>
      <c r="G77" s="69">
        <v>1.0</v>
      </c>
      <c r="H77" s="71">
        <v>110000.0</v>
      </c>
      <c r="I77" s="71" t="str">
        <f t="shared" si="1"/>
        <v>  110,000 </v>
      </c>
      <c r="J77" s="80"/>
      <c r="K77" s="80"/>
      <c r="L77" s="80"/>
      <c r="M77" s="80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69"/>
      <c r="B78" s="69"/>
      <c r="C78" s="69"/>
      <c r="D78" s="69"/>
      <c r="E78" s="69"/>
      <c r="F78" s="69" t="s">
        <v>702</v>
      </c>
      <c r="G78" s="69">
        <v>1.0</v>
      </c>
      <c r="H78" s="71">
        <v>1100000.0</v>
      </c>
      <c r="I78" s="71" t="str">
        <f t="shared" si="1"/>
        <v>  1,100,000 </v>
      </c>
      <c r="J78" s="80"/>
      <c r="K78" s="80"/>
      <c r="L78" s="80"/>
      <c r="M78" s="80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69"/>
      <c r="B79" s="69"/>
      <c r="C79" s="69"/>
      <c r="D79" s="69"/>
      <c r="E79" s="69"/>
      <c r="F79" s="69" t="s">
        <v>749</v>
      </c>
      <c r="G79" s="69">
        <v>2.0</v>
      </c>
      <c r="H79" s="71">
        <v>10000.0</v>
      </c>
      <c r="I79" s="71" t="str">
        <f t="shared" si="1"/>
        <v>  20,000 </v>
      </c>
      <c r="J79" s="77"/>
      <c r="K79" s="77"/>
      <c r="L79" s="77"/>
      <c r="M79" s="77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90.0" customHeight="1">
      <c r="A80" s="69">
        <v>35.0</v>
      </c>
      <c r="B80" s="68">
        <v>45218.0</v>
      </c>
      <c r="C80" s="69" t="s">
        <v>750</v>
      </c>
      <c r="D80" s="69" t="s">
        <v>649</v>
      </c>
      <c r="E80" s="69" t="s">
        <v>650</v>
      </c>
      <c r="F80" s="69" t="s">
        <v>664</v>
      </c>
      <c r="G80" s="69">
        <v>10.0</v>
      </c>
      <c r="H80" s="71">
        <v>685000.0</v>
      </c>
      <c r="I80" s="71" t="str">
        <f t="shared" si="1"/>
        <v>  6,850,000 </v>
      </c>
      <c r="J80" s="78" t="str">
        <f>I80</f>
        <v>  6,850,000 </v>
      </c>
      <c r="K80" s="69" t="s">
        <v>652</v>
      </c>
      <c r="L80" s="69"/>
      <c r="M80" s="79" t="s">
        <v>751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69">
        <v>36.0</v>
      </c>
      <c r="B81" s="68">
        <v>45219.0</v>
      </c>
      <c r="C81" s="69" t="s">
        <v>752</v>
      </c>
      <c r="D81" s="69" t="s">
        <v>753</v>
      </c>
      <c r="E81" s="69" t="s">
        <v>650</v>
      </c>
      <c r="F81" s="69" t="s">
        <v>664</v>
      </c>
      <c r="G81" s="69">
        <v>3.0</v>
      </c>
      <c r="H81" s="71">
        <v>680000.0</v>
      </c>
      <c r="I81" s="71" t="str">
        <f t="shared" si="1"/>
        <v>  2,040,000 </v>
      </c>
      <c r="J81" s="74" t="str">
        <f>SUM(I81:I85)</f>
        <v>  7,819,000 </v>
      </c>
      <c r="K81" s="75" t="s">
        <v>652</v>
      </c>
      <c r="L81" s="75"/>
      <c r="M81" s="76" t="s">
        <v>754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69"/>
      <c r="B82" s="69"/>
      <c r="C82" s="69"/>
      <c r="D82" s="69"/>
      <c r="E82" s="69"/>
      <c r="F82" s="69" t="s">
        <v>685</v>
      </c>
      <c r="G82" s="69">
        <v>2.0</v>
      </c>
      <c r="H82" s="71">
        <v>1190000.0</v>
      </c>
      <c r="I82" s="71" t="str">
        <f t="shared" si="1"/>
        <v>  2,380,000 </v>
      </c>
      <c r="J82" s="80"/>
      <c r="K82" s="80"/>
      <c r="L82" s="80"/>
      <c r="M82" s="80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69"/>
      <c r="B83" s="69"/>
      <c r="C83" s="69"/>
      <c r="D83" s="69"/>
      <c r="E83" s="69"/>
      <c r="F83" s="69" t="s">
        <v>700</v>
      </c>
      <c r="G83" s="69">
        <v>1.0</v>
      </c>
      <c r="H83" s="71">
        <v>1099000.0</v>
      </c>
      <c r="I83" s="71" t="str">
        <f t="shared" si="1"/>
        <v>  1,099,000 </v>
      </c>
      <c r="J83" s="80"/>
      <c r="K83" s="80"/>
      <c r="L83" s="80"/>
      <c r="M83" s="80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69"/>
      <c r="B84" s="69"/>
      <c r="C84" s="69"/>
      <c r="D84" s="69"/>
      <c r="E84" s="69"/>
      <c r="F84" s="69" t="s">
        <v>699</v>
      </c>
      <c r="G84" s="69">
        <v>1.0</v>
      </c>
      <c r="H84" s="71">
        <v>700000.0</v>
      </c>
      <c r="I84" s="71" t="str">
        <f t="shared" si="1"/>
        <v>  700,000 </v>
      </c>
      <c r="J84" s="80"/>
      <c r="K84" s="80"/>
      <c r="L84" s="80"/>
      <c r="M84" s="77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69"/>
      <c r="B85" s="69"/>
      <c r="C85" s="69"/>
      <c r="D85" s="69"/>
      <c r="E85" s="69"/>
      <c r="F85" s="69" t="s">
        <v>755</v>
      </c>
      <c r="G85" s="69">
        <v>2.0</v>
      </c>
      <c r="H85" s="71">
        <v>800000.0</v>
      </c>
      <c r="I85" s="71" t="str">
        <f t="shared" si="1"/>
        <v>  1,600,000 </v>
      </c>
      <c r="J85" s="77"/>
      <c r="K85" s="77"/>
      <c r="L85" s="77"/>
      <c r="M85" s="79" t="s">
        <v>756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21.0" customHeight="1">
      <c r="A86" s="69">
        <v>37.0</v>
      </c>
      <c r="B86" s="68">
        <v>45219.0</v>
      </c>
      <c r="C86" s="69" t="s">
        <v>757</v>
      </c>
      <c r="D86" s="69" t="s">
        <v>649</v>
      </c>
      <c r="E86" s="69" t="s">
        <v>650</v>
      </c>
      <c r="F86" s="69" t="s">
        <v>758</v>
      </c>
      <c r="G86" s="69">
        <v>1.0</v>
      </c>
      <c r="H86" s="71">
        <v>700000.0</v>
      </c>
      <c r="I86" s="71" t="str">
        <f t="shared" si="1"/>
        <v>  700,000 </v>
      </c>
      <c r="J86" s="74" t="str">
        <f>I86+I87</f>
        <v>  1,799,000 </v>
      </c>
      <c r="K86" s="75" t="s">
        <v>652</v>
      </c>
      <c r="L86" s="75"/>
      <c r="M86" s="76" t="s">
        <v>653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21.0" customHeight="1">
      <c r="A87" s="69"/>
      <c r="B87" s="69"/>
      <c r="C87" s="69"/>
      <c r="D87" s="69"/>
      <c r="E87" s="69"/>
      <c r="F87" s="69" t="s">
        <v>700</v>
      </c>
      <c r="G87" s="69">
        <v>1.0</v>
      </c>
      <c r="H87" s="71">
        <v>1099000.0</v>
      </c>
      <c r="I87" s="71" t="str">
        <f t="shared" si="1"/>
        <v>  1,099,000 </v>
      </c>
      <c r="J87" s="80"/>
      <c r="K87" s="80"/>
      <c r="L87" s="80"/>
      <c r="M87" s="77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1.0" customHeight="1">
      <c r="A88" s="69"/>
      <c r="B88" s="69"/>
      <c r="C88" s="69"/>
      <c r="D88" s="69"/>
      <c r="E88" s="69"/>
      <c r="F88" s="69" t="s">
        <v>715</v>
      </c>
      <c r="G88" s="69">
        <v>2.0</v>
      </c>
      <c r="H88" s="71">
        <v>0.0</v>
      </c>
      <c r="I88" s="71" t="str">
        <f t="shared" si="1"/>
        <v>  -   </v>
      </c>
      <c r="J88" s="77"/>
      <c r="K88" s="77"/>
      <c r="L88" s="77"/>
      <c r="M88" s="79" t="s">
        <v>759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66.75" customHeight="1">
      <c r="A89" s="69">
        <v>38.0</v>
      </c>
      <c r="B89" s="68">
        <v>45219.0</v>
      </c>
      <c r="C89" s="69" t="s">
        <v>725</v>
      </c>
      <c r="D89" s="69" t="s">
        <v>649</v>
      </c>
      <c r="E89" s="69" t="s">
        <v>650</v>
      </c>
      <c r="F89" s="69" t="s">
        <v>685</v>
      </c>
      <c r="G89" s="69">
        <v>2.0</v>
      </c>
      <c r="H89" s="71">
        <v>1200000.0</v>
      </c>
      <c r="I89" s="71" t="str">
        <f t="shared" si="1"/>
        <v>  2,400,000 </v>
      </c>
      <c r="J89" s="78" t="str">
        <f>I89</f>
        <v>  2,400,000 </v>
      </c>
      <c r="K89" s="69" t="s">
        <v>652</v>
      </c>
      <c r="L89" s="69"/>
      <c r="M89" s="79" t="s">
        <v>653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33.75" customHeight="1">
      <c r="A90" s="69">
        <v>39.0</v>
      </c>
      <c r="B90" s="68">
        <v>45220.0</v>
      </c>
      <c r="C90" s="69" t="s">
        <v>760</v>
      </c>
      <c r="D90" s="69" t="s">
        <v>655</v>
      </c>
      <c r="E90" s="69" t="s">
        <v>650</v>
      </c>
      <c r="F90" s="69" t="s">
        <v>730</v>
      </c>
      <c r="G90" s="69">
        <v>1.0</v>
      </c>
      <c r="H90" s="71">
        <v>695000.0</v>
      </c>
      <c r="I90" s="71" t="str">
        <f t="shared" si="1"/>
        <v>  695,000 </v>
      </c>
      <c r="J90" s="74" t="str">
        <f>I90+I91</f>
        <v>  1,390,000 </v>
      </c>
      <c r="K90" s="75" t="s">
        <v>652</v>
      </c>
      <c r="L90" s="75"/>
      <c r="M90" s="76" t="s">
        <v>761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33.75" customHeight="1">
      <c r="A91" s="69"/>
      <c r="B91" s="68"/>
      <c r="C91" s="69"/>
      <c r="D91" s="69"/>
      <c r="E91" s="69"/>
      <c r="F91" s="69" t="s">
        <v>664</v>
      </c>
      <c r="G91" s="69">
        <v>1.0</v>
      </c>
      <c r="H91" s="71">
        <v>695000.0</v>
      </c>
      <c r="I91" s="71" t="str">
        <f t="shared" si="1"/>
        <v>  695,000 </v>
      </c>
      <c r="J91" s="77"/>
      <c r="K91" s="77"/>
      <c r="L91" s="77"/>
      <c r="M91" s="77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63.0" customHeight="1">
      <c r="A92" s="69">
        <v>40.0</v>
      </c>
      <c r="B92" s="68">
        <v>45221.0</v>
      </c>
      <c r="C92" s="69" t="s">
        <v>681</v>
      </c>
      <c r="D92" s="69" t="s">
        <v>649</v>
      </c>
      <c r="E92" s="69" t="s">
        <v>650</v>
      </c>
      <c r="F92" s="69" t="s">
        <v>682</v>
      </c>
      <c r="G92" s="69">
        <v>3.0</v>
      </c>
      <c r="H92" s="71">
        <v>110000.0</v>
      </c>
      <c r="I92" s="71" t="str">
        <f t="shared" si="1"/>
        <v>  330,000 </v>
      </c>
      <c r="J92" s="78" t="str">
        <f>I92</f>
        <v>  330,000 </v>
      </c>
      <c r="K92" s="69" t="s">
        <v>652</v>
      </c>
      <c r="L92" s="69"/>
      <c r="M92" s="79" t="s">
        <v>653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33.0" customHeight="1">
      <c r="A93" s="69">
        <v>41.0</v>
      </c>
      <c r="B93" s="68">
        <v>45222.0</v>
      </c>
      <c r="C93" s="69" t="s">
        <v>762</v>
      </c>
      <c r="D93" s="69" t="s">
        <v>655</v>
      </c>
      <c r="E93" s="69" t="s">
        <v>650</v>
      </c>
      <c r="F93" s="69" t="s">
        <v>695</v>
      </c>
      <c r="G93" s="69">
        <v>5.0</v>
      </c>
      <c r="H93" s="71">
        <v>695000.0</v>
      </c>
      <c r="I93" s="71" t="str">
        <f t="shared" si="1"/>
        <v>  3,475,000 </v>
      </c>
      <c r="J93" s="74" t="str">
        <f>I93+I94</f>
        <v>  5,560,000 </v>
      </c>
      <c r="K93" s="75" t="s">
        <v>652</v>
      </c>
      <c r="L93" s="75"/>
      <c r="M93" s="76" t="s">
        <v>763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33.0" customHeight="1">
      <c r="A94" s="69"/>
      <c r="B94" s="69"/>
      <c r="C94" s="69"/>
      <c r="D94" s="69"/>
      <c r="E94" s="69"/>
      <c r="F94" s="69" t="s">
        <v>656</v>
      </c>
      <c r="G94" s="69">
        <v>3.0</v>
      </c>
      <c r="H94" s="71">
        <v>695000.0</v>
      </c>
      <c r="I94" s="71" t="str">
        <f t="shared" si="1"/>
        <v>  2,085,000 </v>
      </c>
      <c r="J94" s="77"/>
      <c r="K94" s="77"/>
      <c r="L94" s="77"/>
      <c r="M94" s="77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63.0" customHeight="1">
      <c r="A95" s="69">
        <v>42.0</v>
      </c>
      <c r="B95" s="68">
        <v>45222.0</v>
      </c>
      <c r="C95" s="69" t="s">
        <v>648</v>
      </c>
      <c r="D95" s="69" t="s">
        <v>649</v>
      </c>
      <c r="E95" s="69" t="s">
        <v>650</v>
      </c>
      <c r="F95" s="69" t="s">
        <v>651</v>
      </c>
      <c r="G95" s="69">
        <v>5.0</v>
      </c>
      <c r="H95" s="71">
        <v>790000.0</v>
      </c>
      <c r="I95" s="71" t="str">
        <f t="shared" si="1"/>
        <v>  3,950,000 </v>
      </c>
      <c r="J95" s="78" t="str">
        <f>I95</f>
        <v>  3,950,000 </v>
      </c>
      <c r="K95" s="69" t="s">
        <v>652</v>
      </c>
      <c r="L95" s="69"/>
      <c r="M95" s="79" t="s">
        <v>764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32.25" customHeight="1">
      <c r="A96" s="69">
        <v>43.0</v>
      </c>
      <c r="B96" s="68">
        <v>45222.0</v>
      </c>
      <c r="C96" s="69" t="s">
        <v>693</v>
      </c>
      <c r="D96" s="69" t="s">
        <v>649</v>
      </c>
      <c r="E96" s="69" t="s">
        <v>650</v>
      </c>
      <c r="F96" s="69" t="s">
        <v>694</v>
      </c>
      <c r="G96" s="69">
        <v>1.0</v>
      </c>
      <c r="H96" s="71">
        <v>910000.0</v>
      </c>
      <c r="I96" s="71" t="str">
        <f t="shared" si="1"/>
        <v>  910,000 </v>
      </c>
      <c r="J96" s="74" t="str">
        <f>I96+I97</f>
        <v>  1,605,000 </v>
      </c>
      <c r="K96" s="75" t="s">
        <v>652</v>
      </c>
      <c r="L96" s="75"/>
      <c r="M96" s="76" t="s">
        <v>765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32.25" customHeight="1">
      <c r="A97" s="69"/>
      <c r="B97" s="69"/>
      <c r="C97" s="69"/>
      <c r="D97" s="69"/>
      <c r="E97" s="69"/>
      <c r="F97" s="69" t="s">
        <v>695</v>
      </c>
      <c r="G97" s="69">
        <v>1.0</v>
      </c>
      <c r="H97" s="71">
        <v>695000.0</v>
      </c>
      <c r="I97" s="71" t="str">
        <f t="shared" si="1"/>
        <v>  695,000 </v>
      </c>
      <c r="J97" s="77"/>
      <c r="K97" s="77"/>
      <c r="L97" s="77"/>
      <c r="M97" s="77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33.75" customHeight="1">
      <c r="A98" s="69">
        <v>44.0</v>
      </c>
      <c r="B98" s="81">
        <v>45223.0</v>
      </c>
      <c r="C98" s="69" t="s">
        <v>766</v>
      </c>
      <c r="D98" s="69" t="s">
        <v>649</v>
      </c>
      <c r="E98" s="69" t="s">
        <v>650</v>
      </c>
      <c r="F98" s="69" t="s">
        <v>767</v>
      </c>
      <c r="G98" s="69">
        <v>2.0</v>
      </c>
      <c r="H98" s="71">
        <v>175000.0</v>
      </c>
      <c r="I98" s="71" t="str">
        <f t="shared" si="1"/>
        <v>  350,000 </v>
      </c>
      <c r="J98" s="74" t="str">
        <f>I98+I99</f>
        <v>  1,045,000 </v>
      </c>
      <c r="K98" s="75" t="s">
        <v>652</v>
      </c>
      <c r="L98" s="75"/>
      <c r="M98" s="76" t="s">
        <v>768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33.75" customHeight="1">
      <c r="A99" s="69"/>
      <c r="B99" s="69"/>
      <c r="C99" s="69"/>
      <c r="D99" s="69"/>
      <c r="E99" s="69"/>
      <c r="F99" s="69" t="s">
        <v>656</v>
      </c>
      <c r="G99" s="69">
        <v>1.0</v>
      </c>
      <c r="H99" s="71">
        <v>695000.0</v>
      </c>
      <c r="I99" s="71" t="str">
        <f t="shared" si="1"/>
        <v>  695,000 </v>
      </c>
      <c r="J99" s="77"/>
      <c r="K99" s="77"/>
      <c r="L99" s="77"/>
      <c r="M99" s="77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60.75" customHeight="1">
      <c r="A100" s="69">
        <v>45.0</v>
      </c>
      <c r="B100" s="81">
        <v>45223.0</v>
      </c>
      <c r="C100" s="69" t="s">
        <v>769</v>
      </c>
      <c r="D100" s="69" t="s">
        <v>659</v>
      </c>
      <c r="E100" s="69" t="s">
        <v>705</v>
      </c>
      <c r="F100" s="69" t="s">
        <v>770</v>
      </c>
      <c r="G100" s="69">
        <v>1.0</v>
      </c>
      <c r="H100" s="71">
        <v>695000.0</v>
      </c>
      <c r="I100" s="71" t="str">
        <f t="shared" si="1"/>
        <v>  695,000 </v>
      </c>
      <c r="J100" s="78" t="str">
        <f>I100</f>
        <v>  695,000 </v>
      </c>
      <c r="K100" s="69" t="s">
        <v>652</v>
      </c>
      <c r="L100" s="69"/>
      <c r="M100" s="79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32.25" customHeight="1">
      <c r="A101" s="69">
        <v>46.0</v>
      </c>
      <c r="B101" s="81">
        <v>45223.0</v>
      </c>
      <c r="C101" s="69" t="s">
        <v>771</v>
      </c>
      <c r="D101" s="69" t="s">
        <v>753</v>
      </c>
      <c r="E101" s="69" t="s">
        <v>650</v>
      </c>
      <c r="F101" s="69" t="s">
        <v>730</v>
      </c>
      <c r="G101" s="69">
        <v>2.0</v>
      </c>
      <c r="H101" s="71">
        <v>695000.0</v>
      </c>
      <c r="I101" s="71" t="str">
        <f t="shared" si="1"/>
        <v>  1,390,000 </v>
      </c>
      <c r="J101" s="74" t="str">
        <f>I101+I102</f>
        <v>  4,360,000 </v>
      </c>
      <c r="K101" s="75" t="s">
        <v>652</v>
      </c>
      <c r="L101" s="75"/>
      <c r="M101" s="79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32.25" customHeight="1">
      <c r="A102" s="69"/>
      <c r="B102" s="69"/>
      <c r="C102" s="69"/>
      <c r="D102" s="69"/>
      <c r="E102" s="69"/>
      <c r="F102" s="69" t="s">
        <v>772</v>
      </c>
      <c r="G102" s="69">
        <v>3.0</v>
      </c>
      <c r="H102" s="71">
        <v>990000.0</v>
      </c>
      <c r="I102" s="71" t="str">
        <f t="shared" si="1"/>
        <v>  2,970,000 </v>
      </c>
      <c r="J102" s="77"/>
      <c r="K102" s="77"/>
      <c r="L102" s="77"/>
      <c r="M102" s="79" t="s">
        <v>773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69">
        <v>47.0</v>
      </c>
      <c r="B103" s="81">
        <v>45224.0</v>
      </c>
      <c r="C103" s="69" t="s">
        <v>774</v>
      </c>
      <c r="D103" s="69" t="s">
        <v>649</v>
      </c>
      <c r="E103" s="69" t="s">
        <v>650</v>
      </c>
      <c r="F103" s="69" t="s">
        <v>685</v>
      </c>
      <c r="G103" s="69">
        <v>3.0</v>
      </c>
      <c r="H103" s="71">
        <v>1225000.0</v>
      </c>
      <c r="I103" s="71" t="str">
        <f t="shared" si="1"/>
        <v>  3,675,000 </v>
      </c>
      <c r="J103" s="74" t="str">
        <f>SUM(I103:I107)</f>
        <v>  8,200,000 </v>
      </c>
      <c r="K103" s="75" t="s">
        <v>652</v>
      </c>
      <c r="L103" s="75"/>
      <c r="M103" s="76" t="s">
        <v>775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69"/>
      <c r="B104" s="68"/>
      <c r="C104" s="69"/>
      <c r="D104" s="69"/>
      <c r="E104" s="69"/>
      <c r="F104" s="15" t="s">
        <v>664</v>
      </c>
      <c r="G104" s="69">
        <v>3.0</v>
      </c>
      <c r="H104" s="71">
        <v>695000.0</v>
      </c>
      <c r="I104" s="71" t="str">
        <f t="shared" si="1"/>
        <v>  2,085,000 </v>
      </c>
      <c r="J104" s="80"/>
      <c r="K104" s="80"/>
      <c r="L104" s="80"/>
      <c r="M104" s="80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69"/>
      <c r="B105" s="69"/>
      <c r="C105" s="69"/>
      <c r="D105" s="15"/>
      <c r="E105" s="15"/>
      <c r="F105" s="15" t="s">
        <v>686</v>
      </c>
      <c r="G105" s="69">
        <v>3.0</v>
      </c>
      <c r="H105" s="71">
        <v>190000.0</v>
      </c>
      <c r="I105" s="71" t="str">
        <f t="shared" si="1"/>
        <v>  570,000 </v>
      </c>
      <c r="J105" s="80"/>
      <c r="K105" s="80"/>
      <c r="L105" s="80"/>
      <c r="M105" s="80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69"/>
      <c r="B106" s="68"/>
      <c r="C106" s="69"/>
      <c r="D106" s="69"/>
      <c r="E106" s="69"/>
      <c r="F106" s="69" t="s">
        <v>776</v>
      </c>
      <c r="G106" s="69">
        <v>3.0</v>
      </c>
      <c r="H106" s="71">
        <v>390000.0</v>
      </c>
      <c r="I106" s="71" t="str">
        <f t="shared" si="1"/>
        <v>  1,170,000 </v>
      </c>
      <c r="J106" s="80"/>
      <c r="K106" s="80"/>
      <c r="L106" s="80"/>
      <c r="M106" s="80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69"/>
      <c r="B107" s="69"/>
      <c r="C107" s="69"/>
      <c r="D107" s="69"/>
      <c r="E107" s="69"/>
      <c r="F107" s="69" t="s">
        <v>699</v>
      </c>
      <c r="G107" s="69">
        <v>1.0</v>
      </c>
      <c r="H107" s="71">
        <v>700000.0</v>
      </c>
      <c r="I107" s="71" t="str">
        <f t="shared" si="1"/>
        <v>  700,000 </v>
      </c>
      <c r="J107" s="77"/>
      <c r="K107" s="77"/>
      <c r="L107" s="77"/>
      <c r="M107" s="77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36.0" customHeight="1">
      <c r="A108" s="69">
        <v>48.0</v>
      </c>
      <c r="B108" s="81">
        <v>45225.0</v>
      </c>
      <c r="C108" s="69" t="s">
        <v>777</v>
      </c>
      <c r="D108" s="69" t="s">
        <v>199</v>
      </c>
      <c r="E108" s="69" t="s">
        <v>650</v>
      </c>
      <c r="F108" s="69" t="s">
        <v>656</v>
      </c>
      <c r="G108" s="69">
        <v>12.0</v>
      </c>
      <c r="H108" s="71">
        <v>675000.0</v>
      </c>
      <c r="I108" s="71" t="str">
        <f t="shared" si="1"/>
        <v>  8,100,000 </v>
      </c>
      <c r="J108" s="74" t="str">
        <f>I108</f>
        <v>  8,100,000 </v>
      </c>
      <c r="K108" s="75" t="s">
        <v>652</v>
      </c>
      <c r="L108" s="75" t="s">
        <v>778</v>
      </c>
      <c r="M108" s="79" t="s">
        <v>779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36.0" customHeight="1">
      <c r="A109" s="69"/>
      <c r="B109" s="68"/>
      <c r="C109" s="15"/>
      <c r="D109" s="69"/>
      <c r="E109" s="69"/>
      <c r="F109" s="69" t="s">
        <v>780</v>
      </c>
      <c r="G109" s="69">
        <v>1.0</v>
      </c>
      <c r="H109" s="71">
        <v>0.0</v>
      </c>
      <c r="I109" s="71" t="str">
        <f t="shared" si="1"/>
        <v>  -   </v>
      </c>
      <c r="J109" s="77"/>
      <c r="K109" s="77"/>
      <c r="L109" s="77"/>
      <c r="M109" s="79" t="s">
        <v>781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36.0" customHeight="1">
      <c r="A110" s="69">
        <v>49.0</v>
      </c>
      <c r="B110" s="81">
        <v>45225.0</v>
      </c>
      <c r="C110" s="69" t="s">
        <v>782</v>
      </c>
      <c r="D110" s="69" t="s">
        <v>199</v>
      </c>
      <c r="E110" s="69" t="s">
        <v>650</v>
      </c>
      <c r="F110" s="69" t="s">
        <v>667</v>
      </c>
      <c r="G110" s="69">
        <v>2.0</v>
      </c>
      <c r="H110" s="71">
        <v>695000.0</v>
      </c>
      <c r="I110" s="71" t="str">
        <f t="shared" si="1"/>
        <v>  1,390,000 </v>
      </c>
      <c r="J110" s="74" t="str">
        <f>I110+I111</f>
        <v>  2,065,000 </v>
      </c>
      <c r="K110" s="75" t="s">
        <v>652</v>
      </c>
      <c r="L110" s="75"/>
      <c r="M110" s="76" t="s">
        <v>783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36.0" customHeight="1">
      <c r="A111" s="69"/>
      <c r="B111" s="69"/>
      <c r="C111" s="69"/>
      <c r="D111" s="69"/>
      <c r="E111" s="69"/>
      <c r="F111" s="69" t="s">
        <v>668</v>
      </c>
      <c r="G111" s="69">
        <v>1.0</v>
      </c>
      <c r="H111" s="71">
        <v>675000.0</v>
      </c>
      <c r="I111" s="71" t="str">
        <f t="shared" si="1"/>
        <v>  675,000 </v>
      </c>
      <c r="J111" s="77"/>
      <c r="K111" s="77"/>
      <c r="L111" s="77"/>
      <c r="M111" s="77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69">
        <v>50.0</v>
      </c>
      <c r="B112" s="81">
        <v>45225.0</v>
      </c>
      <c r="C112" s="69" t="s">
        <v>784</v>
      </c>
      <c r="D112" s="69" t="s">
        <v>659</v>
      </c>
      <c r="E112" s="69" t="s">
        <v>650</v>
      </c>
      <c r="F112" s="69" t="s">
        <v>686</v>
      </c>
      <c r="G112" s="69">
        <v>2.0</v>
      </c>
      <c r="H112" s="71">
        <v>190000.0</v>
      </c>
      <c r="I112" s="71" t="str">
        <f t="shared" si="1"/>
        <v>  380,000 </v>
      </c>
      <c r="J112" s="74" t="str">
        <f>SUM(I112:I116)</f>
        <v>  3,135,000 </v>
      </c>
      <c r="K112" s="75" t="s">
        <v>652</v>
      </c>
      <c r="L112" s="75"/>
      <c r="M112" s="76" t="s">
        <v>785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69"/>
      <c r="B113" s="69"/>
      <c r="C113" s="69"/>
      <c r="D113" s="69"/>
      <c r="E113" s="69"/>
      <c r="F113" s="69" t="s">
        <v>776</v>
      </c>
      <c r="G113" s="69">
        <v>3.0</v>
      </c>
      <c r="H113" s="71">
        <v>390000.0</v>
      </c>
      <c r="I113" s="71" t="str">
        <f t="shared" si="1"/>
        <v>  1,170,000 </v>
      </c>
      <c r="J113" s="80"/>
      <c r="K113" s="80"/>
      <c r="L113" s="80"/>
      <c r="M113" s="80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69"/>
      <c r="B114" s="69"/>
      <c r="C114" s="69"/>
      <c r="D114" s="69"/>
      <c r="E114" s="69"/>
      <c r="F114" s="69" t="s">
        <v>786</v>
      </c>
      <c r="G114" s="69">
        <v>2.0</v>
      </c>
      <c r="H114" s="71">
        <v>75000.0</v>
      </c>
      <c r="I114" s="71" t="str">
        <f t="shared" si="1"/>
        <v>  150,000 </v>
      </c>
      <c r="J114" s="80"/>
      <c r="K114" s="80"/>
      <c r="L114" s="80"/>
      <c r="M114" s="80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69"/>
      <c r="B115" s="68"/>
      <c r="C115" s="69"/>
      <c r="D115" s="69"/>
      <c r="E115" s="69"/>
      <c r="F115" s="69" t="s">
        <v>744</v>
      </c>
      <c r="G115" s="69">
        <v>1.0</v>
      </c>
      <c r="H115" s="71">
        <v>45000.0</v>
      </c>
      <c r="I115" s="71" t="str">
        <f t="shared" si="1"/>
        <v>  45,000 </v>
      </c>
      <c r="J115" s="80"/>
      <c r="K115" s="80"/>
      <c r="L115" s="80"/>
      <c r="M115" s="80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69"/>
      <c r="B116" s="69"/>
      <c r="C116" s="69"/>
      <c r="D116" s="69"/>
      <c r="E116" s="69"/>
      <c r="F116" s="69" t="s">
        <v>656</v>
      </c>
      <c r="G116" s="69">
        <v>2.0</v>
      </c>
      <c r="H116" s="71">
        <v>695000.0</v>
      </c>
      <c r="I116" s="71" t="str">
        <f t="shared" si="1"/>
        <v>  1,390,000 </v>
      </c>
      <c r="J116" s="77"/>
      <c r="K116" s="77"/>
      <c r="L116" s="77"/>
      <c r="M116" s="77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63.0" customHeight="1">
      <c r="A117" s="69">
        <v>51.0</v>
      </c>
      <c r="B117" s="81">
        <v>45226.0</v>
      </c>
      <c r="C117" s="69" t="s">
        <v>787</v>
      </c>
      <c r="D117" s="69" t="s">
        <v>199</v>
      </c>
      <c r="E117" s="69" t="s">
        <v>650</v>
      </c>
      <c r="F117" s="69" t="s">
        <v>730</v>
      </c>
      <c r="G117" s="69">
        <v>4.0</v>
      </c>
      <c r="H117" s="71">
        <v>695000.0</v>
      </c>
      <c r="I117" s="71">
        <v>2780000.0</v>
      </c>
      <c r="J117" s="78" t="str">
        <f>I117</f>
        <v>  2,780,000 </v>
      </c>
      <c r="K117" s="15" t="s">
        <v>652</v>
      </c>
      <c r="L117" s="15"/>
      <c r="M117" s="73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69">
        <v>52.0</v>
      </c>
      <c r="B118" s="81">
        <v>45227.0</v>
      </c>
      <c r="C118" s="69" t="s">
        <v>788</v>
      </c>
      <c r="D118" s="69" t="s">
        <v>199</v>
      </c>
      <c r="E118" s="69" t="s">
        <v>650</v>
      </c>
      <c r="F118" s="69" t="s">
        <v>730</v>
      </c>
      <c r="G118" s="69">
        <v>4.0</v>
      </c>
      <c r="H118" s="71">
        <v>695000.0</v>
      </c>
      <c r="I118" s="71">
        <v>2780000.0</v>
      </c>
      <c r="J118" s="82" t="str">
        <f>SUM(I118:I124)</f>
        <v>  5,560,000 </v>
      </c>
      <c r="K118" s="83" t="s">
        <v>652</v>
      </c>
      <c r="L118" s="83"/>
      <c r="M118" s="7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69"/>
      <c r="B119" s="69"/>
      <c r="C119" s="69"/>
      <c r="D119" s="69"/>
      <c r="E119" s="69"/>
      <c r="F119" s="69" t="s">
        <v>685</v>
      </c>
      <c r="G119" s="69">
        <v>2.0</v>
      </c>
      <c r="H119" s="71">
        <v>1225000.0</v>
      </c>
      <c r="I119" s="71">
        <v>2450000.0</v>
      </c>
      <c r="J119" s="80"/>
      <c r="K119" s="80"/>
      <c r="L119" s="80"/>
      <c r="M119" s="80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69"/>
      <c r="B120" s="68"/>
      <c r="C120" s="69"/>
      <c r="D120" s="69"/>
      <c r="E120" s="69"/>
      <c r="F120" s="69" t="s">
        <v>744</v>
      </c>
      <c r="G120" s="69">
        <v>4.0</v>
      </c>
      <c r="H120" s="71">
        <v>45000.0</v>
      </c>
      <c r="I120" s="71">
        <v>180000.0</v>
      </c>
      <c r="J120" s="80"/>
      <c r="K120" s="80"/>
      <c r="L120" s="80"/>
      <c r="M120" s="80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69"/>
      <c r="B121" s="69"/>
      <c r="C121" s="69"/>
      <c r="D121" s="69"/>
      <c r="E121" s="69"/>
      <c r="F121" s="69" t="s">
        <v>743</v>
      </c>
      <c r="G121" s="69">
        <v>1.0</v>
      </c>
      <c r="H121" s="71">
        <v>75000.0</v>
      </c>
      <c r="I121" s="71">
        <v>75000.0</v>
      </c>
      <c r="J121" s="80"/>
      <c r="K121" s="80"/>
      <c r="L121" s="80"/>
      <c r="M121" s="80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69"/>
      <c r="B122" s="69"/>
      <c r="C122" s="69"/>
      <c r="D122" s="69"/>
      <c r="E122" s="69"/>
      <c r="F122" s="69" t="s">
        <v>786</v>
      </c>
      <c r="G122" s="69">
        <v>1.0</v>
      </c>
      <c r="H122" s="71">
        <v>75000.0</v>
      </c>
      <c r="I122" s="71">
        <v>75000.0</v>
      </c>
      <c r="J122" s="80"/>
      <c r="K122" s="80"/>
      <c r="L122" s="80"/>
      <c r="M122" s="77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15"/>
      <c r="B123" s="68"/>
      <c r="C123" s="15"/>
      <c r="D123" s="69"/>
      <c r="E123" s="69"/>
      <c r="F123" s="15" t="s">
        <v>789</v>
      </c>
      <c r="G123" s="15">
        <v>2.0</v>
      </c>
      <c r="H123" s="71">
        <v>0.0</v>
      </c>
      <c r="I123" s="71">
        <v>0.0</v>
      </c>
      <c r="J123" s="80"/>
      <c r="K123" s="80"/>
      <c r="L123" s="80"/>
      <c r="M123" s="69" t="s">
        <v>790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15"/>
      <c r="B124" s="15"/>
      <c r="C124" s="15"/>
      <c r="D124" s="15"/>
      <c r="E124" s="15"/>
      <c r="F124" s="15" t="s">
        <v>791</v>
      </c>
      <c r="G124" s="15">
        <v>2.0</v>
      </c>
      <c r="H124" s="71">
        <v>0.0</v>
      </c>
      <c r="I124" s="71">
        <v>0.0</v>
      </c>
      <c r="J124" s="77"/>
      <c r="K124" s="77"/>
      <c r="L124" s="77"/>
      <c r="M124" s="69" t="s">
        <v>790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62.25" customHeight="1">
      <c r="A125" s="15">
        <v>53.0</v>
      </c>
      <c r="B125" s="81">
        <v>45228.0</v>
      </c>
      <c r="C125" s="15" t="s">
        <v>792</v>
      </c>
      <c r="D125" s="69" t="s">
        <v>659</v>
      </c>
      <c r="E125" s="69" t="s">
        <v>650</v>
      </c>
      <c r="F125" s="15" t="s">
        <v>707</v>
      </c>
      <c r="G125" s="15">
        <v>1.0</v>
      </c>
      <c r="H125" s="71">
        <v>185000.0</v>
      </c>
      <c r="I125" s="71">
        <v>185000.0</v>
      </c>
      <c r="J125" s="72" t="str">
        <f t="shared" ref="J125:J128" si="7">I125</f>
        <v>  185,000 </v>
      </c>
      <c r="K125" s="15" t="s">
        <v>652</v>
      </c>
      <c r="L125" s="15"/>
      <c r="M125" s="69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62.25" customHeight="1">
      <c r="A126" s="15">
        <v>54.0</v>
      </c>
      <c r="B126" s="81">
        <v>45229.0</v>
      </c>
      <c r="C126" s="15" t="s">
        <v>793</v>
      </c>
      <c r="D126" s="69" t="s">
        <v>691</v>
      </c>
      <c r="E126" s="69" t="s">
        <v>650</v>
      </c>
      <c r="F126" s="15" t="s">
        <v>794</v>
      </c>
      <c r="G126" s="15">
        <v>1.0</v>
      </c>
      <c r="H126" s="71">
        <v>695000.0</v>
      </c>
      <c r="I126" s="71">
        <v>695000.0</v>
      </c>
      <c r="J126" s="72" t="str">
        <f t="shared" si="7"/>
        <v>  695,000 </v>
      </c>
      <c r="K126" s="15" t="s">
        <v>652</v>
      </c>
      <c r="L126" s="15"/>
      <c r="M126" s="69" t="s">
        <v>795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62.25" customHeight="1">
      <c r="A127" s="15">
        <v>55.0</v>
      </c>
      <c r="B127" s="81">
        <v>45229.0</v>
      </c>
      <c r="C127" s="15" t="s">
        <v>787</v>
      </c>
      <c r="D127" s="69" t="s">
        <v>199</v>
      </c>
      <c r="E127" s="69" t="s">
        <v>650</v>
      </c>
      <c r="F127" s="15" t="s">
        <v>730</v>
      </c>
      <c r="G127" s="15">
        <v>1.0</v>
      </c>
      <c r="H127" s="71">
        <v>695000.0</v>
      </c>
      <c r="I127" s="71">
        <v>695000.0</v>
      </c>
      <c r="J127" s="72" t="str">
        <f t="shared" si="7"/>
        <v>  695,000 </v>
      </c>
      <c r="K127" s="15" t="s">
        <v>652</v>
      </c>
      <c r="L127" s="15"/>
      <c r="M127" s="69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58.5" customHeight="1">
      <c r="A128" s="15">
        <v>56.0</v>
      </c>
      <c r="B128" s="81">
        <v>45230.0</v>
      </c>
      <c r="C128" s="69" t="s">
        <v>796</v>
      </c>
      <c r="D128" s="69" t="s">
        <v>649</v>
      </c>
      <c r="E128" s="69" t="s">
        <v>650</v>
      </c>
      <c r="F128" s="69" t="s">
        <v>656</v>
      </c>
      <c r="G128" s="15">
        <v>2.0</v>
      </c>
      <c r="H128" s="71">
        <v>700000.0</v>
      </c>
      <c r="I128" s="71">
        <v>1400000.0</v>
      </c>
      <c r="J128" s="72" t="str">
        <f t="shared" si="7"/>
        <v>  1,400,000 </v>
      </c>
      <c r="K128" s="15" t="s">
        <v>652</v>
      </c>
      <c r="L128" s="15"/>
      <c r="M128" s="73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84"/>
      <c r="I129" s="84"/>
      <c r="J129" s="84"/>
      <c r="K129" s="5"/>
      <c r="L129" s="5"/>
      <c r="M129" s="8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84"/>
      <c r="I130" s="84"/>
      <c r="J130" s="84"/>
      <c r="K130" s="5"/>
      <c r="L130" s="5"/>
      <c r="M130" s="8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84"/>
      <c r="I131" s="84"/>
      <c r="J131" s="84"/>
      <c r="K131" s="5"/>
      <c r="L131" s="5"/>
      <c r="M131" s="8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84"/>
      <c r="I132" s="84"/>
      <c r="J132" s="84"/>
      <c r="K132" s="5"/>
      <c r="L132" s="5"/>
      <c r="M132" s="8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84"/>
      <c r="I133" s="84"/>
      <c r="J133" s="84"/>
      <c r="K133" s="5"/>
      <c r="L133" s="5"/>
      <c r="M133" s="8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84"/>
      <c r="I134" s="84"/>
      <c r="J134" s="84"/>
      <c r="K134" s="5"/>
      <c r="L134" s="5"/>
      <c r="M134" s="8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84"/>
      <c r="I135" s="84"/>
      <c r="J135" s="84"/>
      <c r="K135" s="5"/>
      <c r="L135" s="5"/>
      <c r="M135" s="8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84"/>
      <c r="I136" s="84"/>
      <c r="J136" s="84"/>
      <c r="K136" s="5"/>
      <c r="L136" s="5"/>
      <c r="M136" s="8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84"/>
      <c r="I137" s="84"/>
      <c r="J137" s="84"/>
      <c r="K137" s="5"/>
      <c r="L137" s="5"/>
      <c r="M137" s="8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84"/>
      <c r="I138" s="84"/>
      <c r="J138" s="84"/>
      <c r="K138" s="5"/>
      <c r="L138" s="5"/>
      <c r="M138" s="8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84"/>
      <c r="I139" s="84"/>
      <c r="J139" s="84"/>
      <c r="K139" s="5"/>
      <c r="L139" s="5"/>
      <c r="M139" s="8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84"/>
      <c r="I140" s="84"/>
      <c r="J140" s="84"/>
      <c r="K140" s="5"/>
      <c r="L140" s="5"/>
      <c r="M140" s="8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84"/>
      <c r="I141" s="84"/>
      <c r="J141" s="84"/>
      <c r="K141" s="5"/>
      <c r="L141" s="5"/>
      <c r="M141" s="8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84"/>
      <c r="I142" s="84"/>
      <c r="J142" s="84"/>
      <c r="K142" s="5"/>
      <c r="L142" s="5"/>
      <c r="M142" s="8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84"/>
      <c r="I143" s="84"/>
      <c r="J143" s="84"/>
      <c r="K143" s="5"/>
      <c r="L143" s="5"/>
      <c r="M143" s="8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84"/>
      <c r="I144" s="84"/>
      <c r="J144" s="84"/>
      <c r="K144" s="5"/>
      <c r="L144" s="5"/>
      <c r="M144" s="8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84"/>
      <c r="I145" s="84"/>
      <c r="J145" s="84"/>
      <c r="K145" s="5"/>
      <c r="L145" s="5"/>
      <c r="M145" s="8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84"/>
      <c r="I146" s="84"/>
      <c r="J146" s="84"/>
      <c r="K146" s="5"/>
      <c r="L146" s="5"/>
      <c r="M146" s="8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84"/>
      <c r="I147" s="84"/>
      <c r="J147" s="84"/>
      <c r="K147" s="5"/>
      <c r="L147" s="5"/>
      <c r="M147" s="8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84"/>
      <c r="I148" s="84"/>
      <c r="J148" s="84"/>
      <c r="K148" s="5"/>
      <c r="L148" s="5"/>
      <c r="M148" s="8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84"/>
      <c r="I149" s="84"/>
      <c r="J149" s="84"/>
      <c r="K149" s="5"/>
      <c r="L149" s="5"/>
      <c r="M149" s="8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84"/>
      <c r="I150" s="84"/>
      <c r="J150" s="84"/>
      <c r="K150" s="5"/>
      <c r="L150" s="5"/>
      <c r="M150" s="8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84"/>
      <c r="I151" s="84"/>
      <c r="J151" s="84"/>
      <c r="K151" s="5"/>
      <c r="L151" s="5"/>
      <c r="M151" s="8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84"/>
      <c r="I152" s="84"/>
      <c r="J152" s="84"/>
      <c r="K152" s="5"/>
      <c r="L152" s="5"/>
      <c r="M152" s="8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84"/>
      <c r="I153" s="84"/>
      <c r="J153" s="84"/>
      <c r="K153" s="5"/>
      <c r="L153" s="5"/>
      <c r="M153" s="8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84"/>
      <c r="I154" s="84"/>
      <c r="J154" s="84"/>
      <c r="K154" s="5"/>
      <c r="L154" s="5"/>
      <c r="M154" s="8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84"/>
      <c r="I155" s="84"/>
      <c r="J155" s="84"/>
      <c r="K155" s="5"/>
      <c r="L155" s="5"/>
      <c r="M155" s="8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84"/>
      <c r="I156" s="84"/>
      <c r="J156" s="84"/>
      <c r="K156" s="5"/>
      <c r="L156" s="5"/>
      <c r="M156" s="8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84"/>
      <c r="I157" s="84"/>
      <c r="J157" s="84"/>
      <c r="K157" s="5"/>
      <c r="L157" s="5"/>
      <c r="M157" s="8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84"/>
      <c r="I158" s="84"/>
      <c r="J158" s="84"/>
      <c r="K158" s="5"/>
      <c r="L158" s="5"/>
      <c r="M158" s="8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84"/>
      <c r="I159" s="84"/>
      <c r="J159" s="84"/>
      <c r="K159" s="5"/>
      <c r="L159" s="5"/>
      <c r="M159" s="8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84"/>
      <c r="I160" s="84"/>
      <c r="J160" s="84"/>
      <c r="K160" s="5"/>
      <c r="L160" s="5"/>
      <c r="M160" s="8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84"/>
      <c r="I161" s="84"/>
      <c r="J161" s="84"/>
      <c r="K161" s="5"/>
      <c r="L161" s="5"/>
      <c r="M161" s="8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84"/>
      <c r="I162" s="84"/>
      <c r="J162" s="84"/>
      <c r="K162" s="5"/>
      <c r="L162" s="5"/>
      <c r="M162" s="8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84"/>
      <c r="I163" s="84"/>
      <c r="J163" s="84"/>
      <c r="K163" s="5"/>
      <c r="L163" s="5"/>
      <c r="M163" s="8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84"/>
      <c r="I164" s="84"/>
      <c r="J164" s="84"/>
      <c r="K164" s="5"/>
      <c r="L164" s="5"/>
      <c r="M164" s="8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84"/>
      <c r="I165" s="84"/>
      <c r="J165" s="84"/>
      <c r="K165" s="5"/>
      <c r="L165" s="5"/>
      <c r="M165" s="8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84"/>
      <c r="I166" s="84"/>
      <c r="J166" s="84"/>
      <c r="K166" s="5"/>
      <c r="L166" s="5"/>
      <c r="M166" s="8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84"/>
      <c r="I167" s="84"/>
      <c r="J167" s="84"/>
      <c r="K167" s="5"/>
      <c r="L167" s="5"/>
      <c r="M167" s="8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84"/>
      <c r="I168" s="84"/>
      <c r="J168" s="84"/>
      <c r="K168" s="5"/>
      <c r="L168" s="5"/>
      <c r="M168" s="8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84"/>
      <c r="I169" s="84"/>
      <c r="J169" s="84"/>
      <c r="K169" s="5"/>
      <c r="L169" s="5"/>
      <c r="M169" s="8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84"/>
      <c r="I170" s="84"/>
      <c r="J170" s="84"/>
      <c r="K170" s="5"/>
      <c r="L170" s="5"/>
      <c r="M170" s="8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84"/>
      <c r="I171" s="84"/>
      <c r="J171" s="84"/>
      <c r="K171" s="5"/>
      <c r="L171" s="5"/>
      <c r="M171" s="8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84"/>
      <c r="I172" s="84"/>
      <c r="J172" s="84"/>
      <c r="K172" s="5"/>
      <c r="L172" s="5"/>
      <c r="M172" s="8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84"/>
      <c r="I173" s="84"/>
      <c r="J173" s="84"/>
      <c r="K173" s="5"/>
      <c r="L173" s="5"/>
      <c r="M173" s="8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84"/>
      <c r="I174" s="84"/>
      <c r="J174" s="84"/>
      <c r="K174" s="5"/>
      <c r="L174" s="5"/>
      <c r="M174" s="8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84"/>
      <c r="I175" s="84"/>
      <c r="J175" s="84"/>
      <c r="K175" s="5"/>
      <c r="L175" s="5"/>
      <c r="M175" s="8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84"/>
      <c r="I176" s="84"/>
      <c r="J176" s="84"/>
      <c r="K176" s="5"/>
      <c r="L176" s="5"/>
      <c r="M176" s="8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84"/>
      <c r="I177" s="84"/>
      <c r="J177" s="84"/>
      <c r="K177" s="5"/>
      <c r="L177" s="5"/>
      <c r="M177" s="8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84"/>
      <c r="I178" s="84"/>
      <c r="J178" s="84"/>
      <c r="K178" s="5"/>
      <c r="L178" s="5"/>
      <c r="M178" s="8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84"/>
      <c r="I179" s="84"/>
      <c r="J179" s="84"/>
      <c r="K179" s="5"/>
      <c r="L179" s="5"/>
      <c r="M179" s="8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84"/>
      <c r="I180" s="84"/>
      <c r="J180" s="84"/>
      <c r="K180" s="5"/>
      <c r="L180" s="5"/>
      <c r="M180" s="8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84"/>
      <c r="I181" s="84"/>
      <c r="J181" s="84"/>
      <c r="K181" s="5"/>
      <c r="L181" s="5"/>
      <c r="M181" s="8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84"/>
      <c r="I182" s="84"/>
      <c r="J182" s="84"/>
      <c r="K182" s="5"/>
      <c r="L182" s="5"/>
      <c r="M182" s="8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84"/>
      <c r="I183" s="84"/>
      <c r="J183" s="84"/>
      <c r="K183" s="5"/>
      <c r="L183" s="5"/>
      <c r="M183" s="8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84"/>
      <c r="I184" s="84"/>
      <c r="J184" s="84"/>
      <c r="K184" s="5"/>
      <c r="L184" s="5"/>
      <c r="M184" s="8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84"/>
      <c r="I185" s="84"/>
      <c r="J185" s="84"/>
      <c r="K185" s="5"/>
      <c r="L185" s="5"/>
      <c r="M185" s="8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84"/>
      <c r="I186" s="84"/>
      <c r="J186" s="84"/>
      <c r="K186" s="5"/>
      <c r="L186" s="5"/>
      <c r="M186" s="8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84"/>
      <c r="I187" s="84"/>
      <c r="J187" s="84"/>
      <c r="K187" s="5"/>
      <c r="L187" s="5"/>
      <c r="M187" s="8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84"/>
      <c r="I188" s="84"/>
      <c r="J188" s="84"/>
      <c r="K188" s="5"/>
      <c r="L188" s="5"/>
      <c r="M188" s="8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84"/>
      <c r="I189" s="84"/>
      <c r="J189" s="84"/>
      <c r="K189" s="5"/>
      <c r="L189" s="5"/>
      <c r="M189" s="8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84"/>
      <c r="I190" s="84"/>
      <c r="J190" s="84"/>
      <c r="K190" s="5"/>
      <c r="L190" s="5"/>
      <c r="M190" s="8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84"/>
      <c r="I191" s="84"/>
      <c r="J191" s="84"/>
      <c r="K191" s="5"/>
      <c r="L191" s="5"/>
      <c r="M191" s="8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84"/>
      <c r="I192" s="84"/>
      <c r="J192" s="84"/>
      <c r="K192" s="5"/>
      <c r="L192" s="5"/>
      <c r="M192" s="8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84"/>
      <c r="I193" s="84"/>
      <c r="J193" s="84"/>
      <c r="K193" s="5"/>
      <c r="L193" s="5"/>
      <c r="M193" s="8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84"/>
      <c r="I194" s="84"/>
      <c r="J194" s="84"/>
      <c r="K194" s="5"/>
      <c r="L194" s="5"/>
      <c r="M194" s="8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84"/>
      <c r="I195" s="84"/>
      <c r="J195" s="84"/>
      <c r="K195" s="5"/>
      <c r="L195" s="5"/>
      <c r="M195" s="8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84"/>
      <c r="I196" s="84"/>
      <c r="J196" s="84"/>
      <c r="K196" s="5"/>
      <c r="L196" s="5"/>
      <c r="M196" s="8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84"/>
      <c r="I197" s="84"/>
      <c r="J197" s="84"/>
      <c r="K197" s="5"/>
      <c r="L197" s="5"/>
      <c r="M197" s="8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84"/>
      <c r="I198" s="84"/>
      <c r="J198" s="84"/>
      <c r="K198" s="5"/>
      <c r="L198" s="5"/>
      <c r="M198" s="8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84"/>
      <c r="I199" s="84"/>
      <c r="J199" s="84"/>
      <c r="K199" s="5"/>
      <c r="L199" s="5"/>
      <c r="M199" s="8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84"/>
      <c r="I200" s="84"/>
      <c r="J200" s="84"/>
      <c r="K200" s="5"/>
      <c r="L200" s="5"/>
      <c r="M200" s="8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84"/>
      <c r="I201" s="84"/>
      <c r="J201" s="84"/>
      <c r="K201" s="5"/>
      <c r="L201" s="5"/>
      <c r="M201" s="8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84"/>
      <c r="I202" s="84"/>
      <c r="J202" s="84"/>
      <c r="K202" s="5"/>
      <c r="L202" s="5"/>
      <c r="M202" s="8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84"/>
      <c r="I203" s="84"/>
      <c r="J203" s="84"/>
      <c r="K203" s="5"/>
      <c r="L203" s="5"/>
      <c r="M203" s="8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84"/>
      <c r="I204" s="84"/>
      <c r="J204" s="84"/>
      <c r="K204" s="5"/>
      <c r="L204" s="5"/>
      <c r="M204" s="8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84"/>
      <c r="I205" s="84"/>
      <c r="J205" s="84"/>
      <c r="K205" s="5"/>
      <c r="L205" s="5"/>
      <c r="M205" s="8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84"/>
      <c r="I206" s="84"/>
      <c r="J206" s="84"/>
      <c r="K206" s="5"/>
      <c r="L206" s="5"/>
      <c r="M206" s="8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84"/>
      <c r="I207" s="84"/>
      <c r="J207" s="84"/>
      <c r="K207" s="5"/>
      <c r="L207" s="5"/>
      <c r="M207" s="8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84"/>
      <c r="I208" s="84"/>
      <c r="J208" s="84"/>
      <c r="K208" s="5"/>
      <c r="L208" s="5"/>
      <c r="M208" s="8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84"/>
      <c r="I209" s="84"/>
      <c r="J209" s="84"/>
      <c r="K209" s="5"/>
      <c r="L209" s="5"/>
      <c r="M209" s="8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84"/>
      <c r="I210" s="84"/>
      <c r="J210" s="84"/>
      <c r="K210" s="5"/>
      <c r="L210" s="5"/>
      <c r="M210" s="8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84"/>
      <c r="I211" s="84"/>
      <c r="J211" s="84"/>
      <c r="K211" s="5"/>
      <c r="L211" s="5"/>
      <c r="M211" s="8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84"/>
      <c r="I212" s="84"/>
      <c r="J212" s="84"/>
      <c r="K212" s="5"/>
      <c r="L212" s="5"/>
      <c r="M212" s="8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84"/>
      <c r="I213" s="84"/>
      <c r="J213" s="84"/>
      <c r="K213" s="5"/>
      <c r="L213" s="5"/>
      <c r="M213" s="8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84"/>
      <c r="I214" s="84"/>
      <c r="J214" s="84"/>
      <c r="K214" s="5"/>
      <c r="L214" s="5"/>
      <c r="M214" s="8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84"/>
      <c r="I215" s="84"/>
      <c r="J215" s="84"/>
      <c r="K215" s="5"/>
      <c r="L215" s="5"/>
      <c r="M215" s="8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84"/>
      <c r="I216" s="84"/>
      <c r="J216" s="84"/>
      <c r="K216" s="5"/>
      <c r="L216" s="5"/>
      <c r="M216" s="8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84"/>
      <c r="I217" s="84"/>
      <c r="J217" s="84"/>
      <c r="K217" s="5"/>
      <c r="L217" s="5"/>
      <c r="M217" s="8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84"/>
      <c r="I218" s="84"/>
      <c r="J218" s="84"/>
      <c r="K218" s="5"/>
      <c r="L218" s="5"/>
      <c r="M218" s="8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84"/>
      <c r="I219" s="84"/>
      <c r="J219" s="84"/>
      <c r="K219" s="5"/>
      <c r="L219" s="5"/>
      <c r="M219" s="8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84"/>
      <c r="I220" s="84"/>
      <c r="J220" s="84"/>
      <c r="K220" s="5"/>
      <c r="L220" s="5"/>
      <c r="M220" s="8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84"/>
      <c r="I221" s="84"/>
      <c r="J221" s="84"/>
      <c r="K221" s="5"/>
      <c r="L221" s="5"/>
      <c r="M221" s="8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84"/>
      <c r="I222" s="84"/>
      <c r="J222" s="84"/>
      <c r="K222" s="5"/>
      <c r="L222" s="5"/>
      <c r="M222" s="8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84"/>
      <c r="I223" s="84"/>
      <c r="J223" s="84"/>
      <c r="K223" s="5"/>
      <c r="L223" s="5"/>
      <c r="M223" s="8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84"/>
      <c r="I224" s="84"/>
      <c r="J224" s="84"/>
      <c r="K224" s="5"/>
      <c r="L224" s="5"/>
      <c r="M224" s="8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84"/>
      <c r="I225" s="84"/>
      <c r="J225" s="84"/>
      <c r="K225" s="5"/>
      <c r="L225" s="5"/>
      <c r="M225" s="8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84"/>
      <c r="I226" s="84"/>
      <c r="J226" s="84"/>
      <c r="K226" s="5"/>
      <c r="L226" s="5"/>
      <c r="M226" s="8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84"/>
      <c r="I227" s="84"/>
      <c r="J227" s="84"/>
      <c r="K227" s="5"/>
      <c r="L227" s="5"/>
      <c r="M227" s="8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84"/>
      <c r="I228" s="84"/>
      <c r="J228" s="84"/>
      <c r="K228" s="5"/>
      <c r="L228" s="5"/>
      <c r="M228" s="8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84"/>
      <c r="I229" s="84"/>
      <c r="J229" s="84"/>
      <c r="K229" s="5"/>
      <c r="L229" s="5"/>
      <c r="M229" s="8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84"/>
      <c r="I230" s="84"/>
      <c r="J230" s="84"/>
      <c r="K230" s="5"/>
      <c r="L230" s="5"/>
      <c r="M230" s="8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84"/>
      <c r="I231" s="84"/>
      <c r="J231" s="84"/>
      <c r="K231" s="5"/>
      <c r="L231" s="5"/>
      <c r="M231" s="8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84"/>
      <c r="I232" s="84"/>
      <c r="J232" s="84"/>
      <c r="K232" s="5"/>
      <c r="L232" s="5"/>
      <c r="M232" s="8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84"/>
      <c r="I233" s="84"/>
      <c r="J233" s="84"/>
      <c r="K233" s="5"/>
      <c r="L233" s="5"/>
      <c r="M233" s="8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84"/>
      <c r="I234" s="84"/>
      <c r="J234" s="84"/>
      <c r="K234" s="5"/>
      <c r="L234" s="5"/>
      <c r="M234" s="8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84"/>
      <c r="I235" s="84"/>
      <c r="J235" s="84"/>
      <c r="K235" s="5"/>
      <c r="L235" s="5"/>
      <c r="M235" s="8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84"/>
      <c r="I236" s="84"/>
      <c r="J236" s="84"/>
      <c r="K236" s="5"/>
      <c r="L236" s="5"/>
      <c r="M236" s="8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84"/>
      <c r="I237" s="84"/>
      <c r="J237" s="84"/>
      <c r="K237" s="5"/>
      <c r="L237" s="5"/>
      <c r="M237" s="8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84"/>
      <c r="I238" s="84"/>
      <c r="J238" s="84"/>
      <c r="K238" s="5"/>
      <c r="L238" s="5"/>
      <c r="M238" s="8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84"/>
      <c r="I239" s="84"/>
      <c r="J239" s="84"/>
      <c r="K239" s="5"/>
      <c r="L239" s="5"/>
      <c r="M239" s="8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84"/>
      <c r="I240" s="84"/>
      <c r="J240" s="84"/>
      <c r="K240" s="5"/>
      <c r="L240" s="5"/>
      <c r="M240" s="8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84"/>
      <c r="I241" s="84"/>
      <c r="J241" s="84"/>
      <c r="K241" s="5"/>
      <c r="L241" s="5"/>
      <c r="M241" s="8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84"/>
      <c r="I242" s="84"/>
      <c r="J242" s="84"/>
      <c r="K242" s="5"/>
      <c r="L242" s="5"/>
      <c r="M242" s="8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84"/>
      <c r="I243" s="84"/>
      <c r="J243" s="84"/>
      <c r="K243" s="5"/>
      <c r="L243" s="5"/>
      <c r="M243" s="8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84"/>
      <c r="I244" s="84"/>
      <c r="J244" s="84"/>
      <c r="K244" s="5"/>
      <c r="L244" s="5"/>
      <c r="M244" s="8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84"/>
      <c r="I245" s="84"/>
      <c r="J245" s="84"/>
      <c r="K245" s="5"/>
      <c r="L245" s="5"/>
      <c r="M245" s="8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84"/>
      <c r="I246" s="84"/>
      <c r="J246" s="84"/>
      <c r="K246" s="5"/>
      <c r="L246" s="5"/>
      <c r="M246" s="8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84"/>
      <c r="I247" s="84"/>
      <c r="J247" s="84"/>
      <c r="K247" s="5"/>
      <c r="L247" s="5"/>
      <c r="M247" s="8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84"/>
      <c r="I248" s="84"/>
      <c r="J248" s="84"/>
      <c r="K248" s="5"/>
      <c r="L248" s="5"/>
      <c r="M248" s="8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84"/>
      <c r="I249" s="84"/>
      <c r="J249" s="84"/>
      <c r="K249" s="5"/>
      <c r="L249" s="5"/>
      <c r="M249" s="8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84"/>
      <c r="I250" s="84"/>
      <c r="J250" s="84"/>
      <c r="K250" s="5"/>
      <c r="L250" s="5"/>
      <c r="M250" s="8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84"/>
      <c r="I251" s="84"/>
      <c r="J251" s="84"/>
      <c r="K251" s="5"/>
      <c r="L251" s="5"/>
      <c r="M251" s="8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84"/>
      <c r="I252" s="84"/>
      <c r="J252" s="84"/>
      <c r="K252" s="5"/>
      <c r="L252" s="5"/>
      <c r="M252" s="8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84"/>
      <c r="I253" s="84"/>
      <c r="J253" s="84"/>
      <c r="K253" s="5"/>
      <c r="L253" s="5"/>
      <c r="M253" s="8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84"/>
      <c r="I254" s="84"/>
      <c r="J254" s="84"/>
      <c r="K254" s="5"/>
      <c r="L254" s="5"/>
      <c r="M254" s="8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84"/>
      <c r="I255" s="84"/>
      <c r="J255" s="84"/>
      <c r="K255" s="5"/>
      <c r="L255" s="5"/>
      <c r="M255" s="8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84"/>
      <c r="I256" s="84"/>
      <c r="J256" s="84"/>
      <c r="K256" s="5"/>
      <c r="L256" s="5"/>
      <c r="M256" s="8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84"/>
      <c r="I257" s="84"/>
      <c r="J257" s="84"/>
      <c r="K257" s="5"/>
      <c r="L257" s="5"/>
      <c r="M257" s="8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84"/>
      <c r="I258" s="84"/>
      <c r="J258" s="84"/>
      <c r="K258" s="5"/>
      <c r="L258" s="5"/>
      <c r="M258" s="8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84"/>
      <c r="I259" s="84"/>
      <c r="J259" s="84"/>
      <c r="K259" s="5"/>
      <c r="L259" s="5"/>
      <c r="M259" s="8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84"/>
      <c r="I260" s="84"/>
      <c r="J260" s="84"/>
      <c r="K260" s="5"/>
      <c r="L260" s="5"/>
      <c r="M260" s="8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84"/>
      <c r="I261" s="84"/>
      <c r="J261" s="84"/>
      <c r="K261" s="5"/>
      <c r="L261" s="5"/>
      <c r="M261" s="8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84"/>
      <c r="I262" s="84"/>
      <c r="J262" s="84"/>
      <c r="K262" s="5"/>
      <c r="L262" s="5"/>
      <c r="M262" s="8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84"/>
      <c r="I263" s="84"/>
      <c r="J263" s="84"/>
      <c r="K263" s="5"/>
      <c r="L263" s="5"/>
      <c r="M263" s="8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84"/>
      <c r="I264" s="84"/>
      <c r="J264" s="84"/>
      <c r="K264" s="5"/>
      <c r="L264" s="5"/>
      <c r="M264" s="8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84"/>
      <c r="I265" s="84"/>
      <c r="J265" s="84"/>
      <c r="K265" s="5"/>
      <c r="L265" s="5"/>
      <c r="M265" s="8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84"/>
      <c r="I266" s="84"/>
      <c r="J266" s="84"/>
      <c r="K266" s="5"/>
      <c r="L266" s="5"/>
      <c r="M266" s="8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84"/>
      <c r="I267" s="84"/>
      <c r="J267" s="84"/>
      <c r="K267" s="5"/>
      <c r="L267" s="5"/>
      <c r="M267" s="8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84"/>
      <c r="I268" s="84"/>
      <c r="J268" s="84"/>
      <c r="K268" s="5"/>
      <c r="L268" s="5"/>
      <c r="M268" s="8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84"/>
      <c r="I269" s="84"/>
      <c r="J269" s="84"/>
      <c r="K269" s="5"/>
      <c r="L269" s="5"/>
      <c r="M269" s="8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84"/>
      <c r="I270" s="84"/>
      <c r="J270" s="84"/>
      <c r="K270" s="5"/>
      <c r="L270" s="5"/>
      <c r="M270" s="8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84"/>
      <c r="I271" s="84"/>
      <c r="J271" s="84"/>
      <c r="K271" s="5"/>
      <c r="L271" s="5"/>
      <c r="M271" s="8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84"/>
      <c r="I272" s="84"/>
      <c r="J272" s="84"/>
      <c r="K272" s="5"/>
      <c r="L272" s="5"/>
      <c r="M272" s="8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84"/>
      <c r="I273" s="84"/>
      <c r="J273" s="84"/>
      <c r="K273" s="5"/>
      <c r="L273" s="5"/>
      <c r="M273" s="8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84"/>
      <c r="I274" s="84"/>
      <c r="J274" s="84"/>
      <c r="K274" s="5"/>
      <c r="L274" s="5"/>
      <c r="M274" s="8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84"/>
      <c r="I275" s="84"/>
      <c r="J275" s="84"/>
      <c r="K275" s="5"/>
      <c r="L275" s="5"/>
      <c r="M275" s="8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84"/>
      <c r="I276" s="84"/>
      <c r="J276" s="84"/>
      <c r="K276" s="5"/>
      <c r="L276" s="5"/>
      <c r="M276" s="8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84"/>
      <c r="I277" s="84"/>
      <c r="J277" s="84"/>
      <c r="K277" s="5"/>
      <c r="L277" s="5"/>
      <c r="M277" s="8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84"/>
      <c r="I278" s="84"/>
      <c r="J278" s="84"/>
      <c r="K278" s="5"/>
      <c r="L278" s="5"/>
      <c r="M278" s="8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84"/>
      <c r="I279" s="84"/>
      <c r="J279" s="84"/>
      <c r="K279" s="5"/>
      <c r="L279" s="5"/>
      <c r="M279" s="8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84"/>
      <c r="I280" s="84"/>
      <c r="J280" s="84"/>
      <c r="K280" s="5"/>
      <c r="L280" s="5"/>
      <c r="M280" s="8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84"/>
      <c r="I281" s="84"/>
      <c r="J281" s="84"/>
      <c r="K281" s="5"/>
      <c r="L281" s="5"/>
      <c r="M281" s="8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84"/>
      <c r="I282" s="84"/>
      <c r="J282" s="84"/>
      <c r="K282" s="5"/>
      <c r="L282" s="5"/>
      <c r="M282" s="8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84"/>
      <c r="I283" s="84"/>
      <c r="J283" s="84"/>
      <c r="K283" s="5"/>
      <c r="L283" s="5"/>
      <c r="M283" s="8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84"/>
      <c r="I284" s="84"/>
      <c r="J284" s="84"/>
      <c r="K284" s="5"/>
      <c r="L284" s="5"/>
      <c r="M284" s="8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84"/>
      <c r="I285" s="84"/>
      <c r="J285" s="84"/>
      <c r="K285" s="5"/>
      <c r="L285" s="5"/>
      <c r="M285" s="8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84"/>
      <c r="I286" s="84"/>
      <c r="J286" s="84"/>
      <c r="K286" s="5"/>
      <c r="L286" s="5"/>
      <c r="M286" s="8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84"/>
      <c r="I287" s="84"/>
      <c r="J287" s="84"/>
      <c r="K287" s="5"/>
      <c r="L287" s="5"/>
      <c r="M287" s="8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84"/>
      <c r="I288" s="84"/>
      <c r="J288" s="84"/>
      <c r="K288" s="5"/>
      <c r="L288" s="5"/>
      <c r="M288" s="8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84"/>
      <c r="I289" s="84"/>
      <c r="J289" s="84"/>
      <c r="K289" s="5"/>
      <c r="L289" s="5"/>
      <c r="M289" s="8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84"/>
      <c r="I290" s="84"/>
      <c r="J290" s="84"/>
      <c r="K290" s="5"/>
      <c r="L290" s="5"/>
      <c r="M290" s="8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84"/>
      <c r="I291" s="84"/>
      <c r="J291" s="84"/>
      <c r="K291" s="5"/>
      <c r="L291" s="5"/>
      <c r="M291" s="8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84"/>
      <c r="I292" s="84"/>
      <c r="J292" s="84"/>
      <c r="K292" s="5"/>
      <c r="L292" s="5"/>
      <c r="M292" s="8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84"/>
      <c r="I293" s="84"/>
      <c r="J293" s="84"/>
      <c r="K293" s="5"/>
      <c r="L293" s="5"/>
      <c r="M293" s="8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84"/>
      <c r="I294" s="84"/>
      <c r="J294" s="84"/>
      <c r="K294" s="5"/>
      <c r="L294" s="5"/>
      <c r="M294" s="8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84"/>
      <c r="I295" s="84"/>
      <c r="J295" s="84"/>
      <c r="K295" s="5"/>
      <c r="L295" s="5"/>
      <c r="M295" s="8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84"/>
      <c r="I296" s="84"/>
      <c r="J296" s="84"/>
      <c r="K296" s="5"/>
      <c r="L296" s="5"/>
      <c r="M296" s="8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84"/>
      <c r="I297" s="84"/>
      <c r="J297" s="84"/>
      <c r="K297" s="5"/>
      <c r="L297" s="5"/>
      <c r="M297" s="8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84"/>
      <c r="I298" s="84"/>
      <c r="J298" s="84"/>
      <c r="K298" s="5"/>
      <c r="L298" s="5"/>
      <c r="M298" s="8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84"/>
      <c r="I299" s="84"/>
      <c r="J299" s="84"/>
      <c r="K299" s="5"/>
      <c r="L299" s="5"/>
      <c r="M299" s="8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84"/>
      <c r="I300" s="84"/>
      <c r="J300" s="84"/>
      <c r="K300" s="5"/>
      <c r="L300" s="5"/>
      <c r="M300" s="8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84"/>
      <c r="I301" s="84"/>
      <c r="J301" s="84"/>
      <c r="K301" s="5"/>
      <c r="L301" s="5"/>
      <c r="M301" s="8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84"/>
      <c r="I302" s="84"/>
      <c r="J302" s="84"/>
      <c r="K302" s="5"/>
      <c r="L302" s="5"/>
      <c r="M302" s="8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84"/>
      <c r="I303" s="84"/>
      <c r="J303" s="84"/>
      <c r="K303" s="5"/>
      <c r="L303" s="5"/>
      <c r="M303" s="8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84"/>
      <c r="I304" s="84"/>
      <c r="J304" s="84"/>
      <c r="K304" s="5"/>
      <c r="L304" s="5"/>
      <c r="M304" s="8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84"/>
      <c r="I305" s="84"/>
      <c r="J305" s="84"/>
      <c r="K305" s="5"/>
      <c r="L305" s="5"/>
      <c r="M305" s="8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84"/>
      <c r="I306" s="84"/>
      <c r="J306" s="84"/>
      <c r="K306" s="5"/>
      <c r="L306" s="5"/>
      <c r="M306" s="8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84"/>
      <c r="I307" s="84"/>
      <c r="J307" s="84"/>
      <c r="K307" s="5"/>
      <c r="L307" s="5"/>
      <c r="M307" s="8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84"/>
      <c r="I308" s="84"/>
      <c r="J308" s="84"/>
      <c r="K308" s="5"/>
      <c r="L308" s="5"/>
      <c r="M308" s="8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84"/>
      <c r="I309" s="84"/>
      <c r="J309" s="84"/>
      <c r="K309" s="5"/>
      <c r="L309" s="5"/>
      <c r="M309" s="8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84"/>
      <c r="I310" s="84"/>
      <c r="J310" s="84"/>
      <c r="K310" s="5"/>
      <c r="L310" s="5"/>
      <c r="M310" s="8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84"/>
      <c r="I311" s="84"/>
      <c r="J311" s="84"/>
      <c r="K311" s="5"/>
      <c r="L311" s="5"/>
      <c r="M311" s="8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84"/>
      <c r="I312" s="84"/>
      <c r="J312" s="84"/>
      <c r="K312" s="5"/>
      <c r="L312" s="5"/>
      <c r="M312" s="8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84"/>
      <c r="I313" s="84"/>
      <c r="J313" s="84"/>
      <c r="K313" s="5"/>
      <c r="L313" s="5"/>
      <c r="M313" s="8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84"/>
      <c r="I314" s="84"/>
      <c r="J314" s="84"/>
      <c r="K314" s="5"/>
      <c r="L314" s="5"/>
      <c r="M314" s="8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84"/>
      <c r="I315" s="84"/>
      <c r="J315" s="84"/>
      <c r="K315" s="5"/>
      <c r="L315" s="5"/>
      <c r="M315" s="8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84"/>
      <c r="I316" s="84"/>
      <c r="J316" s="84"/>
      <c r="K316" s="5"/>
      <c r="L316" s="5"/>
      <c r="M316" s="8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84"/>
      <c r="I317" s="84"/>
      <c r="J317" s="84"/>
      <c r="K317" s="5"/>
      <c r="L317" s="5"/>
      <c r="M317" s="8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84"/>
      <c r="I318" s="84"/>
      <c r="J318" s="84"/>
      <c r="K318" s="5"/>
      <c r="L318" s="5"/>
      <c r="M318" s="8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84"/>
      <c r="I319" s="84"/>
      <c r="J319" s="84"/>
      <c r="K319" s="5"/>
      <c r="L319" s="5"/>
      <c r="M319" s="8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84"/>
      <c r="I320" s="84"/>
      <c r="J320" s="84"/>
      <c r="K320" s="5"/>
      <c r="L320" s="5"/>
      <c r="M320" s="8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84"/>
      <c r="I321" s="84"/>
      <c r="J321" s="84"/>
      <c r="K321" s="5"/>
      <c r="L321" s="5"/>
      <c r="M321" s="8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84"/>
      <c r="I322" s="84"/>
      <c r="J322" s="84"/>
      <c r="K322" s="5"/>
      <c r="L322" s="5"/>
      <c r="M322" s="8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84"/>
      <c r="I323" s="84"/>
      <c r="J323" s="84"/>
      <c r="K323" s="5"/>
      <c r="L323" s="5"/>
      <c r="M323" s="8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84"/>
      <c r="I324" s="84"/>
      <c r="J324" s="84"/>
      <c r="K324" s="5"/>
      <c r="L324" s="5"/>
      <c r="M324" s="8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84"/>
      <c r="I325" s="84"/>
      <c r="J325" s="84"/>
      <c r="K325" s="5"/>
      <c r="L325" s="5"/>
      <c r="M325" s="8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84"/>
      <c r="I326" s="84"/>
      <c r="J326" s="84"/>
      <c r="K326" s="5"/>
      <c r="L326" s="5"/>
      <c r="M326" s="8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84"/>
      <c r="I327" s="84"/>
      <c r="J327" s="84"/>
      <c r="K327" s="5"/>
      <c r="L327" s="5"/>
      <c r="M327" s="8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84"/>
      <c r="I328" s="84"/>
      <c r="J328" s="84"/>
      <c r="K328" s="5"/>
      <c r="L328" s="5"/>
      <c r="M328" s="8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</sheetData>
  <mergeCells count="110">
    <mergeCell ref="J96:J97"/>
    <mergeCell ref="J98:J99"/>
    <mergeCell ref="J108:J109"/>
    <mergeCell ref="J110:J111"/>
    <mergeCell ref="K110:K111"/>
    <mergeCell ref="L110:L111"/>
    <mergeCell ref="K118:K124"/>
    <mergeCell ref="K112:K116"/>
    <mergeCell ref="L112:L116"/>
    <mergeCell ref="M112:M116"/>
    <mergeCell ref="J101:J102"/>
    <mergeCell ref="J103:J107"/>
    <mergeCell ref="K103:K107"/>
    <mergeCell ref="L103:L107"/>
    <mergeCell ref="J90:J91"/>
    <mergeCell ref="J93:J94"/>
    <mergeCell ref="K90:K91"/>
    <mergeCell ref="L90:L91"/>
    <mergeCell ref="M90:M91"/>
    <mergeCell ref="K93:K94"/>
    <mergeCell ref="L93:L94"/>
    <mergeCell ref="M93:M94"/>
    <mergeCell ref="J81:J85"/>
    <mergeCell ref="J86:J88"/>
    <mergeCell ref="K86:K88"/>
    <mergeCell ref="K81:K85"/>
    <mergeCell ref="L81:L85"/>
    <mergeCell ref="L86:L88"/>
    <mergeCell ref="M86:M87"/>
    <mergeCell ref="J34:J36"/>
    <mergeCell ref="J67:J79"/>
    <mergeCell ref="J55:J56"/>
    <mergeCell ref="J46:J48"/>
    <mergeCell ref="J49:J50"/>
    <mergeCell ref="K46:K48"/>
    <mergeCell ref="L46:L48"/>
    <mergeCell ref="M46:M48"/>
    <mergeCell ref="K49:K50"/>
    <mergeCell ref="L49:L50"/>
    <mergeCell ref="M49:M50"/>
    <mergeCell ref="L34:L36"/>
    <mergeCell ref="M34:M36"/>
    <mergeCell ref="K34:K36"/>
    <mergeCell ref="J118:J124"/>
    <mergeCell ref="L118:L124"/>
    <mergeCell ref="M118:M122"/>
    <mergeCell ref="J112:J116"/>
    <mergeCell ref="M110:M111"/>
    <mergeCell ref="K108:K109"/>
    <mergeCell ref="L108:L109"/>
    <mergeCell ref="M103:M107"/>
    <mergeCell ref="K101:K102"/>
    <mergeCell ref="L101:L102"/>
    <mergeCell ref="K96:K97"/>
    <mergeCell ref="L96:L97"/>
    <mergeCell ref="M96:M97"/>
    <mergeCell ref="K98:K99"/>
    <mergeCell ref="L98:L99"/>
    <mergeCell ref="M98:M99"/>
    <mergeCell ref="K67:K79"/>
    <mergeCell ref="L67:L79"/>
    <mergeCell ref="L52:L53"/>
    <mergeCell ref="M52:M53"/>
    <mergeCell ref="K55:K56"/>
    <mergeCell ref="L55:L56"/>
    <mergeCell ref="L38:L43"/>
    <mergeCell ref="M38:M43"/>
    <mergeCell ref="J24:J25"/>
    <mergeCell ref="J27:J33"/>
    <mergeCell ref="K27:K33"/>
    <mergeCell ref="L27:L33"/>
    <mergeCell ref="M27:M32"/>
    <mergeCell ref="J52:J53"/>
    <mergeCell ref="K52:K53"/>
    <mergeCell ref="L16:L17"/>
    <mergeCell ref="M16:M17"/>
    <mergeCell ref="J16:J17"/>
    <mergeCell ref="K16:K17"/>
    <mergeCell ref="J19:J21"/>
    <mergeCell ref="K19:K21"/>
    <mergeCell ref="L19:L21"/>
    <mergeCell ref="M19:M21"/>
    <mergeCell ref="K24:K25"/>
    <mergeCell ref="L24:L25"/>
    <mergeCell ref="M24:M25"/>
    <mergeCell ref="J7:J8"/>
    <mergeCell ref="J9:J14"/>
    <mergeCell ref="K9:K14"/>
    <mergeCell ref="L9:L14"/>
    <mergeCell ref="M9:M14"/>
    <mergeCell ref="J4:J5"/>
    <mergeCell ref="K4:K5"/>
    <mergeCell ref="L4:L5"/>
    <mergeCell ref="M4:M5"/>
    <mergeCell ref="K7:K8"/>
    <mergeCell ref="L7:L8"/>
    <mergeCell ref="M7:M8"/>
    <mergeCell ref="K58:K59"/>
    <mergeCell ref="L58:L59"/>
    <mergeCell ref="J62:J64"/>
    <mergeCell ref="K62:K64"/>
    <mergeCell ref="L62:L64"/>
    <mergeCell ref="M62:M64"/>
    <mergeCell ref="J58:J59"/>
    <mergeCell ref="M58:M59"/>
    <mergeCell ref="M81:M84"/>
    <mergeCell ref="M67:M79"/>
    <mergeCell ref="M55:M56"/>
    <mergeCell ref="J38:J43"/>
    <mergeCell ref="K38:K43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29"/>
    <col customWidth="1" min="2" max="2" width="13.14"/>
    <col customWidth="1" min="3" max="3" width="31.57"/>
    <col customWidth="1" min="4" max="4" width="12.14"/>
    <col customWidth="1" min="5" max="5" width="12.43"/>
    <col customWidth="1" min="6" max="6" width="27.14"/>
    <col customWidth="1" min="7" max="7" width="14.86"/>
    <col customWidth="1" min="8" max="9" width="16.43"/>
    <col customWidth="1" min="10" max="10" width="17.29"/>
    <col customWidth="1" min="11" max="11" width="9.29"/>
    <col customWidth="1" min="12" max="12" width="32.86"/>
    <col customWidth="1" min="13" max="13" width="40.14"/>
    <col customWidth="1" min="14" max="26" width="8.71"/>
  </cols>
  <sheetData>
    <row r="1">
      <c r="A1" s="63" t="s">
        <v>637</v>
      </c>
      <c r="B1" s="63" t="s">
        <v>638</v>
      </c>
      <c r="C1" s="64" t="s">
        <v>639</v>
      </c>
      <c r="D1" s="65" t="s">
        <v>640</v>
      </c>
      <c r="E1" s="65" t="s">
        <v>641</v>
      </c>
      <c r="F1" s="65" t="s">
        <v>642</v>
      </c>
      <c r="G1" s="66" t="s">
        <v>643</v>
      </c>
      <c r="H1" s="66" t="s">
        <v>644</v>
      </c>
      <c r="I1" s="67" t="s">
        <v>645</v>
      </c>
      <c r="J1" s="67"/>
      <c r="K1" s="64"/>
      <c r="L1" s="65" t="s">
        <v>646</v>
      </c>
      <c r="M1" s="64" t="s">
        <v>647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90.75" customHeight="1">
      <c r="A2" s="86">
        <v>1.0</v>
      </c>
      <c r="B2" s="87">
        <v>45200.0</v>
      </c>
      <c r="C2" s="86" t="s">
        <v>797</v>
      </c>
      <c r="D2" s="86" t="s">
        <v>655</v>
      </c>
      <c r="E2" s="86" t="s">
        <v>650</v>
      </c>
      <c r="F2" s="86" t="s">
        <v>798</v>
      </c>
      <c r="G2" s="86">
        <v>5.0</v>
      </c>
      <c r="H2" s="88">
        <v>660000.0</v>
      </c>
      <c r="I2" s="88" t="str">
        <f t="shared" ref="I2:I162" si="1">H2*G2</f>
        <v>  3,300,000 </v>
      </c>
      <c r="J2" s="89" t="str">
        <f t="shared" ref="J2:J3" si="2">I2</f>
        <v>  3,300,000 </v>
      </c>
      <c r="K2" s="86" t="s">
        <v>652</v>
      </c>
      <c r="L2" s="86"/>
      <c r="M2" s="90" t="s">
        <v>799</v>
      </c>
    </row>
    <row r="3" ht="49.5" customHeight="1">
      <c r="A3" s="86">
        <v>2.0</v>
      </c>
      <c r="B3" s="87">
        <v>45200.0</v>
      </c>
      <c r="C3" s="86" t="s">
        <v>800</v>
      </c>
      <c r="D3" s="86" t="s">
        <v>801</v>
      </c>
      <c r="E3" s="86" t="s">
        <v>650</v>
      </c>
      <c r="F3" s="86" t="s">
        <v>802</v>
      </c>
      <c r="G3" s="86">
        <v>2.0</v>
      </c>
      <c r="H3" s="88">
        <v>700000.0</v>
      </c>
      <c r="I3" s="88" t="str">
        <f t="shared" si="1"/>
        <v>  1,400,000 </v>
      </c>
      <c r="J3" s="89" t="str">
        <f t="shared" si="2"/>
        <v>  1,400,000 </v>
      </c>
      <c r="K3" s="88" t="s">
        <v>652</v>
      </c>
      <c r="L3" s="88"/>
      <c r="M3" s="91" t="s">
        <v>803</v>
      </c>
    </row>
    <row r="4" ht="34.5" customHeight="1">
      <c r="A4" s="86">
        <v>3.0</v>
      </c>
      <c r="B4" s="87">
        <v>45200.0</v>
      </c>
      <c r="C4" s="86" t="s">
        <v>804</v>
      </c>
      <c r="D4" s="86" t="s">
        <v>801</v>
      </c>
      <c r="E4" s="86" t="s">
        <v>650</v>
      </c>
      <c r="F4" s="86" t="s">
        <v>805</v>
      </c>
      <c r="G4" s="86">
        <v>1.0</v>
      </c>
      <c r="H4" s="88">
        <v>960000.0</v>
      </c>
      <c r="I4" s="88" t="str">
        <f t="shared" si="1"/>
        <v>  960,000 </v>
      </c>
      <c r="J4" s="92" t="str">
        <f>I4+I5</f>
        <v>  1,035,000 </v>
      </c>
      <c r="K4" s="93" t="s">
        <v>652</v>
      </c>
      <c r="L4" s="93"/>
      <c r="M4" s="94" t="s">
        <v>803</v>
      </c>
    </row>
    <row r="5" ht="34.5" customHeight="1">
      <c r="A5" s="86"/>
      <c r="B5" s="86"/>
      <c r="C5" s="86"/>
      <c r="D5" s="86"/>
      <c r="E5" s="86"/>
      <c r="F5" s="86" t="s">
        <v>806</v>
      </c>
      <c r="G5" s="86">
        <v>1.0</v>
      </c>
      <c r="H5" s="88">
        <v>75000.0</v>
      </c>
      <c r="I5" s="88" t="str">
        <f t="shared" si="1"/>
        <v>  75,000 </v>
      </c>
      <c r="J5" s="77"/>
      <c r="K5" s="77"/>
      <c r="L5" s="77"/>
      <c r="M5" s="77"/>
    </row>
    <row r="6" ht="38.25" customHeight="1">
      <c r="A6" s="86">
        <v>4.0</v>
      </c>
      <c r="B6" s="87">
        <v>45200.0</v>
      </c>
      <c r="C6" s="86" t="s">
        <v>807</v>
      </c>
      <c r="D6" s="86" t="s">
        <v>655</v>
      </c>
      <c r="E6" s="86" t="s">
        <v>650</v>
      </c>
      <c r="F6" s="86" t="s">
        <v>808</v>
      </c>
      <c r="G6" s="86">
        <v>1.0</v>
      </c>
      <c r="H6" s="88">
        <v>1530000.0</v>
      </c>
      <c r="I6" s="88" t="str">
        <f t="shared" si="1"/>
        <v>  1,530,000 </v>
      </c>
      <c r="J6" s="92" t="str">
        <f>I6+I7</f>
        <v>  1,780,000 </v>
      </c>
      <c r="K6" s="93" t="s">
        <v>652</v>
      </c>
      <c r="L6" s="93"/>
      <c r="M6" s="94" t="s">
        <v>803</v>
      </c>
    </row>
    <row r="7" ht="38.25" customHeight="1">
      <c r="A7" s="86"/>
      <c r="B7" s="86"/>
      <c r="C7" s="86"/>
      <c r="D7" s="86"/>
      <c r="E7" s="86"/>
      <c r="F7" s="86" t="s">
        <v>809</v>
      </c>
      <c r="G7" s="86">
        <v>1.0</v>
      </c>
      <c r="H7" s="88">
        <v>250000.0</v>
      </c>
      <c r="I7" s="88" t="str">
        <f t="shared" si="1"/>
        <v>  250,000 </v>
      </c>
      <c r="J7" s="77"/>
      <c r="K7" s="77"/>
      <c r="L7" s="77"/>
      <c r="M7" s="77"/>
    </row>
    <row r="8">
      <c r="A8" s="86">
        <v>5.0</v>
      </c>
      <c r="B8" s="87">
        <v>45203.0</v>
      </c>
      <c r="C8" s="86" t="s">
        <v>810</v>
      </c>
      <c r="D8" s="86" t="s">
        <v>655</v>
      </c>
      <c r="E8" s="86" t="s">
        <v>650</v>
      </c>
      <c r="F8" s="86" t="s">
        <v>811</v>
      </c>
      <c r="G8" s="86">
        <v>5.0</v>
      </c>
      <c r="H8" s="88">
        <v>953000.0</v>
      </c>
      <c r="I8" s="88" t="str">
        <f t="shared" si="1"/>
        <v>  4,765,000 </v>
      </c>
      <c r="J8" s="92" t="str">
        <f>I8+I9+I10</f>
        <v>  15,595,000 </v>
      </c>
      <c r="K8" s="95" t="s">
        <v>652</v>
      </c>
      <c r="L8" s="95"/>
      <c r="M8" s="96" t="s">
        <v>812</v>
      </c>
    </row>
    <row r="9">
      <c r="A9" s="86"/>
      <c r="B9" s="86"/>
      <c r="C9" s="86"/>
      <c r="D9" s="86"/>
      <c r="E9" s="86"/>
      <c r="F9" s="86" t="s">
        <v>813</v>
      </c>
      <c r="G9" s="86">
        <v>3.0</v>
      </c>
      <c r="H9" s="88">
        <v>660000.0</v>
      </c>
      <c r="I9" s="88" t="str">
        <f t="shared" si="1"/>
        <v>  1,980,000 </v>
      </c>
      <c r="J9" s="80"/>
      <c r="K9" s="80"/>
      <c r="L9" s="80"/>
      <c r="M9" s="80"/>
    </row>
    <row r="10">
      <c r="A10" s="86"/>
      <c r="B10" s="86"/>
      <c r="C10" s="86"/>
      <c r="D10" s="86"/>
      <c r="E10" s="86"/>
      <c r="F10" s="86" t="s">
        <v>814</v>
      </c>
      <c r="G10" s="86">
        <v>3.0</v>
      </c>
      <c r="H10" s="88">
        <v>2950000.0</v>
      </c>
      <c r="I10" s="88" t="str">
        <f t="shared" si="1"/>
        <v>  8,850,000 </v>
      </c>
      <c r="J10" s="77"/>
      <c r="K10" s="77"/>
      <c r="L10" s="77"/>
      <c r="M10" s="77"/>
    </row>
    <row r="11" ht="48.0" customHeight="1">
      <c r="A11" s="86">
        <v>6.0</v>
      </c>
      <c r="B11" s="87">
        <v>45203.0</v>
      </c>
      <c r="C11" s="86" t="s">
        <v>815</v>
      </c>
      <c r="D11" s="86" t="s">
        <v>655</v>
      </c>
      <c r="E11" s="86" t="s">
        <v>650</v>
      </c>
      <c r="F11" s="86" t="s">
        <v>805</v>
      </c>
      <c r="G11" s="86">
        <v>5.0</v>
      </c>
      <c r="H11" s="88">
        <v>948000.0</v>
      </c>
      <c r="I11" s="88" t="str">
        <f t="shared" si="1"/>
        <v>  4,740,000 </v>
      </c>
      <c r="J11" s="92" t="str">
        <f>I11+I12</f>
        <v>  8,015,000 </v>
      </c>
      <c r="K11" s="95" t="s">
        <v>652</v>
      </c>
      <c r="L11" s="95"/>
      <c r="M11" s="96" t="s">
        <v>812</v>
      </c>
    </row>
    <row r="12" ht="48.0" customHeight="1">
      <c r="A12" s="86"/>
      <c r="B12" s="86"/>
      <c r="C12" s="86"/>
      <c r="D12" s="86"/>
      <c r="E12" s="86"/>
      <c r="F12" s="86" t="s">
        <v>813</v>
      </c>
      <c r="G12" s="86">
        <v>5.0</v>
      </c>
      <c r="H12" s="88">
        <v>655000.0</v>
      </c>
      <c r="I12" s="88" t="str">
        <f t="shared" si="1"/>
        <v>  3,275,000 </v>
      </c>
      <c r="J12" s="77"/>
      <c r="K12" s="77"/>
      <c r="L12" s="77"/>
      <c r="M12" s="77"/>
    </row>
    <row r="13" ht="38.25" customHeight="1">
      <c r="A13" s="86">
        <v>7.0</v>
      </c>
      <c r="B13" s="87">
        <v>45203.0</v>
      </c>
      <c r="C13" s="86" t="s">
        <v>816</v>
      </c>
      <c r="D13" s="86" t="s">
        <v>655</v>
      </c>
      <c r="E13" s="86" t="s">
        <v>650</v>
      </c>
      <c r="F13" s="86" t="s">
        <v>817</v>
      </c>
      <c r="G13" s="86">
        <v>1.0</v>
      </c>
      <c r="H13" s="88">
        <v>665000.0</v>
      </c>
      <c r="I13" s="88" t="str">
        <f t="shared" si="1"/>
        <v>  665,000 </v>
      </c>
      <c r="J13" s="92" t="str">
        <f>I13+I14</f>
        <v>  740,000 </v>
      </c>
      <c r="K13" s="95" t="s">
        <v>652</v>
      </c>
      <c r="L13" s="95"/>
      <c r="M13" s="96" t="s">
        <v>812</v>
      </c>
    </row>
    <row r="14" ht="38.25" customHeight="1">
      <c r="A14" s="86"/>
      <c r="B14" s="86"/>
      <c r="C14" s="86"/>
      <c r="D14" s="86"/>
      <c r="E14" s="86"/>
      <c r="F14" s="86" t="s">
        <v>806</v>
      </c>
      <c r="G14" s="86">
        <v>1.0</v>
      </c>
      <c r="H14" s="88">
        <v>75000.0</v>
      </c>
      <c r="I14" s="88" t="str">
        <f t="shared" si="1"/>
        <v>  75,000 </v>
      </c>
      <c r="J14" s="77"/>
      <c r="K14" s="77"/>
      <c r="L14" s="77"/>
      <c r="M14" s="77"/>
    </row>
    <row r="15" ht="36.0" customHeight="1">
      <c r="A15" s="86">
        <v>8.0</v>
      </c>
      <c r="B15" s="87">
        <v>45205.0</v>
      </c>
      <c r="C15" s="86" t="s">
        <v>818</v>
      </c>
      <c r="D15" s="86" t="s">
        <v>819</v>
      </c>
      <c r="E15" s="86" t="s">
        <v>650</v>
      </c>
      <c r="F15" s="86" t="s">
        <v>798</v>
      </c>
      <c r="G15" s="86">
        <v>1.0</v>
      </c>
      <c r="H15" s="88">
        <v>655000.0</v>
      </c>
      <c r="I15" s="88" t="str">
        <f t="shared" si="1"/>
        <v>  655,000 </v>
      </c>
      <c r="J15" s="92" t="str">
        <f>I15+I16</f>
        <v>  2,620,000 </v>
      </c>
      <c r="K15" s="95" t="s">
        <v>652</v>
      </c>
      <c r="L15" s="95"/>
      <c r="M15" s="96" t="s">
        <v>820</v>
      </c>
    </row>
    <row r="16" ht="36.0" customHeight="1">
      <c r="A16" s="86"/>
      <c r="B16" s="86"/>
      <c r="C16" s="86"/>
      <c r="D16" s="86"/>
      <c r="E16" s="86"/>
      <c r="F16" s="86" t="s">
        <v>821</v>
      </c>
      <c r="G16" s="86">
        <v>3.0</v>
      </c>
      <c r="H16" s="88">
        <v>655000.0</v>
      </c>
      <c r="I16" s="88" t="str">
        <f t="shared" si="1"/>
        <v>  1,965,000 </v>
      </c>
      <c r="J16" s="77"/>
      <c r="K16" s="77"/>
      <c r="L16" s="77"/>
      <c r="M16" s="77"/>
    </row>
    <row r="17" ht="51.75" customHeight="1">
      <c r="A17" s="86">
        <v>9.0</v>
      </c>
      <c r="B17" s="87">
        <v>45205.0</v>
      </c>
      <c r="C17" s="86" t="s">
        <v>822</v>
      </c>
      <c r="D17" s="86" t="s">
        <v>801</v>
      </c>
      <c r="E17" s="86" t="s">
        <v>650</v>
      </c>
      <c r="F17" s="86" t="s">
        <v>823</v>
      </c>
      <c r="G17" s="86">
        <v>1.0</v>
      </c>
      <c r="H17" s="88">
        <v>370000.0</v>
      </c>
      <c r="I17" s="88" t="str">
        <f t="shared" si="1"/>
        <v>  370,000 </v>
      </c>
      <c r="J17" s="89" t="str">
        <f>I17</f>
        <v>  370,000 </v>
      </c>
      <c r="K17" s="86" t="s">
        <v>652</v>
      </c>
      <c r="L17" s="86"/>
      <c r="M17" s="90" t="s">
        <v>824</v>
      </c>
    </row>
    <row r="18" ht="18.75" customHeight="1">
      <c r="A18" s="86">
        <v>10.0</v>
      </c>
      <c r="B18" s="87">
        <v>45208.0</v>
      </c>
      <c r="C18" s="86" t="s">
        <v>825</v>
      </c>
      <c r="D18" s="86" t="s">
        <v>655</v>
      </c>
      <c r="E18" s="86" t="s">
        <v>650</v>
      </c>
      <c r="F18" s="86" t="s">
        <v>813</v>
      </c>
      <c r="G18" s="86">
        <v>5.0</v>
      </c>
      <c r="H18" s="88">
        <v>650000.0</v>
      </c>
      <c r="I18" s="88" t="str">
        <f t="shared" si="1"/>
        <v>  3,250,000 </v>
      </c>
      <c r="J18" s="92" t="str">
        <f>SUM(I18:I20)</f>
        <v>  7,150,000 </v>
      </c>
      <c r="K18" s="95" t="s">
        <v>652</v>
      </c>
      <c r="L18" s="95"/>
      <c r="M18" s="96" t="s">
        <v>652</v>
      </c>
    </row>
    <row r="19" ht="18.75" customHeight="1">
      <c r="A19" s="15"/>
      <c r="B19" s="86"/>
      <c r="C19" s="86"/>
      <c r="D19" s="86"/>
      <c r="E19" s="86"/>
      <c r="F19" s="86" t="s">
        <v>821</v>
      </c>
      <c r="G19" s="86">
        <v>5.0</v>
      </c>
      <c r="H19" s="88">
        <v>650000.0</v>
      </c>
      <c r="I19" s="88" t="str">
        <f t="shared" si="1"/>
        <v>  3,250,000 </v>
      </c>
      <c r="J19" s="80"/>
      <c r="K19" s="80"/>
      <c r="L19" s="80"/>
      <c r="M19" s="80"/>
    </row>
    <row r="20" ht="18.75" customHeight="1">
      <c r="A20" s="15"/>
      <c r="B20" s="86"/>
      <c r="C20" s="86"/>
      <c r="D20" s="86"/>
      <c r="E20" s="86"/>
      <c r="F20" s="86" t="s">
        <v>826</v>
      </c>
      <c r="G20" s="86">
        <v>1.0</v>
      </c>
      <c r="H20" s="88">
        <v>650000.0</v>
      </c>
      <c r="I20" s="88" t="str">
        <f t="shared" si="1"/>
        <v>  650,000 </v>
      </c>
      <c r="J20" s="77"/>
      <c r="K20" s="77"/>
      <c r="L20" s="77"/>
      <c r="M20" s="77"/>
    </row>
    <row r="21" ht="21.0" customHeight="1">
      <c r="A21" s="15">
        <v>11.0</v>
      </c>
      <c r="B21" s="87">
        <v>45208.0</v>
      </c>
      <c r="C21" s="86" t="s">
        <v>827</v>
      </c>
      <c r="D21" s="86" t="s">
        <v>801</v>
      </c>
      <c r="E21" s="86" t="s">
        <v>650</v>
      </c>
      <c r="F21" s="86" t="s">
        <v>798</v>
      </c>
      <c r="G21" s="86">
        <v>3.0</v>
      </c>
      <c r="H21" s="88">
        <v>650000.0</v>
      </c>
      <c r="I21" s="88" t="str">
        <f t="shared" si="1"/>
        <v>  1,950,000 </v>
      </c>
      <c r="J21" s="92" t="str">
        <f>SUM(I21:I23)</f>
        <v>  3,340,000 </v>
      </c>
      <c r="K21" s="95" t="s">
        <v>652</v>
      </c>
      <c r="L21" s="95"/>
      <c r="M21" s="96" t="s">
        <v>652</v>
      </c>
    </row>
    <row r="22" ht="21.0" customHeight="1">
      <c r="A22" s="15"/>
      <c r="B22" s="86"/>
      <c r="C22" s="86"/>
      <c r="D22" s="86"/>
      <c r="E22" s="86"/>
      <c r="F22" s="86" t="s">
        <v>813</v>
      </c>
      <c r="G22" s="86">
        <v>2.0</v>
      </c>
      <c r="H22" s="88">
        <v>650000.0</v>
      </c>
      <c r="I22" s="88" t="str">
        <f t="shared" si="1"/>
        <v>  1,300,000 </v>
      </c>
      <c r="J22" s="80"/>
      <c r="K22" s="80"/>
      <c r="L22" s="80"/>
      <c r="M22" s="80"/>
    </row>
    <row r="23" ht="21.0" customHeight="1">
      <c r="A23" s="15"/>
      <c r="B23" s="86"/>
      <c r="C23" s="86"/>
      <c r="D23" s="86"/>
      <c r="E23" s="86"/>
      <c r="F23" s="86" t="s">
        <v>828</v>
      </c>
      <c r="G23" s="86">
        <v>2.0</v>
      </c>
      <c r="H23" s="88">
        <v>45000.0</v>
      </c>
      <c r="I23" s="88" t="str">
        <f t="shared" si="1"/>
        <v>  90,000 </v>
      </c>
      <c r="J23" s="77"/>
      <c r="K23" s="77"/>
      <c r="L23" s="77"/>
      <c r="M23" s="77"/>
    </row>
    <row r="24" ht="30.75" customHeight="1">
      <c r="A24" s="15">
        <v>12.0</v>
      </c>
      <c r="B24" s="87">
        <v>45208.0</v>
      </c>
      <c r="C24" s="86" t="s">
        <v>829</v>
      </c>
      <c r="D24" s="86" t="s">
        <v>801</v>
      </c>
      <c r="E24" s="86" t="s">
        <v>650</v>
      </c>
      <c r="F24" s="86" t="s">
        <v>830</v>
      </c>
      <c r="G24" s="86">
        <v>1.0</v>
      </c>
      <c r="H24" s="88">
        <v>1150000.0</v>
      </c>
      <c r="I24" s="88" t="str">
        <f t="shared" si="1"/>
        <v>  1,150,000 </v>
      </c>
      <c r="J24" s="92" t="str">
        <f>SUM(I24:I25)</f>
        <v>  1,800,000 </v>
      </c>
      <c r="K24" s="95" t="s">
        <v>652</v>
      </c>
      <c r="L24" s="95"/>
      <c r="M24" s="96" t="s">
        <v>652</v>
      </c>
    </row>
    <row r="25" ht="30.75" customHeight="1">
      <c r="A25" s="15"/>
      <c r="B25" s="86"/>
      <c r="C25" s="86"/>
      <c r="D25" s="86"/>
      <c r="E25" s="86"/>
      <c r="F25" s="86" t="s">
        <v>831</v>
      </c>
      <c r="G25" s="86">
        <v>1.0</v>
      </c>
      <c r="H25" s="88">
        <v>650000.0</v>
      </c>
      <c r="I25" s="88" t="str">
        <f t="shared" si="1"/>
        <v>  650,000 </v>
      </c>
      <c r="J25" s="77"/>
      <c r="K25" s="77"/>
      <c r="L25" s="77"/>
      <c r="M25" s="77"/>
    </row>
    <row r="26" ht="51.75" customHeight="1">
      <c r="A26" s="15">
        <v>13.0</v>
      </c>
      <c r="B26" s="87">
        <v>45208.0</v>
      </c>
      <c r="C26" s="86" t="s">
        <v>832</v>
      </c>
      <c r="D26" s="86" t="s">
        <v>655</v>
      </c>
      <c r="E26" s="86" t="s">
        <v>650</v>
      </c>
      <c r="F26" s="86" t="s">
        <v>805</v>
      </c>
      <c r="G26" s="86">
        <v>2.0</v>
      </c>
      <c r="H26" s="88">
        <v>945000.0</v>
      </c>
      <c r="I26" s="88" t="str">
        <f t="shared" si="1"/>
        <v>  1,890,000 </v>
      </c>
      <c r="J26" s="89" t="str">
        <f>I26</f>
        <v>  1,890,000 </v>
      </c>
      <c r="K26" s="86" t="s">
        <v>652</v>
      </c>
      <c r="L26" s="86"/>
      <c r="M26" s="90" t="s">
        <v>652</v>
      </c>
    </row>
    <row r="27" ht="15.75" customHeight="1">
      <c r="A27" s="97">
        <v>14.0</v>
      </c>
      <c r="B27" s="98">
        <v>45209.0</v>
      </c>
      <c r="C27" s="97" t="s">
        <v>833</v>
      </c>
      <c r="D27" s="97" t="s">
        <v>801</v>
      </c>
      <c r="E27" s="97" t="s">
        <v>705</v>
      </c>
      <c r="F27" s="97" t="s">
        <v>798</v>
      </c>
      <c r="G27" s="97">
        <v>1.0</v>
      </c>
      <c r="H27" s="99">
        <v>650000.0</v>
      </c>
      <c r="I27" s="88" t="str">
        <f t="shared" si="1"/>
        <v>  650,000 </v>
      </c>
      <c r="J27" s="100" t="str">
        <f>SUM(I27:I32)</f>
        <v>  3,470,000 </v>
      </c>
      <c r="K27" s="101" t="s">
        <v>652</v>
      </c>
      <c r="L27" s="101"/>
      <c r="M27" s="102" t="s">
        <v>834</v>
      </c>
    </row>
    <row r="28" ht="15.75" customHeight="1">
      <c r="A28" s="97"/>
      <c r="B28" s="97"/>
      <c r="C28" s="97"/>
      <c r="D28" s="97"/>
      <c r="E28" s="97"/>
      <c r="F28" s="97" t="s">
        <v>813</v>
      </c>
      <c r="G28" s="97">
        <v>2.0</v>
      </c>
      <c r="H28" s="99">
        <v>650000.0</v>
      </c>
      <c r="I28" s="88" t="str">
        <f t="shared" si="1"/>
        <v>  1,300,000 </v>
      </c>
      <c r="J28" s="103"/>
      <c r="K28" s="103"/>
      <c r="L28" s="103"/>
      <c r="M28" s="103"/>
    </row>
    <row r="29" ht="15.75" customHeight="1">
      <c r="A29" s="97"/>
      <c r="B29" s="97"/>
      <c r="C29" s="97"/>
      <c r="D29" s="97"/>
      <c r="E29" s="97"/>
      <c r="F29" s="97" t="s">
        <v>835</v>
      </c>
      <c r="G29" s="97">
        <v>2.0</v>
      </c>
      <c r="H29" s="99">
        <v>100000.0</v>
      </c>
      <c r="I29" s="88" t="str">
        <f t="shared" si="1"/>
        <v>  200,000 </v>
      </c>
      <c r="J29" s="103"/>
      <c r="K29" s="103"/>
      <c r="L29" s="103"/>
      <c r="M29" s="103"/>
    </row>
    <row r="30" ht="15.75" customHeight="1">
      <c r="A30" s="97"/>
      <c r="B30" s="97"/>
      <c r="C30" s="97"/>
      <c r="D30" s="97"/>
      <c r="E30" s="97"/>
      <c r="F30" s="97" t="s">
        <v>836</v>
      </c>
      <c r="G30" s="97">
        <v>1.0</v>
      </c>
      <c r="H30" s="99">
        <v>1000000.0</v>
      </c>
      <c r="I30" s="88" t="str">
        <f t="shared" si="1"/>
        <v>  1,000,000 </v>
      </c>
      <c r="J30" s="103"/>
      <c r="K30" s="103"/>
      <c r="L30" s="103"/>
      <c r="M30" s="103"/>
    </row>
    <row r="31" ht="15.75" customHeight="1">
      <c r="A31" s="97"/>
      <c r="B31" s="97"/>
      <c r="C31" s="97"/>
      <c r="D31" s="97"/>
      <c r="E31" s="97"/>
      <c r="F31" s="97" t="s">
        <v>837</v>
      </c>
      <c r="G31" s="97">
        <v>1.0</v>
      </c>
      <c r="H31" s="99">
        <v>160000.0</v>
      </c>
      <c r="I31" s="88" t="str">
        <f t="shared" si="1"/>
        <v>  160,000 </v>
      </c>
      <c r="J31" s="103"/>
      <c r="K31" s="103"/>
      <c r="L31" s="103"/>
      <c r="M31" s="103"/>
    </row>
    <row r="32" ht="15.75" customHeight="1">
      <c r="A32" s="97"/>
      <c r="B32" s="97"/>
      <c r="C32" s="97"/>
      <c r="D32" s="97"/>
      <c r="E32" s="97"/>
      <c r="F32" s="97" t="s">
        <v>838</v>
      </c>
      <c r="G32" s="97">
        <v>1.0</v>
      </c>
      <c r="H32" s="99">
        <v>160000.0</v>
      </c>
      <c r="I32" s="88" t="str">
        <f t="shared" si="1"/>
        <v>  160,000 </v>
      </c>
      <c r="J32" s="104"/>
      <c r="K32" s="104"/>
      <c r="L32" s="104"/>
      <c r="M32" s="104"/>
    </row>
    <row r="33" ht="66.75" customHeight="1">
      <c r="A33" s="97">
        <v>15.0</v>
      </c>
      <c r="B33" s="98">
        <v>45209.0</v>
      </c>
      <c r="C33" s="97" t="s">
        <v>839</v>
      </c>
      <c r="D33" s="97" t="s">
        <v>655</v>
      </c>
      <c r="E33" s="97" t="s">
        <v>650</v>
      </c>
      <c r="F33" s="97" t="s">
        <v>813</v>
      </c>
      <c r="G33" s="97">
        <v>2.0</v>
      </c>
      <c r="H33" s="99">
        <v>650000.0</v>
      </c>
      <c r="I33" s="88" t="str">
        <f t="shared" si="1"/>
        <v>  1,300,000 </v>
      </c>
      <c r="J33" s="105" t="str">
        <f t="shared" ref="J33:J35" si="3">I33</f>
        <v>  1,300,000 </v>
      </c>
      <c r="K33" s="97" t="s">
        <v>652</v>
      </c>
      <c r="L33" s="97"/>
      <c r="M33" s="106" t="s">
        <v>840</v>
      </c>
    </row>
    <row r="34" ht="66.75" customHeight="1">
      <c r="A34" s="97">
        <v>16.0</v>
      </c>
      <c r="B34" s="98">
        <v>45209.0</v>
      </c>
      <c r="C34" s="97" t="s">
        <v>841</v>
      </c>
      <c r="D34" s="97" t="s">
        <v>655</v>
      </c>
      <c r="E34" s="97" t="s">
        <v>650</v>
      </c>
      <c r="F34" s="97" t="s">
        <v>842</v>
      </c>
      <c r="G34" s="97">
        <v>6.0</v>
      </c>
      <c r="H34" s="99">
        <v>320000.0</v>
      </c>
      <c r="I34" s="88" t="str">
        <f t="shared" si="1"/>
        <v>  1,920,000 </v>
      </c>
      <c r="J34" s="105" t="str">
        <f t="shared" si="3"/>
        <v>  1,920,000 </v>
      </c>
      <c r="K34" s="97" t="s">
        <v>652</v>
      </c>
      <c r="L34" s="97"/>
      <c r="M34" s="106" t="s">
        <v>803</v>
      </c>
    </row>
    <row r="35" ht="66.75" customHeight="1">
      <c r="A35" s="97">
        <v>17.0</v>
      </c>
      <c r="B35" s="98">
        <v>45209.0</v>
      </c>
      <c r="C35" s="97" t="s">
        <v>843</v>
      </c>
      <c r="D35" s="97" t="s">
        <v>801</v>
      </c>
      <c r="E35" s="97" t="s">
        <v>650</v>
      </c>
      <c r="F35" s="97" t="s">
        <v>808</v>
      </c>
      <c r="G35" s="97">
        <v>1.0</v>
      </c>
      <c r="H35" s="99">
        <v>1530000.0</v>
      </c>
      <c r="I35" s="88" t="str">
        <f t="shared" si="1"/>
        <v>  1,530,000 </v>
      </c>
      <c r="J35" s="105" t="str">
        <f t="shared" si="3"/>
        <v>  1,530,000 </v>
      </c>
      <c r="K35" s="97" t="s">
        <v>652</v>
      </c>
      <c r="L35" s="97"/>
      <c r="M35" s="106" t="s">
        <v>803</v>
      </c>
    </row>
    <row r="36" ht="29.25" customHeight="1">
      <c r="A36" s="86">
        <v>18.0</v>
      </c>
      <c r="B36" s="87">
        <v>45210.0</v>
      </c>
      <c r="C36" s="86" t="s">
        <v>844</v>
      </c>
      <c r="D36" s="86" t="s">
        <v>801</v>
      </c>
      <c r="E36" s="86" t="s">
        <v>650</v>
      </c>
      <c r="F36" s="86" t="s">
        <v>845</v>
      </c>
      <c r="G36" s="86">
        <v>5.0</v>
      </c>
      <c r="H36" s="88">
        <v>865000.0</v>
      </c>
      <c r="I36" s="88" t="str">
        <f t="shared" si="1"/>
        <v>  4,325,000 </v>
      </c>
      <c r="J36" s="92" t="str">
        <f>I36+I37</f>
        <v>  4,975,000 </v>
      </c>
      <c r="K36" s="95" t="s">
        <v>652</v>
      </c>
      <c r="L36" s="95"/>
      <c r="M36" s="96" t="s">
        <v>652</v>
      </c>
    </row>
    <row r="37" ht="29.25" customHeight="1">
      <c r="A37" s="86"/>
      <c r="B37" s="86"/>
      <c r="C37" s="86"/>
      <c r="D37" s="86"/>
      <c r="E37" s="86"/>
      <c r="F37" s="86" t="s">
        <v>813</v>
      </c>
      <c r="G37" s="86">
        <v>1.0</v>
      </c>
      <c r="H37" s="88">
        <v>650000.0</v>
      </c>
      <c r="I37" s="88" t="str">
        <f t="shared" si="1"/>
        <v>  650,000 </v>
      </c>
      <c r="J37" s="77"/>
      <c r="K37" s="77"/>
      <c r="L37" s="77"/>
      <c r="M37" s="77"/>
    </row>
    <row r="38" ht="15.75" customHeight="1">
      <c r="A38" s="86">
        <v>19.0</v>
      </c>
      <c r="B38" s="87">
        <v>45210.0</v>
      </c>
      <c r="C38" s="86" t="s">
        <v>846</v>
      </c>
      <c r="D38" s="86" t="s">
        <v>801</v>
      </c>
      <c r="E38" s="86" t="s">
        <v>650</v>
      </c>
      <c r="F38" s="86" t="s">
        <v>847</v>
      </c>
      <c r="G38" s="86">
        <v>1.0</v>
      </c>
      <c r="H38" s="88">
        <v>1750000.0</v>
      </c>
      <c r="I38" s="88" t="str">
        <f t="shared" si="1"/>
        <v>  1,750,000 </v>
      </c>
      <c r="J38" s="92" t="str">
        <f>SUM(I38:I41)</f>
        <v>  1,895,000 </v>
      </c>
      <c r="K38" s="95" t="s">
        <v>652</v>
      </c>
      <c r="L38" s="95"/>
      <c r="M38" s="96" t="s">
        <v>652</v>
      </c>
    </row>
    <row r="39" ht="15.75" customHeight="1">
      <c r="A39" s="86"/>
      <c r="B39" s="86"/>
      <c r="C39" s="86"/>
      <c r="D39" s="86"/>
      <c r="E39" s="86"/>
      <c r="F39" s="86" t="s">
        <v>848</v>
      </c>
      <c r="G39" s="86">
        <v>1.0</v>
      </c>
      <c r="H39" s="88">
        <v>35000.0</v>
      </c>
      <c r="I39" s="88" t="str">
        <f t="shared" si="1"/>
        <v>  35,000 </v>
      </c>
      <c r="J39" s="80"/>
      <c r="K39" s="80"/>
      <c r="L39" s="80"/>
      <c r="M39" s="80"/>
    </row>
    <row r="40" ht="15.75" customHeight="1">
      <c r="A40" s="86"/>
      <c r="B40" s="86"/>
      <c r="C40" s="86"/>
      <c r="D40" s="86"/>
      <c r="E40" s="86"/>
      <c r="F40" s="86" t="s">
        <v>849</v>
      </c>
      <c r="G40" s="86">
        <v>1.0</v>
      </c>
      <c r="H40" s="88">
        <v>35000.0</v>
      </c>
      <c r="I40" s="88" t="str">
        <f t="shared" si="1"/>
        <v>  35,000 </v>
      </c>
      <c r="J40" s="80"/>
      <c r="K40" s="80"/>
      <c r="L40" s="80"/>
      <c r="M40" s="80"/>
    </row>
    <row r="41" ht="15.75" customHeight="1">
      <c r="A41" s="86"/>
      <c r="B41" s="86"/>
      <c r="C41" s="86"/>
      <c r="D41" s="86"/>
      <c r="E41" s="86"/>
      <c r="F41" s="86" t="s">
        <v>850</v>
      </c>
      <c r="G41" s="86">
        <v>1.0</v>
      </c>
      <c r="H41" s="88">
        <v>75000.0</v>
      </c>
      <c r="I41" s="88" t="str">
        <f t="shared" si="1"/>
        <v>  75,000 </v>
      </c>
      <c r="J41" s="77"/>
      <c r="K41" s="77"/>
      <c r="L41" s="77"/>
      <c r="M41" s="77"/>
    </row>
    <row r="42" ht="60.75" customHeight="1">
      <c r="A42" s="86">
        <v>20.0</v>
      </c>
      <c r="B42" s="87">
        <v>45210.0</v>
      </c>
      <c r="C42" s="86" t="s">
        <v>851</v>
      </c>
      <c r="D42" s="86" t="s">
        <v>655</v>
      </c>
      <c r="E42" s="86" t="s">
        <v>650</v>
      </c>
      <c r="F42" s="86" t="s">
        <v>821</v>
      </c>
      <c r="G42" s="86">
        <v>5.0</v>
      </c>
      <c r="H42" s="88">
        <v>650000.0</v>
      </c>
      <c r="I42" s="88" t="str">
        <f t="shared" si="1"/>
        <v>  3,250,000 </v>
      </c>
      <c r="J42" s="89" t="str">
        <f>I42</f>
        <v>  3,250,000 </v>
      </c>
      <c r="K42" s="86" t="s">
        <v>652</v>
      </c>
      <c r="L42" s="86"/>
      <c r="M42" s="90" t="s">
        <v>652</v>
      </c>
    </row>
    <row r="43" ht="30.0" customHeight="1">
      <c r="A43" s="86">
        <v>21.0</v>
      </c>
      <c r="B43" s="87">
        <v>45210.0</v>
      </c>
      <c r="C43" s="86" t="s">
        <v>816</v>
      </c>
      <c r="D43" s="86" t="s">
        <v>655</v>
      </c>
      <c r="E43" s="86" t="s">
        <v>650</v>
      </c>
      <c r="F43" s="86" t="s">
        <v>852</v>
      </c>
      <c r="G43" s="86">
        <v>1.0</v>
      </c>
      <c r="H43" s="88">
        <v>660000.0</v>
      </c>
      <c r="I43" s="88" t="str">
        <f t="shared" si="1"/>
        <v>  660,000 </v>
      </c>
      <c r="J43" s="92" t="str">
        <f>I43+I44</f>
        <v>  695,000 </v>
      </c>
      <c r="K43" s="95" t="s">
        <v>652</v>
      </c>
      <c r="L43" s="95"/>
      <c r="M43" s="96" t="s">
        <v>803</v>
      </c>
    </row>
    <row r="44" ht="30.0" customHeight="1">
      <c r="A44" s="86"/>
      <c r="B44" s="86"/>
      <c r="C44" s="86"/>
      <c r="D44" s="86"/>
      <c r="E44" s="86"/>
      <c r="F44" s="86" t="s">
        <v>853</v>
      </c>
      <c r="G44" s="86">
        <v>1.0</v>
      </c>
      <c r="H44" s="88">
        <v>35000.0</v>
      </c>
      <c r="I44" s="88" t="str">
        <f t="shared" si="1"/>
        <v>  35,000 </v>
      </c>
      <c r="J44" s="77"/>
      <c r="K44" s="77"/>
      <c r="L44" s="77"/>
      <c r="M44" s="77"/>
    </row>
    <row r="45" ht="32.25" customHeight="1">
      <c r="A45" s="86">
        <v>22.0</v>
      </c>
      <c r="B45" s="87">
        <v>45211.0</v>
      </c>
      <c r="C45" s="86" t="s">
        <v>854</v>
      </c>
      <c r="D45" s="86" t="s">
        <v>801</v>
      </c>
      <c r="E45" s="86" t="s">
        <v>650</v>
      </c>
      <c r="F45" s="86" t="s">
        <v>855</v>
      </c>
      <c r="G45" s="86">
        <v>1.0</v>
      </c>
      <c r="H45" s="88">
        <v>110000.0</v>
      </c>
      <c r="I45" s="88" t="str">
        <f t="shared" si="1"/>
        <v>  110,000 </v>
      </c>
      <c r="J45" s="92" t="str">
        <f>I45+I46</f>
        <v>  385,000 </v>
      </c>
      <c r="K45" s="95" t="s">
        <v>652</v>
      </c>
      <c r="L45" s="95"/>
      <c r="M45" s="96" t="s">
        <v>652</v>
      </c>
    </row>
    <row r="46" ht="32.25" customHeight="1">
      <c r="A46" s="86"/>
      <c r="B46" s="86"/>
      <c r="C46" s="86"/>
      <c r="D46" s="86"/>
      <c r="E46" s="86"/>
      <c r="F46" s="86" t="s">
        <v>809</v>
      </c>
      <c r="G46" s="86">
        <v>1.0</v>
      </c>
      <c r="H46" s="88">
        <v>275000.0</v>
      </c>
      <c r="I46" s="88" t="str">
        <f t="shared" si="1"/>
        <v>  275,000 </v>
      </c>
      <c r="J46" s="77"/>
      <c r="K46" s="77"/>
      <c r="L46" s="77"/>
      <c r="M46" s="77"/>
    </row>
    <row r="47" ht="58.5" customHeight="1">
      <c r="A47" s="86">
        <v>23.0</v>
      </c>
      <c r="B47" s="87">
        <v>45211.0</v>
      </c>
      <c r="C47" s="86" t="s">
        <v>856</v>
      </c>
      <c r="D47" s="86" t="s">
        <v>753</v>
      </c>
      <c r="E47" s="86" t="s">
        <v>650</v>
      </c>
      <c r="F47" s="86" t="s">
        <v>813</v>
      </c>
      <c r="G47" s="86">
        <v>1.0</v>
      </c>
      <c r="H47" s="88">
        <v>655000.0</v>
      </c>
      <c r="I47" s="88" t="str">
        <f t="shared" si="1"/>
        <v>  655,000 </v>
      </c>
      <c r="J47" s="89" t="str">
        <f>I47</f>
        <v>  655,000 </v>
      </c>
      <c r="K47" s="86" t="s">
        <v>652</v>
      </c>
      <c r="L47" s="86"/>
      <c r="M47" s="90" t="s">
        <v>652</v>
      </c>
    </row>
    <row r="48" ht="32.25" customHeight="1">
      <c r="A48" s="86">
        <v>24.0</v>
      </c>
      <c r="B48" s="87">
        <v>45211.0</v>
      </c>
      <c r="C48" s="86" t="s">
        <v>857</v>
      </c>
      <c r="D48" s="86" t="s">
        <v>801</v>
      </c>
      <c r="E48" s="86" t="s">
        <v>650</v>
      </c>
      <c r="F48" s="86" t="s">
        <v>826</v>
      </c>
      <c r="G48" s="86">
        <v>1.0</v>
      </c>
      <c r="H48" s="88">
        <v>650000.0</v>
      </c>
      <c r="I48" s="88" t="str">
        <f t="shared" si="1"/>
        <v>  650,000 </v>
      </c>
      <c r="J48" s="92" t="str">
        <f>I48+I49</f>
        <v>  1,020,000 </v>
      </c>
      <c r="K48" s="95" t="s">
        <v>652</v>
      </c>
      <c r="L48" s="95"/>
      <c r="M48" s="96" t="s">
        <v>652</v>
      </c>
    </row>
    <row r="49" ht="32.25" customHeight="1">
      <c r="A49" s="86"/>
      <c r="B49" s="86"/>
      <c r="C49" s="86"/>
      <c r="D49" s="86"/>
      <c r="E49" s="86"/>
      <c r="F49" s="86" t="s">
        <v>823</v>
      </c>
      <c r="G49" s="86">
        <v>1.0</v>
      </c>
      <c r="H49" s="88">
        <v>370000.0</v>
      </c>
      <c r="I49" s="88" t="str">
        <f t="shared" si="1"/>
        <v>  370,000 </v>
      </c>
      <c r="J49" s="77"/>
      <c r="K49" s="77"/>
      <c r="L49" s="77"/>
      <c r="M49" s="77"/>
    </row>
    <row r="50" ht="60.0" customHeight="1">
      <c r="A50" s="86">
        <v>25.0</v>
      </c>
      <c r="B50" s="87">
        <v>45211.0</v>
      </c>
      <c r="C50" s="86" t="s">
        <v>844</v>
      </c>
      <c r="D50" s="86" t="s">
        <v>801</v>
      </c>
      <c r="E50" s="86" t="s">
        <v>650</v>
      </c>
      <c r="F50" s="86" t="s">
        <v>813</v>
      </c>
      <c r="G50" s="86">
        <v>2.0</v>
      </c>
      <c r="H50" s="88">
        <v>650000.0</v>
      </c>
      <c r="I50" s="88" t="str">
        <f t="shared" si="1"/>
        <v>  1,300,000 </v>
      </c>
      <c r="J50" s="89" t="str">
        <f t="shared" ref="J50:J52" si="4">I50</f>
        <v>  1,300,000 </v>
      </c>
      <c r="K50" s="86" t="s">
        <v>652</v>
      </c>
      <c r="L50" s="86"/>
      <c r="M50" s="90" t="s">
        <v>652</v>
      </c>
    </row>
    <row r="51" ht="60.0" customHeight="1">
      <c r="A51" s="86">
        <v>26.0</v>
      </c>
      <c r="B51" s="87">
        <v>45211.0</v>
      </c>
      <c r="C51" s="86" t="s">
        <v>858</v>
      </c>
      <c r="D51" s="86" t="s">
        <v>753</v>
      </c>
      <c r="E51" s="86" t="s">
        <v>650</v>
      </c>
      <c r="F51" s="86" t="s">
        <v>845</v>
      </c>
      <c r="G51" s="86">
        <v>1.0</v>
      </c>
      <c r="H51" s="88">
        <v>880000.0</v>
      </c>
      <c r="I51" s="88" t="str">
        <f t="shared" si="1"/>
        <v>  880,000 </v>
      </c>
      <c r="J51" s="89" t="str">
        <f t="shared" si="4"/>
        <v>  880,000 </v>
      </c>
      <c r="K51" s="86" t="s">
        <v>652</v>
      </c>
      <c r="L51" s="86"/>
      <c r="M51" s="90" t="s">
        <v>859</v>
      </c>
    </row>
    <row r="52" ht="60.0" customHeight="1">
      <c r="A52" s="86">
        <v>27.0</v>
      </c>
      <c r="B52" s="87">
        <v>45211.0</v>
      </c>
      <c r="C52" s="86" t="s">
        <v>860</v>
      </c>
      <c r="D52" s="86" t="s">
        <v>801</v>
      </c>
      <c r="E52" s="86" t="s">
        <v>650</v>
      </c>
      <c r="F52" s="86" t="s">
        <v>845</v>
      </c>
      <c r="G52" s="86">
        <v>1.0</v>
      </c>
      <c r="H52" s="88">
        <v>870000.0</v>
      </c>
      <c r="I52" s="88" t="str">
        <f t="shared" si="1"/>
        <v>  870,000 </v>
      </c>
      <c r="J52" s="89" t="str">
        <f t="shared" si="4"/>
        <v>  870,000 </v>
      </c>
      <c r="K52" s="86" t="s">
        <v>652</v>
      </c>
      <c r="L52" s="86"/>
      <c r="M52" s="90" t="s">
        <v>803</v>
      </c>
    </row>
    <row r="53" ht="30.75" customHeight="1">
      <c r="A53" s="86">
        <v>28.0</v>
      </c>
      <c r="B53" s="87">
        <v>45212.0</v>
      </c>
      <c r="C53" s="86" t="s">
        <v>861</v>
      </c>
      <c r="D53" s="86" t="s">
        <v>819</v>
      </c>
      <c r="E53" s="86" t="s">
        <v>650</v>
      </c>
      <c r="F53" s="86" t="s">
        <v>798</v>
      </c>
      <c r="G53" s="86">
        <v>1.0</v>
      </c>
      <c r="H53" s="88">
        <v>655000.0</v>
      </c>
      <c r="I53" s="88" t="str">
        <f t="shared" si="1"/>
        <v>  655,000 </v>
      </c>
      <c r="J53" s="92" t="str">
        <f>I53+I54</f>
        <v>  6,550,000 </v>
      </c>
      <c r="K53" s="95" t="s">
        <v>652</v>
      </c>
      <c r="L53" s="95"/>
      <c r="M53" s="96" t="s">
        <v>652</v>
      </c>
    </row>
    <row r="54" ht="30.75" customHeight="1">
      <c r="A54" s="86"/>
      <c r="B54" s="86"/>
      <c r="C54" s="86"/>
      <c r="D54" s="86"/>
      <c r="E54" s="86"/>
      <c r="F54" s="86" t="s">
        <v>821</v>
      </c>
      <c r="G54" s="86">
        <v>9.0</v>
      </c>
      <c r="H54" s="88">
        <v>655000.0</v>
      </c>
      <c r="I54" s="88" t="str">
        <f t="shared" si="1"/>
        <v>  5,895,000 </v>
      </c>
      <c r="J54" s="77"/>
      <c r="K54" s="77"/>
      <c r="L54" s="77"/>
      <c r="M54" s="77"/>
    </row>
    <row r="55" ht="58.5" customHeight="1">
      <c r="A55" s="86">
        <v>29.0</v>
      </c>
      <c r="B55" s="87">
        <v>45212.0</v>
      </c>
      <c r="C55" s="86" t="s">
        <v>862</v>
      </c>
      <c r="D55" s="86" t="s">
        <v>801</v>
      </c>
      <c r="E55" s="86" t="s">
        <v>650</v>
      </c>
      <c r="F55" s="86" t="s">
        <v>821</v>
      </c>
      <c r="G55" s="86">
        <v>2.0</v>
      </c>
      <c r="H55" s="88">
        <v>655000.0</v>
      </c>
      <c r="I55" s="88" t="str">
        <f t="shared" si="1"/>
        <v>  1,310,000 </v>
      </c>
      <c r="J55" s="89" t="str">
        <f t="shared" ref="J55:J56" si="5">I55</f>
        <v>  1,310,000 </v>
      </c>
      <c r="K55" s="86" t="s">
        <v>652</v>
      </c>
      <c r="L55" s="86"/>
      <c r="M55" s="90" t="s">
        <v>652</v>
      </c>
    </row>
    <row r="56" ht="58.5" customHeight="1">
      <c r="A56" s="86">
        <v>30.0</v>
      </c>
      <c r="B56" s="87">
        <v>45212.0</v>
      </c>
      <c r="C56" s="86" t="s">
        <v>863</v>
      </c>
      <c r="D56" s="86" t="s">
        <v>801</v>
      </c>
      <c r="E56" s="86" t="s">
        <v>650</v>
      </c>
      <c r="F56" s="86" t="s">
        <v>798</v>
      </c>
      <c r="G56" s="86">
        <v>1.0</v>
      </c>
      <c r="H56" s="88">
        <v>655000.0</v>
      </c>
      <c r="I56" s="88" t="str">
        <f t="shared" si="1"/>
        <v>  655,000 </v>
      </c>
      <c r="J56" s="89" t="str">
        <f t="shared" si="5"/>
        <v>  655,000 </v>
      </c>
      <c r="K56" s="86" t="s">
        <v>652</v>
      </c>
      <c r="L56" s="86"/>
      <c r="M56" s="90" t="s">
        <v>652</v>
      </c>
    </row>
    <row r="57" ht="15.75" customHeight="1">
      <c r="A57" s="86">
        <v>31.0</v>
      </c>
      <c r="B57" s="87">
        <v>45213.0</v>
      </c>
      <c r="C57" s="86" t="s">
        <v>864</v>
      </c>
      <c r="D57" s="86" t="s">
        <v>801</v>
      </c>
      <c r="E57" s="86" t="s">
        <v>650</v>
      </c>
      <c r="F57" s="86" t="s">
        <v>838</v>
      </c>
      <c r="G57" s="86">
        <v>5.0</v>
      </c>
      <c r="H57" s="88">
        <v>130000.0</v>
      </c>
      <c r="I57" s="88" t="str">
        <f t="shared" si="1"/>
        <v>  650,000 </v>
      </c>
      <c r="J57" s="92" t="str">
        <f>I57+I58+I59</f>
        <v>  1,960,000 </v>
      </c>
      <c r="K57" s="95" t="s">
        <v>652</v>
      </c>
      <c r="L57" s="95"/>
      <c r="M57" s="96" t="s">
        <v>803</v>
      </c>
    </row>
    <row r="58" ht="15.75" customHeight="1">
      <c r="A58" s="86"/>
      <c r="B58" s="86"/>
      <c r="C58" s="86"/>
      <c r="D58" s="86"/>
      <c r="E58" s="86"/>
      <c r="F58" s="86" t="s">
        <v>798</v>
      </c>
      <c r="G58" s="86">
        <v>1.0</v>
      </c>
      <c r="H58" s="88">
        <v>655000.0</v>
      </c>
      <c r="I58" s="88" t="str">
        <f t="shared" si="1"/>
        <v>  655,000 </v>
      </c>
      <c r="J58" s="80"/>
      <c r="K58" s="80"/>
      <c r="L58" s="80"/>
      <c r="M58" s="80"/>
    </row>
    <row r="59" ht="15.75" customHeight="1">
      <c r="A59" s="86"/>
      <c r="B59" s="86"/>
      <c r="C59" s="86"/>
      <c r="D59" s="86"/>
      <c r="E59" s="86"/>
      <c r="F59" s="86" t="s">
        <v>865</v>
      </c>
      <c r="G59" s="86">
        <v>1.0</v>
      </c>
      <c r="H59" s="88">
        <v>655000.0</v>
      </c>
      <c r="I59" s="88" t="str">
        <f t="shared" si="1"/>
        <v>  655,000 </v>
      </c>
      <c r="J59" s="77"/>
      <c r="K59" s="77"/>
      <c r="L59" s="77"/>
      <c r="M59" s="77"/>
    </row>
    <row r="60" ht="28.5" customHeight="1">
      <c r="A60" s="86">
        <v>32.0</v>
      </c>
      <c r="B60" s="87">
        <v>45213.0</v>
      </c>
      <c r="C60" s="86" t="s">
        <v>866</v>
      </c>
      <c r="D60" s="86" t="s">
        <v>655</v>
      </c>
      <c r="E60" s="86" t="s">
        <v>650</v>
      </c>
      <c r="F60" s="86" t="s">
        <v>813</v>
      </c>
      <c r="G60" s="86">
        <v>2.0</v>
      </c>
      <c r="H60" s="88">
        <v>655000.0</v>
      </c>
      <c r="I60" s="88" t="str">
        <f t="shared" si="1"/>
        <v>  1,310,000 </v>
      </c>
      <c r="J60" s="92" t="str">
        <f>I60+I61</f>
        <v>  2,560,000 </v>
      </c>
      <c r="K60" s="95" t="s">
        <v>652</v>
      </c>
      <c r="L60" s="95"/>
      <c r="M60" s="96" t="s">
        <v>652</v>
      </c>
    </row>
    <row r="61" ht="28.5" customHeight="1">
      <c r="A61" s="86"/>
      <c r="B61" s="86"/>
      <c r="C61" s="86"/>
      <c r="D61" s="86"/>
      <c r="E61" s="86"/>
      <c r="F61" s="86" t="s">
        <v>867</v>
      </c>
      <c r="G61" s="86">
        <v>1.0</v>
      </c>
      <c r="H61" s="88">
        <v>1250000.0</v>
      </c>
      <c r="I61" s="88" t="str">
        <f t="shared" si="1"/>
        <v>  1,250,000 </v>
      </c>
      <c r="J61" s="77"/>
      <c r="K61" s="77"/>
      <c r="L61" s="77"/>
      <c r="M61" s="77"/>
    </row>
    <row r="62" ht="60.75" customHeight="1">
      <c r="A62" s="86">
        <v>33.0</v>
      </c>
      <c r="B62" s="87">
        <v>45213.0</v>
      </c>
      <c r="C62" s="86" t="s">
        <v>868</v>
      </c>
      <c r="D62" s="86" t="s">
        <v>801</v>
      </c>
      <c r="E62" s="86" t="s">
        <v>650</v>
      </c>
      <c r="F62" s="86" t="s">
        <v>845</v>
      </c>
      <c r="G62" s="86">
        <v>2.0</v>
      </c>
      <c r="H62" s="88">
        <v>870000.0</v>
      </c>
      <c r="I62" s="88" t="str">
        <f t="shared" si="1"/>
        <v>  1,740,000 </v>
      </c>
      <c r="J62" s="89" t="str">
        <f t="shared" ref="J62:J65" si="6">I62</f>
        <v>  1,740,000 </v>
      </c>
      <c r="K62" s="86" t="s">
        <v>652</v>
      </c>
      <c r="L62" s="86"/>
      <c r="M62" s="90" t="s">
        <v>652</v>
      </c>
    </row>
    <row r="63" ht="60.75" customHeight="1">
      <c r="A63" s="86">
        <v>34.0</v>
      </c>
      <c r="B63" s="87">
        <v>45213.0</v>
      </c>
      <c r="C63" s="86" t="s">
        <v>869</v>
      </c>
      <c r="D63" s="86" t="s">
        <v>655</v>
      </c>
      <c r="E63" s="86" t="s">
        <v>650</v>
      </c>
      <c r="F63" s="86" t="s">
        <v>813</v>
      </c>
      <c r="G63" s="86">
        <v>1.0</v>
      </c>
      <c r="H63" s="88">
        <v>655000.0</v>
      </c>
      <c r="I63" s="88" t="str">
        <f t="shared" si="1"/>
        <v>  655,000 </v>
      </c>
      <c r="J63" s="89" t="str">
        <f t="shared" si="6"/>
        <v>  655,000 </v>
      </c>
      <c r="K63" s="86" t="s">
        <v>652</v>
      </c>
      <c r="L63" s="86"/>
      <c r="M63" s="90" t="s">
        <v>803</v>
      </c>
    </row>
    <row r="64" ht="60.75" customHeight="1">
      <c r="A64" s="86">
        <v>35.0</v>
      </c>
      <c r="B64" s="87">
        <v>45214.0</v>
      </c>
      <c r="C64" s="86" t="s">
        <v>870</v>
      </c>
      <c r="D64" s="86" t="s">
        <v>655</v>
      </c>
      <c r="E64" s="86" t="s">
        <v>650</v>
      </c>
      <c r="F64" s="86" t="s">
        <v>850</v>
      </c>
      <c r="G64" s="86">
        <v>1.0</v>
      </c>
      <c r="H64" s="88">
        <v>75000.0</v>
      </c>
      <c r="I64" s="88" t="str">
        <f t="shared" si="1"/>
        <v>  75,000 </v>
      </c>
      <c r="J64" s="89" t="str">
        <f t="shared" si="6"/>
        <v>  75,000 </v>
      </c>
      <c r="K64" s="86" t="s">
        <v>652</v>
      </c>
      <c r="L64" s="86"/>
      <c r="M64" s="90" t="s">
        <v>652</v>
      </c>
    </row>
    <row r="65" ht="60.75" customHeight="1">
      <c r="A65" s="86">
        <v>36.0</v>
      </c>
      <c r="B65" s="87">
        <v>45214.0</v>
      </c>
      <c r="C65" s="86" t="s">
        <v>871</v>
      </c>
      <c r="D65" s="86" t="s">
        <v>655</v>
      </c>
      <c r="E65" s="86" t="s">
        <v>650</v>
      </c>
      <c r="F65" s="86" t="s">
        <v>830</v>
      </c>
      <c r="G65" s="86">
        <v>2.0</v>
      </c>
      <c r="H65" s="88">
        <v>1155000.0</v>
      </c>
      <c r="I65" s="88" t="str">
        <f t="shared" si="1"/>
        <v>  2,310,000 </v>
      </c>
      <c r="J65" s="89" t="str">
        <f t="shared" si="6"/>
        <v>  2,310,000 </v>
      </c>
      <c r="K65" s="86" t="s">
        <v>652</v>
      </c>
      <c r="L65" s="86"/>
      <c r="M65" s="90" t="s">
        <v>652</v>
      </c>
    </row>
    <row r="66" ht="15.75" customHeight="1">
      <c r="A66" s="86">
        <v>37.0</v>
      </c>
      <c r="B66" s="87">
        <v>45214.0</v>
      </c>
      <c r="C66" s="86" t="s">
        <v>872</v>
      </c>
      <c r="D66" s="86" t="s">
        <v>691</v>
      </c>
      <c r="E66" s="86" t="s">
        <v>650</v>
      </c>
      <c r="F66" s="86" t="s">
        <v>821</v>
      </c>
      <c r="G66" s="86">
        <v>1.0</v>
      </c>
      <c r="H66" s="88">
        <v>660000.0</v>
      </c>
      <c r="I66" s="88" t="str">
        <f t="shared" si="1"/>
        <v>  660,000 </v>
      </c>
      <c r="J66" s="92" t="str">
        <f>I66+I67+I68+I69</f>
        <v>  5,155,000 </v>
      </c>
      <c r="K66" s="95" t="s">
        <v>652</v>
      </c>
      <c r="L66" s="95"/>
      <c r="M66" s="96" t="s">
        <v>873</v>
      </c>
    </row>
    <row r="67" ht="15.75" customHeight="1">
      <c r="A67" s="86"/>
      <c r="B67" s="86"/>
      <c r="C67" s="86"/>
      <c r="D67" s="86"/>
      <c r="E67" s="86"/>
      <c r="F67" s="86" t="s">
        <v>874</v>
      </c>
      <c r="G67" s="86">
        <v>5.0</v>
      </c>
      <c r="H67" s="88">
        <v>475000.0</v>
      </c>
      <c r="I67" s="88" t="str">
        <f t="shared" si="1"/>
        <v>  2,375,000 </v>
      </c>
      <c r="J67" s="80"/>
      <c r="K67" s="80"/>
      <c r="L67" s="80"/>
      <c r="M67" s="80"/>
    </row>
    <row r="68" ht="15.75" customHeight="1">
      <c r="A68" s="86"/>
      <c r="B68" s="86"/>
      <c r="C68" s="86"/>
      <c r="D68" s="86"/>
      <c r="E68" s="86"/>
      <c r="F68" s="86" t="s">
        <v>826</v>
      </c>
      <c r="G68" s="86">
        <v>3.0</v>
      </c>
      <c r="H68" s="88">
        <v>650000.0</v>
      </c>
      <c r="I68" s="88" t="str">
        <f t="shared" si="1"/>
        <v>  1,950,000 </v>
      </c>
      <c r="J68" s="80"/>
      <c r="K68" s="80"/>
      <c r="L68" s="80"/>
      <c r="M68" s="80"/>
    </row>
    <row r="69" ht="15.75" customHeight="1">
      <c r="A69" s="86"/>
      <c r="B69" s="86"/>
      <c r="C69" s="86"/>
      <c r="D69" s="86"/>
      <c r="E69" s="86"/>
      <c r="F69" s="86" t="s">
        <v>875</v>
      </c>
      <c r="G69" s="86">
        <v>1.0</v>
      </c>
      <c r="H69" s="88">
        <v>170000.0</v>
      </c>
      <c r="I69" s="88" t="str">
        <f t="shared" si="1"/>
        <v>  170,000 </v>
      </c>
      <c r="J69" s="77"/>
      <c r="K69" s="77"/>
      <c r="L69" s="77"/>
      <c r="M69" s="77"/>
    </row>
    <row r="70" ht="30.0" customHeight="1">
      <c r="A70" s="86">
        <v>38.0</v>
      </c>
      <c r="B70" s="87">
        <v>45214.0</v>
      </c>
      <c r="C70" s="86" t="s">
        <v>876</v>
      </c>
      <c r="D70" s="86" t="s">
        <v>801</v>
      </c>
      <c r="E70" s="86" t="s">
        <v>650</v>
      </c>
      <c r="F70" s="86" t="s">
        <v>814</v>
      </c>
      <c r="G70" s="86">
        <v>1.0</v>
      </c>
      <c r="H70" s="88">
        <v>2830000.0</v>
      </c>
      <c r="I70" s="88" t="str">
        <f t="shared" si="1"/>
        <v>  2,830,000 </v>
      </c>
      <c r="J70" s="92" t="str">
        <f>I70+I71</f>
        <v>  4,280,000 </v>
      </c>
      <c r="K70" s="95" t="s">
        <v>652</v>
      </c>
      <c r="L70" s="95"/>
      <c r="M70" s="96" t="s">
        <v>652</v>
      </c>
    </row>
    <row r="71" ht="30.0" customHeight="1">
      <c r="A71" s="86"/>
      <c r="B71" s="86"/>
      <c r="C71" s="86"/>
      <c r="D71" s="86"/>
      <c r="E71" s="86"/>
      <c r="F71" s="86" t="s">
        <v>808</v>
      </c>
      <c r="G71" s="86">
        <v>1.0</v>
      </c>
      <c r="H71" s="88">
        <v>1450000.0</v>
      </c>
      <c r="I71" s="88" t="str">
        <f t="shared" si="1"/>
        <v>  1,450,000 </v>
      </c>
      <c r="J71" s="77"/>
      <c r="K71" s="77"/>
      <c r="L71" s="77"/>
      <c r="M71" s="77"/>
    </row>
    <row r="72" ht="59.25" customHeight="1">
      <c r="A72" s="86">
        <v>39.0</v>
      </c>
      <c r="B72" s="87">
        <v>45214.0</v>
      </c>
      <c r="C72" s="86" t="s">
        <v>877</v>
      </c>
      <c r="D72" s="86" t="s">
        <v>753</v>
      </c>
      <c r="E72" s="86" t="s">
        <v>650</v>
      </c>
      <c r="F72" s="86" t="s">
        <v>855</v>
      </c>
      <c r="G72" s="86">
        <v>3.0</v>
      </c>
      <c r="H72" s="88">
        <v>105000.0</v>
      </c>
      <c r="I72" s="88" t="str">
        <f t="shared" si="1"/>
        <v>  315,000 </v>
      </c>
      <c r="J72" s="89" t="str">
        <f>I72</f>
        <v>  315,000 </v>
      </c>
      <c r="K72" s="86" t="s">
        <v>652</v>
      </c>
      <c r="L72" s="86"/>
      <c r="M72" s="90" t="s">
        <v>652</v>
      </c>
    </row>
    <row r="73" ht="30.0" customHeight="1">
      <c r="A73" s="86">
        <v>40.0</v>
      </c>
      <c r="B73" s="87">
        <v>45215.0</v>
      </c>
      <c r="C73" s="86" t="s">
        <v>878</v>
      </c>
      <c r="D73" s="86" t="s">
        <v>753</v>
      </c>
      <c r="E73" s="86" t="s">
        <v>650</v>
      </c>
      <c r="F73" s="86" t="s">
        <v>845</v>
      </c>
      <c r="G73" s="86">
        <v>1.0</v>
      </c>
      <c r="H73" s="88">
        <v>885000.0</v>
      </c>
      <c r="I73" s="88" t="str">
        <f t="shared" si="1"/>
        <v>  885,000 </v>
      </c>
      <c r="J73" s="92" t="str">
        <f>I73+I74</f>
        <v>  1,535,000 </v>
      </c>
      <c r="K73" s="107" t="s">
        <v>652</v>
      </c>
      <c r="L73" s="107"/>
      <c r="M73" s="108" t="s">
        <v>879</v>
      </c>
    </row>
    <row r="74" ht="30.0" customHeight="1">
      <c r="A74" s="86"/>
      <c r="B74" s="86"/>
      <c r="C74" s="86"/>
      <c r="D74" s="86"/>
      <c r="E74" s="86"/>
      <c r="F74" s="86" t="s">
        <v>880</v>
      </c>
      <c r="G74" s="86">
        <v>1.0</v>
      </c>
      <c r="H74" s="88">
        <v>650000.0</v>
      </c>
      <c r="I74" s="88" t="str">
        <f t="shared" si="1"/>
        <v>  650,000 </v>
      </c>
      <c r="J74" s="77"/>
      <c r="K74" s="77"/>
      <c r="L74" s="77"/>
      <c r="M74" s="77"/>
    </row>
    <row r="75" ht="59.25" customHeight="1">
      <c r="A75" s="86">
        <v>41.0</v>
      </c>
      <c r="B75" s="87">
        <v>45215.0</v>
      </c>
      <c r="C75" s="86" t="s">
        <v>881</v>
      </c>
      <c r="D75" s="86" t="s">
        <v>801</v>
      </c>
      <c r="E75" s="86" t="s">
        <v>650</v>
      </c>
      <c r="F75" s="86" t="s">
        <v>798</v>
      </c>
      <c r="G75" s="86">
        <v>1.0</v>
      </c>
      <c r="H75" s="88">
        <v>655000.0</v>
      </c>
      <c r="I75" s="88" t="str">
        <f t="shared" si="1"/>
        <v>  655,000 </v>
      </c>
      <c r="J75" s="89" t="str">
        <f t="shared" ref="J75:J82" si="7">I75</f>
        <v>  655,000 </v>
      </c>
      <c r="K75" s="109" t="s">
        <v>652</v>
      </c>
      <c r="L75" s="109"/>
      <c r="M75" s="110" t="s">
        <v>652</v>
      </c>
    </row>
    <row r="76" ht="59.25" customHeight="1">
      <c r="A76" s="86">
        <v>42.0</v>
      </c>
      <c r="B76" s="87">
        <v>45215.0</v>
      </c>
      <c r="C76" s="86" t="s">
        <v>882</v>
      </c>
      <c r="D76" s="86" t="s">
        <v>801</v>
      </c>
      <c r="E76" s="86" t="s">
        <v>705</v>
      </c>
      <c r="F76" s="86" t="s">
        <v>842</v>
      </c>
      <c r="G76" s="86">
        <v>1.0</v>
      </c>
      <c r="H76" s="88">
        <v>320000.0</v>
      </c>
      <c r="I76" s="88" t="str">
        <f t="shared" si="1"/>
        <v>  320,000 </v>
      </c>
      <c r="J76" s="89" t="str">
        <f t="shared" si="7"/>
        <v>  320,000 </v>
      </c>
      <c r="K76" s="109" t="s">
        <v>652</v>
      </c>
      <c r="L76" s="109"/>
      <c r="M76" s="110" t="s">
        <v>652</v>
      </c>
    </row>
    <row r="77" ht="59.25" customHeight="1">
      <c r="A77" s="86">
        <v>43.0</v>
      </c>
      <c r="B77" s="87">
        <v>45215.0</v>
      </c>
      <c r="C77" s="86" t="s">
        <v>883</v>
      </c>
      <c r="D77" s="86" t="s">
        <v>753</v>
      </c>
      <c r="E77" s="86" t="s">
        <v>650</v>
      </c>
      <c r="F77" s="86" t="s">
        <v>798</v>
      </c>
      <c r="G77" s="86">
        <v>2.0</v>
      </c>
      <c r="H77" s="88">
        <v>655000.0</v>
      </c>
      <c r="I77" s="88" t="str">
        <f t="shared" si="1"/>
        <v>  1,310,000 </v>
      </c>
      <c r="J77" s="89" t="str">
        <f t="shared" si="7"/>
        <v>  1,310,000 </v>
      </c>
      <c r="K77" s="109" t="s">
        <v>652</v>
      </c>
      <c r="L77" s="109"/>
      <c r="M77" s="110" t="s">
        <v>652</v>
      </c>
    </row>
    <row r="78" ht="59.25" customHeight="1">
      <c r="A78" s="86">
        <v>44.0</v>
      </c>
      <c r="B78" s="87">
        <v>45215.0</v>
      </c>
      <c r="C78" s="86" t="s">
        <v>884</v>
      </c>
      <c r="D78" s="86" t="s">
        <v>801</v>
      </c>
      <c r="E78" s="86" t="s">
        <v>650</v>
      </c>
      <c r="F78" s="86" t="s">
        <v>885</v>
      </c>
      <c r="G78" s="86">
        <v>1.0</v>
      </c>
      <c r="H78" s="88">
        <v>2870000.0</v>
      </c>
      <c r="I78" s="88" t="str">
        <f t="shared" si="1"/>
        <v>  2,870,000 </v>
      </c>
      <c r="J78" s="89" t="str">
        <f t="shared" si="7"/>
        <v>  2,870,000 </v>
      </c>
      <c r="K78" s="109" t="s">
        <v>652</v>
      </c>
      <c r="L78" s="109"/>
      <c r="M78" s="110" t="s">
        <v>652</v>
      </c>
    </row>
    <row r="79" ht="117.0" customHeight="1">
      <c r="A79" s="86">
        <v>45.0</v>
      </c>
      <c r="B79" s="87">
        <v>45215.0</v>
      </c>
      <c r="C79" s="86" t="s">
        <v>886</v>
      </c>
      <c r="D79" s="86" t="s">
        <v>655</v>
      </c>
      <c r="E79" s="86" t="s">
        <v>650</v>
      </c>
      <c r="F79" s="86" t="s">
        <v>798</v>
      </c>
      <c r="G79" s="86">
        <v>12.0</v>
      </c>
      <c r="H79" s="88">
        <v>655000.0</v>
      </c>
      <c r="I79" s="88" t="str">
        <f t="shared" si="1"/>
        <v>  7,860,000 </v>
      </c>
      <c r="J79" s="89" t="str">
        <f t="shared" si="7"/>
        <v>  7,860,000 </v>
      </c>
      <c r="K79" s="109" t="s">
        <v>652</v>
      </c>
      <c r="L79" s="109"/>
      <c r="M79" s="110" t="s">
        <v>887</v>
      </c>
    </row>
    <row r="80" ht="59.25" customHeight="1">
      <c r="A80" s="86">
        <v>46.0</v>
      </c>
      <c r="B80" s="87">
        <v>45215.0</v>
      </c>
      <c r="C80" s="86" t="s">
        <v>888</v>
      </c>
      <c r="D80" s="86" t="s">
        <v>753</v>
      </c>
      <c r="E80" s="86" t="s">
        <v>650</v>
      </c>
      <c r="F80" s="86" t="s">
        <v>821</v>
      </c>
      <c r="G80" s="86">
        <v>2.0</v>
      </c>
      <c r="H80" s="88">
        <v>660000.0</v>
      </c>
      <c r="I80" s="88" t="str">
        <f t="shared" si="1"/>
        <v>  1,320,000 </v>
      </c>
      <c r="J80" s="89" t="str">
        <f t="shared" si="7"/>
        <v>  1,320,000 </v>
      </c>
      <c r="K80" s="109" t="s">
        <v>652</v>
      </c>
      <c r="L80" s="109"/>
      <c r="M80" s="110" t="s">
        <v>652</v>
      </c>
    </row>
    <row r="81" ht="59.25" customHeight="1">
      <c r="A81" s="86">
        <v>47.0</v>
      </c>
      <c r="B81" s="87">
        <v>45215.0</v>
      </c>
      <c r="C81" s="86" t="s">
        <v>889</v>
      </c>
      <c r="D81" s="86" t="s">
        <v>801</v>
      </c>
      <c r="E81" s="86" t="s">
        <v>650</v>
      </c>
      <c r="F81" s="86" t="s">
        <v>798</v>
      </c>
      <c r="G81" s="86">
        <v>12.0</v>
      </c>
      <c r="H81" s="88">
        <v>655000.0</v>
      </c>
      <c r="I81" s="88" t="str">
        <f t="shared" si="1"/>
        <v>  7,860,000 </v>
      </c>
      <c r="J81" s="89" t="str">
        <f t="shared" si="7"/>
        <v>  7,860,000 </v>
      </c>
      <c r="K81" s="109" t="s">
        <v>652</v>
      </c>
      <c r="L81" s="109"/>
      <c r="M81" s="110" t="s">
        <v>890</v>
      </c>
    </row>
    <row r="82" ht="58.5" customHeight="1">
      <c r="A82" s="86">
        <v>48.0</v>
      </c>
      <c r="B82" s="87">
        <v>45216.0</v>
      </c>
      <c r="C82" s="86" t="s">
        <v>891</v>
      </c>
      <c r="D82" s="86" t="s">
        <v>801</v>
      </c>
      <c r="E82" s="86" t="s">
        <v>650</v>
      </c>
      <c r="F82" s="86" t="s">
        <v>798</v>
      </c>
      <c r="G82" s="86">
        <v>1.0</v>
      </c>
      <c r="H82" s="88">
        <v>670000.0</v>
      </c>
      <c r="I82" s="88" t="str">
        <f t="shared" si="1"/>
        <v>  670,000 </v>
      </c>
      <c r="J82" s="89" t="str">
        <f t="shared" si="7"/>
        <v>  670,000 </v>
      </c>
      <c r="K82" s="86" t="s">
        <v>652</v>
      </c>
      <c r="L82" s="86"/>
      <c r="M82" s="90" t="s">
        <v>652</v>
      </c>
    </row>
    <row r="83" ht="33.0" customHeight="1">
      <c r="A83" s="86">
        <v>49.0</v>
      </c>
      <c r="B83" s="87">
        <v>45216.0</v>
      </c>
      <c r="C83" s="86" t="s">
        <v>804</v>
      </c>
      <c r="D83" s="86" t="s">
        <v>801</v>
      </c>
      <c r="E83" s="86" t="s">
        <v>650</v>
      </c>
      <c r="F83" s="86" t="s">
        <v>805</v>
      </c>
      <c r="G83" s="86">
        <v>2.0</v>
      </c>
      <c r="H83" s="88">
        <v>965000.0</v>
      </c>
      <c r="I83" s="88" t="str">
        <f t="shared" si="1"/>
        <v>  1,930,000 </v>
      </c>
      <c r="J83" s="92" t="str">
        <f>I83+I84</f>
        <v>  2,580,000 </v>
      </c>
      <c r="K83" s="95" t="s">
        <v>652</v>
      </c>
      <c r="L83" s="95"/>
      <c r="M83" s="96" t="s">
        <v>892</v>
      </c>
    </row>
    <row r="84" ht="33.0" customHeight="1">
      <c r="A84" s="86"/>
      <c r="B84" s="86"/>
      <c r="C84" s="86"/>
      <c r="D84" s="86"/>
      <c r="E84" s="86"/>
      <c r="F84" s="86" t="s">
        <v>826</v>
      </c>
      <c r="G84" s="86">
        <v>1.0</v>
      </c>
      <c r="H84" s="88">
        <v>650000.0</v>
      </c>
      <c r="I84" s="88" t="str">
        <f t="shared" si="1"/>
        <v>  650,000 </v>
      </c>
      <c r="J84" s="77"/>
      <c r="K84" s="77"/>
      <c r="L84" s="77"/>
      <c r="M84" s="77"/>
    </row>
    <row r="85" ht="15.75" customHeight="1">
      <c r="A85" s="86">
        <v>50.0</v>
      </c>
      <c r="B85" s="87">
        <v>45217.0</v>
      </c>
      <c r="C85" s="86" t="s">
        <v>893</v>
      </c>
      <c r="D85" s="86" t="s">
        <v>801</v>
      </c>
      <c r="E85" s="86" t="s">
        <v>650</v>
      </c>
      <c r="F85" s="86" t="s">
        <v>821</v>
      </c>
      <c r="G85" s="86">
        <v>2.0</v>
      </c>
      <c r="H85" s="88">
        <v>665000.0</v>
      </c>
      <c r="I85" s="88" t="str">
        <f t="shared" si="1"/>
        <v>  1,330,000 </v>
      </c>
      <c r="J85" s="92" t="str">
        <f>I85+I86+I87</f>
        <v>  3,030,000 </v>
      </c>
      <c r="K85" s="95" t="s">
        <v>652</v>
      </c>
      <c r="L85" s="95"/>
      <c r="M85" s="96" t="s">
        <v>652</v>
      </c>
    </row>
    <row r="86" ht="15.75" customHeight="1">
      <c r="A86" s="86"/>
      <c r="B86" s="86"/>
      <c r="C86" s="86"/>
      <c r="D86" s="86"/>
      <c r="E86" s="86"/>
      <c r="F86" s="86" t="s">
        <v>798</v>
      </c>
      <c r="G86" s="86">
        <v>2.0</v>
      </c>
      <c r="H86" s="88">
        <v>665000.0</v>
      </c>
      <c r="I86" s="88" t="str">
        <f t="shared" si="1"/>
        <v>  1,330,000 </v>
      </c>
      <c r="J86" s="80"/>
      <c r="K86" s="80"/>
      <c r="L86" s="80"/>
      <c r="M86" s="80"/>
    </row>
    <row r="87" ht="15.75" customHeight="1">
      <c r="A87" s="86"/>
      <c r="B87" s="86"/>
      <c r="C87" s="86"/>
      <c r="D87" s="86"/>
      <c r="E87" s="86"/>
      <c r="F87" s="86" t="s">
        <v>823</v>
      </c>
      <c r="G87" s="86">
        <v>1.0</v>
      </c>
      <c r="H87" s="88">
        <v>370000.0</v>
      </c>
      <c r="I87" s="88" t="str">
        <f t="shared" si="1"/>
        <v>  370,000 </v>
      </c>
      <c r="J87" s="77"/>
      <c r="K87" s="77"/>
      <c r="L87" s="77"/>
      <c r="M87" s="77"/>
    </row>
    <row r="88" ht="59.25" customHeight="1">
      <c r="A88" s="86">
        <v>51.0</v>
      </c>
      <c r="B88" s="87">
        <v>45217.0</v>
      </c>
      <c r="C88" s="86" t="s">
        <v>894</v>
      </c>
      <c r="D88" s="86" t="s">
        <v>655</v>
      </c>
      <c r="E88" s="86" t="s">
        <v>650</v>
      </c>
      <c r="F88" s="86" t="s">
        <v>830</v>
      </c>
      <c r="G88" s="86">
        <v>1.0</v>
      </c>
      <c r="H88" s="88">
        <v>1175000.0</v>
      </c>
      <c r="I88" s="88" t="str">
        <f t="shared" si="1"/>
        <v>  1,175,000 </v>
      </c>
      <c r="J88" s="89" t="str">
        <f t="shared" ref="J88:J89" si="8">I88</f>
        <v>  1,175,000 </v>
      </c>
      <c r="K88" s="86" t="s">
        <v>652</v>
      </c>
      <c r="L88" s="86"/>
      <c r="M88" s="90" t="s">
        <v>652</v>
      </c>
    </row>
    <row r="89" ht="59.25" customHeight="1">
      <c r="A89" s="86">
        <v>52.0</v>
      </c>
      <c r="B89" s="87">
        <v>45217.0</v>
      </c>
      <c r="C89" s="86" t="s">
        <v>895</v>
      </c>
      <c r="D89" s="86" t="s">
        <v>655</v>
      </c>
      <c r="E89" s="86" t="s">
        <v>650</v>
      </c>
      <c r="F89" s="86" t="s">
        <v>852</v>
      </c>
      <c r="G89" s="86">
        <v>1.0</v>
      </c>
      <c r="H89" s="88">
        <v>670000.0</v>
      </c>
      <c r="I89" s="88" t="str">
        <f t="shared" si="1"/>
        <v>  670,000 </v>
      </c>
      <c r="J89" s="89" t="str">
        <f t="shared" si="8"/>
        <v>  670,000 </v>
      </c>
      <c r="K89" s="86" t="s">
        <v>652</v>
      </c>
      <c r="L89" s="86" t="s">
        <v>896</v>
      </c>
      <c r="M89" s="90" t="s">
        <v>803</v>
      </c>
    </row>
    <row r="90" ht="30.75" customHeight="1">
      <c r="A90" s="86">
        <v>53.0</v>
      </c>
      <c r="B90" s="87">
        <v>45217.0</v>
      </c>
      <c r="C90" s="86" t="s">
        <v>897</v>
      </c>
      <c r="D90" s="86" t="s">
        <v>753</v>
      </c>
      <c r="E90" s="86" t="s">
        <v>650</v>
      </c>
      <c r="F90" s="86" t="s">
        <v>798</v>
      </c>
      <c r="G90" s="86">
        <v>1.0</v>
      </c>
      <c r="H90" s="88">
        <v>660000.0</v>
      </c>
      <c r="I90" s="88" t="str">
        <f t="shared" si="1"/>
        <v>  660,000 </v>
      </c>
      <c r="J90" s="92" t="str">
        <f>I90+I91</f>
        <v>  2,640,000 </v>
      </c>
      <c r="K90" s="95" t="s">
        <v>652</v>
      </c>
      <c r="L90" s="95"/>
      <c r="M90" s="96" t="s">
        <v>898</v>
      </c>
    </row>
    <row r="91" ht="30.75" customHeight="1">
      <c r="A91" s="86"/>
      <c r="B91" s="86"/>
      <c r="C91" s="86"/>
      <c r="D91" s="86"/>
      <c r="E91" s="86"/>
      <c r="F91" s="86" t="s">
        <v>821</v>
      </c>
      <c r="G91" s="86">
        <v>3.0</v>
      </c>
      <c r="H91" s="88">
        <v>660000.0</v>
      </c>
      <c r="I91" s="88" t="str">
        <f t="shared" si="1"/>
        <v>  1,980,000 </v>
      </c>
      <c r="J91" s="77"/>
      <c r="K91" s="77"/>
      <c r="L91" s="77"/>
      <c r="M91" s="77"/>
    </row>
    <row r="92" ht="60.75" customHeight="1">
      <c r="A92" s="86">
        <v>54.0</v>
      </c>
      <c r="B92" s="87">
        <v>45217.0</v>
      </c>
      <c r="C92" s="86" t="s">
        <v>899</v>
      </c>
      <c r="D92" s="86" t="s">
        <v>753</v>
      </c>
      <c r="E92" s="86" t="s">
        <v>650</v>
      </c>
      <c r="F92" s="86" t="s">
        <v>900</v>
      </c>
      <c r="G92" s="86">
        <v>10.0</v>
      </c>
      <c r="H92" s="88">
        <v>40000.0</v>
      </c>
      <c r="I92" s="88" t="str">
        <f t="shared" si="1"/>
        <v>  400,000 </v>
      </c>
      <c r="J92" s="89" t="str">
        <f t="shared" ref="J92:J95" si="9">I92</f>
        <v>  400,000 </v>
      </c>
      <c r="K92" s="86" t="s">
        <v>652</v>
      </c>
      <c r="L92" s="86"/>
      <c r="M92" s="90" t="s">
        <v>898</v>
      </c>
    </row>
    <row r="93" ht="60.75" customHeight="1">
      <c r="A93" s="86">
        <v>55.0</v>
      </c>
      <c r="B93" s="87">
        <v>45217.0</v>
      </c>
      <c r="C93" s="86" t="s">
        <v>901</v>
      </c>
      <c r="D93" s="86" t="s">
        <v>753</v>
      </c>
      <c r="E93" s="86" t="s">
        <v>650</v>
      </c>
      <c r="F93" s="86" t="s">
        <v>845</v>
      </c>
      <c r="G93" s="86">
        <v>1.0</v>
      </c>
      <c r="H93" s="88">
        <v>890000.0</v>
      </c>
      <c r="I93" s="88" t="str">
        <f t="shared" si="1"/>
        <v>  890,000 </v>
      </c>
      <c r="J93" s="89" t="str">
        <f t="shared" si="9"/>
        <v>  890,000 </v>
      </c>
      <c r="K93" s="86" t="s">
        <v>652</v>
      </c>
      <c r="L93" s="86"/>
      <c r="M93" s="90" t="s">
        <v>898</v>
      </c>
    </row>
    <row r="94" ht="60.75" customHeight="1">
      <c r="A94" s="86">
        <v>56.0</v>
      </c>
      <c r="B94" s="87">
        <v>45217.0</v>
      </c>
      <c r="C94" s="86" t="s">
        <v>902</v>
      </c>
      <c r="D94" s="86" t="s">
        <v>753</v>
      </c>
      <c r="E94" s="86" t="s">
        <v>650</v>
      </c>
      <c r="F94" s="86" t="s">
        <v>903</v>
      </c>
      <c r="G94" s="86">
        <v>2.0</v>
      </c>
      <c r="H94" s="88">
        <v>800000.0</v>
      </c>
      <c r="I94" s="88" t="str">
        <f t="shared" si="1"/>
        <v>  1,600,000 </v>
      </c>
      <c r="J94" s="89" t="str">
        <f t="shared" si="9"/>
        <v>  1,600,000 </v>
      </c>
      <c r="K94" s="86" t="s">
        <v>652</v>
      </c>
      <c r="L94" s="86"/>
      <c r="M94" s="90" t="s">
        <v>904</v>
      </c>
    </row>
    <row r="95" ht="60.75" customHeight="1">
      <c r="A95" s="86">
        <v>57.0</v>
      </c>
      <c r="B95" s="87">
        <v>45217.0</v>
      </c>
      <c r="C95" s="86" t="s">
        <v>905</v>
      </c>
      <c r="D95" s="86" t="s">
        <v>753</v>
      </c>
      <c r="E95" s="86" t="s">
        <v>650</v>
      </c>
      <c r="F95" s="86" t="s">
        <v>855</v>
      </c>
      <c r="G95" s="86">
        <v>5.0</v>
      </c>
      <c r="H95" s="88">
        <v>110000.0</v>
      </c>
      <c r="I95" s="88" t="str">
        <f t="shared" si="1"/>
        <v>  550,000 </v>
      </c>
      <c r="J95" s="89" t="str">
        <f t="shared" si="9"/>
        <v>  550,000 </v>
      </c>
      <c r="K95" s="86" t="s">
        <v>652</v>
      </c>
      <c r="L95" s="86"/>
      <c r="M95" s="90" t="s">
        <v>898</v>
      </c>
    </row>
    <row r="96" ht="30.0" customHeight="1">
      <c r="A96" s="97">
        <v>58.0</v>
      </c>
      <c r="B96" s="98">
        <v>45218.0</v>
      </c>
      <c r="C96" s="97" t="s">
        <v>906</v>
      </c>
      <c r="D96" s="97" t="s">
        <v>801</v>
      </c>
      <c r="E96" s="97" t="s">
        <v>650</v>
      </c>
      <c r="F96" s="97" t="s">
        <v>813</v>
      </c>
      <c r="G96" s="97">
        <v>5.0</v>
      </c>
      <c r="H96" s="99">
        <v>670000.0</v>
      </c>
      <c r="I96" s="88" t="str">
        <f t="shared" si="1"/>
        <v>  3,350,000 </v>
      </c>
      <c r="J96" s="111" t="str">
        <f>I96+I97</f>
        <v>  4,000,000 </v>
      </c>
      <c r="K96" s="112" t="s">
        <v>652</v>
      </c>
      <c r="L96" s="112"/>
      <c r="M96" s="102" t="s">
        <v>652</v>
      </c>
    </row>
    <row r="97" ht="30.0" customHeight="1">
      <c r="A97" s="97"/>
      <c r="B97" s="97"/>
      <c r="C97" s="97"/>
      <c r="D97" s="97"/>
      <c r="E97" s="97"/>
      <c r="F97" s="97" t="s">
        <v>826</v>
      </c>
      <c r="G97" s="97">
        <v>1.0</v>
      </c>
      <c r="H97" s="99">
        <v>650000.0</v>
      </c>
      <c r="I97" s="88" t="str">
        <f t="shared" si="1"/>
        <v>  650,000 </v>
      </c>
      <c r="J97" s="104"/>
      <c r="K97" s="104"/>
      <c r="L97" s="104"/>
      <c r="M97" s="104"/>
    </row>
    <row r="98" ht="30.0" customHeight="1">
      <c r="A98" s="97">
        <v>59.0</v>
      </c>
      <c r="B98" s="98">
        <v>45218.0</v>
      </c>
      <c r="C98" s="97" t="s">
        <v>907</v>
      </c>
      <c r="D98" s="97" t="s">
        <v>801</v>
      </c>
      <c r="E98" s="97" t="s">
        <v>650</v>
      </c>
      <c r="F98" s="97" t="s">
        <v>798</v>
      </c>
      <c r="G98" s="97">
        <v>4.0</v>
      </c>
      <c r="H98" s="99">
        <v>670000.0</v>
      </c>
      <c r="I98" s="88" t="str">
        <f t="shared" si="1"/>
        <v>  2,680,000 </v>
      </c>
      <c r="J98" s="111" t="str">
        <f>I98+I99</f>
        <v>  3,330,000 </v>
      </c>
      <c r="K98" s="101" t="s">
        <v>652</v>
      </c>
      <c r="L98" s="101"/>
      <c r="M98" s="102" t="s">
        <v>652</v>
      </c>
    </row>
    <row r="99" ht="30.0" customHeight="1">
      <c r="A99" s="97"/>
      <c r="B99" s="97"/>
      <c r="C99" s="97"/>
      <c r="D99" s="97"/>
      <c r="E99" s="97"/>
      <c r="F99" s="97" t="s">
        <v>826</v>
      </c>
      <c r="G99" s="97">
        <v>1.0</v>
      </c>
      <c r="H99" s="99">
        <v>650000.0</v>
      </c>
      <c r="I99" s="88" t="str">
        <f t="shared" si="1"/>
        <v>  650,000 </v>
      </c>
      <c r="J99" s="104"/>
      <c r="K99" s="104"/>
      <c r="L99" s="104"/>
      <c r="M99" s="104"/>
    </row>
    <row r="100" ht="63.0" customHeight="1">
      <c r="A100" s="97">
        <v>60.0</v>
      </c>
      <c r="B100" s="98">
        <v>45218.0</v>
      </c>
      <c r="C100" s="97" t="s">
        <v>908</v>
      </c>
      <c r="D100" s="97" t="s">
        <v>655</v>
      </c>
      <c r="E100" s="97" t="s">
        <v>650</v>
      </c>
      <c r="F100" s="97" t="s">
        <v>798</v>
      </c>
      <c r="G100" s="97">
        <v>2.0</v>
      </c>
      <c r="H100" s="99">
        <v>670000.0</v>
      </c>
      <c r="I100" s="88" t="str">
        <f t="shared" si="1"/>
        <v>  1,340,000 </v>
      </c>
      <c r="J100" s="105" t="str">
        <f t="shared" ref="J100:J101" si="10">I100</f>
        <v>  1,340,000 </v>
      </c>
      <c r="K100" s="97" t="s">
        <v>652</v>
      </c>
      <c r="L100" s="97"/>
      <c r="M100" s="106" t="s">
        <v>652</v>
      </c>
    </row>
    <row r="101" ht="63.0" customHeight="1">
      <c r="A101" s="97">
        <v>61.0</v>
      </c>
      <c r="B101" s="98">
        <v>45218.0</v>
      </c>
      <c r="C101" s="97" t="s">
        <v>909</v>
      </c>
      <c r="D101" s="97" t="s">
        <v>753</v>
      </c>
      <c r="E101" s="97" t="s">
        <v>650</v>
      </c>
      <c r="F101" s="97" t="s">
        <v>842</v>
      </c>
      <c r="G101" s="97">
        <v>5.0</v>
      </c>
      <c r="H101" s="99">
        <v>319000.0</v>
      </c>
      <c r="I101" s="88" t="str">
        <f t="shared" si="1"/>
        <v>  1,595,000 </v>
      </c>
      <c r="J101" s="105" t="str">
        <f t="shared" si="10"/>
        <v>  1,595,000 </v>
      </c>
      <c r="K101" s="97" t="s">
        <v>652</v>
      </c>
      <c r="L101" s="97"/>
      <c r="M101" s="106" t="s">
        <v>910</v>
      </c>
    </row>
    <row r="102" ht="30.75" customHeight="1">
      <c r="A102" s="97">
        <v>62.0</v>
      </c>
      <c r="B102" s="98">
        <v>45218.0</v>
      </c>
      <c r="C102" s="97" t="s">
        <v>911</v>
      </c>
      <c r="D102" s="97" t="s">
        <v>753</v>
      </c>
      <c r="E102" s="97" t="s">
        <v>650</v>
      </c>
      <c r="F102" s="97" t="s">
        <v>912</v>
      </c>
      <c r="G102" s="97">
        <v>15.0</v>
      </c>
      <c r="H102" s="99">
        <v>8000.0</v>
      </c>
      <c r="I102" s="88" t="str">
        <f t="shared" si="1"/>
        <v>  120,000 </v>
      </c>
      <c r="J102" s="111" t="str">
        <f>I102+I103</f>
        <v>  160,000 </v>
      </c>
      <c r="K102" s="101" t="s">
        <v>652</v>
      </c>
      <c r="L102" s="101"/>
      <c r="M102" s="102" t="s">
        <v>898</v>
      </c>
    </row>
    <row r="103" ht="30.75" customHeight="1">
      <c r="A103" s="97"/>
      <c r="B103" s="97"/>
      <c r="C103" s="97"/>
      <c r="D103" s="97"/>
      <c r="E103" s="97"/>
      <c r="F103" s="97" t="s">
        <v>913</v>
      </c>
      <c r="G103" s="97">
        <v>5.0</v>
      </c>
      <c r="H103" s="99">
        <v>8000.0</v>
      </c>
      <c r="I103" s="88" t="str">
        <f t="shared" si="1"/>
        <v>  40,000 </v>
      </c>
      <c r="J103" s="104"/>
      <c r="K103" s="104"/>
      <c r="L103" s="104"/>
      <c r="M103" s="104"/>
    </row>
    <row r="104" ht="31.5" customHeight="1">
      <c r="A104" s="101">
        <v>63.0</v>
      </c>
      <c r="B104" s="113">
        <v>45219.0</v>
      </c>
      <c r="C104" s="101" t="s">
        <v>914</v>
      </c>
      <c r="D104" s="101" t="s">
        <v>655</v>
      </c>
      <c r="E104" s="101" t="s">
        <v>650</v>
      </c>
      <c r="F104" s="101" t="s">
        <v>798</v>
      </c>
      <c r="G104" s="101">
        <v>2.0</v>
      </c>
      <c r="H104" s="114">
        <v>670000.0</v>
      </c>
      <c r="I104" s="88" t="str">
        <f t="shared" si="1"/>
        <v>  1,340,000 </v>
      </c>
      <c r="J104" s="100" t="str">
        <f>I104+I105</f>
        <v>  2,680,000 </v>
      </c>
      <c r="K104" s="101" t="s">
        <v>652</v>
      </c>
      <c r="L104" s="101"/>
      <c r="M104" s="102" t="s">
        <v>652</v>
      </c>
    </row>
    <row r="105" ht="31.5" customHeight="1">
      <c r="A105" s="97"/>
      <c r="B105" s="97"/>
      <c r="C105" s="97"/>
      <c r="D105" s="97"/>
      <c r="E105" s="97"/>
      <c r="F105" s="97" t="s">
        <v>813</v>
      </c>
      <c r="G105" s="97">
        <v>2.0</v>
      </c>
      <c r="H105" s="99">
        <v>670000.0</v>
      </c>
      <c r="I105" s="88" t="str">
        <f t="shared" si="1"/>
        <v>  1,340,000 </v>
      </c>
      <c r="J105" s="104"/>
      <c r="K105" s="104"/>
      <c r="L105" s="104"/>
      <c r="M105" s="104"/>
    </row>
    <row r="106" ht="31.5" customHeight="1">
      <c r="A106" s="97">
        <v>64.0</v>
      </c>
      <c r="B106" s="98">
        <v>45219.0</v>
      </c>
      <c r="C106" s="97" t="s">
        <v>854</v>
      </c>
      <c r="D106" s="97" t="s">
        <v>801</v>
      </c>
      <c r="E106" s="97" t="s">
        <v>650</v>
      </c>
      <c r="F106" s="97" t="s">
        <v>798</v>
      </c>
      <c r="G106" s="97">
        <v>1.0</v>
      </c>
      <c r="H106" s="99">
        <v>670000.0</v>
      </c>
      <c r="I106" s="88" t="str">
        <f t="shared" si="1"/>
        <v>  670,000 </v>
      </c>
      <c r="J106" s="100" t="str">
        <f>I106+I107</f>
        <v>  890,000 </v>
      </c>
      <c r="K106" s="101" t="s">
        <v>652</v>
      </c>
      <c r="L106" s="101"/>
      <c r="M106" s="102" t="s">
        <v>652</v>
      </c>
    </row>
    <row r="107" ht="31.5" customHeight="1">
      <c r="A107" s="97"/>
      <c r="B107" s="97"/>
      <c r="C107" s="97"/>
      <c r="D107" s="97"/>
      <c r="E107" s="97"/>
      <c r="F107" s="97" t="s">
        <v>915</v>
      </c>
      <c r="G107" s="97">
        <v>2.0</v>
      </c>
      <c r="H107" s="99">
        <v>110000.0</v>
      </c>
      <c r="I107" s="88" t="str">
        <f t="shared" si="1"/>
        <v>  220,000 </v>
      </c>
      <c r="J107" s="104"/>
      <c r="K107" s="104"/>
      <c r="L107" s="104"/>
      <c r="M107" s="104"/>
    </row>
    <row r="108" ht="64.5" customHeight="1">
      <c r="A108" s="97">
        <v>65.0</v>
      </c>
      <c r="B108" s="98">
        <v>45219.0</v>
      </c>
      <c r="C108" s="97" t="s">
        <v>916</v>
      </c>
      <c r="D108" s="97" t="s">
        <v>819</v>
      </c>
      <c r="E108" s="97" t="s">
        <v>650</v>
      </c>
      <c r="F108" s="97" t="s">
        <v>917</v>
      </c>
      <c r="G108" s="97">
        <v>1.0</v>
      </c>
      <c r="H108" s="99">
        <v>1099000.0</v>
      </c>
      <c r="I108" s="88" t="str">
        <f t="shared" si="1"/>
        <v>  1,099,000 </v>
      </c>
      <c r="J108" s="105" t="str">
        <f>I108</f>
        <v>  1,099,000 </v>
      </c>
      <c r="K108" s="97" t="s">
        <v>652</v>
      </c>
      <c r="L108" s="97"/>
      <c r="M108" s="106" t="s">
        <v>918</v>
      </c>
    </row>
    <row r="109" ht="33.0" customHeight="1">
      <c r="A109" s="97">
        <v>66.0</v>
      </c>
      <c r="B109" s="98">
        <v>45220.0</v>
      </c>
      <c r="C109" s="97" t="s">
        <v>822</v>
      </c>
      <c r="D109" s="97" t="s">
        <v>801</v>
      </c>
      <c r="E109" s="97" t="s">
        <v>650</v>
      </c>
      <c r="F109" s="97" t="s">
        <v>798</v>
      </c>
      <c r="G109" s="97">
        <v>2.0</v>
      </c>
      <c r="H109" s="99">
        <v>680000.0</v>
      </c>
      <c r="I109" s="88" t="str">
        <f t="shared" si="1"/>
        <v>  1,360,000 </v>
      </c>
      <c r="J109" s="100" t="str">
        <f>I109+I110</f>
        <v>  2,010,000 </v>
      </c>
      <c r="K109" s="114" t="s">
        <v>652</v>
      </c>
      <c r="L109" s="114"/>
      <c r="M109" s="115" t="s">
        <v>919</v>
      </c>
    </row>
    <row r="110" ht="33.0" customHeight="1">
      <c r="A110" s="97"/>
      <c r="B110" s="97"/>
      <c r="C110" s="97"/>
      <c r="D110" s="97"/>
      <c r="E110" s="97"/>
      <c r="F110" s="97" t="s">
        <v>826</v>
      </c>
      <c r="G110" s="97">
        <v>1.0</v>
      </c>
      <c r="H110" s="99">
        <v>650000.0</v>
      </c>
      <c r="I110" s="88" t="str">
        <f t="shared" si="1"/>
        <v>  650,000 </v>
      </c>
      <c r="J110" s="104"/>
      <c r="K110" s="104"/>
      <c r="L110" s="104"/>
      <c r="M110" s="104"/>
    </row>
    <row r="111" ht="15.75" customHeight="1">
      <c r="A111" s="97">
        <v>67.0</v>
      </c>
      <c r="B111" s="98">
        <v>45220.0</v>
      </c>
      <c r="C111" s="97" t="s">
        <v>846</v>
      </c>
      <c r="D111" s="97" t="s">
        <v>801</v>
      </c>
      <c r="E111" s="97" t="s">
        <v>650</v>
      </c>
      <c r="F111" s="97" t="s">
        <v>920</v>
      </c>
      <c r="G111" s="97">
        <v>1.0</v>
      </c>
      <c r="H111" s="99">
        <v>850000.0</v>
      </c>
      <c r="I111" s="88" t="str">
        <f t="shared" si="1"/>
        <v>  850,000 </v>
      </c>
      <c r="J111" s="100" t="str">
        <f>I111</f>
        <v>  850,000 </v>
      </c>
      <c r="K111" s="114" t="s">
        <v>652</v>
      </c>
      <c r="L111" s="114"/>
      <c r="M111" s="115" t="s">
        <v>921</v>
      </c>
    </row>
    <row r="112" ht="15.75" customHeight="1">
      <c r="A112" s="97"/>
      <c r="B112" s="97"/>
      <c r="C112" s="97"/>
      <c r="D112" s="97"/>
      <c r="E112" s="97"/>
      <c r="F112" s="97" t="s">
        <v>922</v>
      </c>
      <c r="G112" s="97">
        <v>1.0</v>
      </c>
      <c r="H112" s="99">
        <v>0.0</v>
      </c>
      <c r="I112" s="88" t="str">
        <f t="shared" si="1"/>
        <v>  -   </v>
      </c>
      <c r="J112" s="103"/>
      <c r="K112" s="103"/>
      <c r="L112" s="103"/>
      <c r="M112" s="103"/>
    </row>
    <row r="113" ht="15.75" customHeight="1">
      <c r="A113" s="97"/>
      <c r="B113" s="97"/>
      <c r="C113" s="97"/>
      <c r="D113" s="97"/>
      <c r="E113" s="97"/>
      <c r="F113" s="97" t="s">
        <v>923</v>
      </c>
      <c r="G113" s="97">
        <v>1.0</v>
      </c>
      <c r="H113" s="99">
        <v>0.0</v>
      </c>
      <c r="I113" s="88" t="str">
        <f t="shared" si="1"/>
        <v>  -   </v>
      </c>
      <c r="J113" s="103"/>
      <c r="K113" s="103"/>
      <c r="L113" s="103"/>
      <c r="M113" s="103"/>
    </row>
    <row r="114" ht="15.75" customHeight="1">
      <c r="A114" s="97"/>
      <c r="B114" s="97"/>
      <c r="C114" s="97"/>
      <c r="D114" s="97"/>
      <c r="E114" s="97"/>
      <c r="F114" s="97" t="s">
        <v>924</v>
      </c>
      <c r="G114" s="97">
        <v>1.0</v>
      </c>
      <c r="H114" s="99">
        <v>0.0</v>
      </c>
      <c r="I114" s="88" t="str">
        <f t="shared" si="1"/>
        <v>  -   </v>
      </c>
      <c r="J114" s="104"/>
      <c r="K114" s="104"/>
      <c r="L114" s="104"/>
      <c r="M114" s="104"/>
    </row>
    <row r="115" ht="33.75" customHeight="1">
      <c r="A115" s="97">
        <v>68.0</v>
      </c>
      <c r="B115" s="98">
        <v>45220.0</v>
      </c>
      <c r="C115" s="97" t="s">
        <v>844</v>
      </c>
      <c r="D115" s="97" t="s">
        <v>801</v>
      </c>
      <c r="E115" s="97" t="s">
        <v>650</v>
      </c>
      <c r="F115" s="97" t="s">
        <v>845</v>
      </c>
      <c r="G115" s="97">
        <v>4.0</v>
      </c>
      <c r="H115" s="99">
        <v>885000.0</v>
      </c>
      <c r="I115" s="88" t="str">
        <f t="shared" si="1"/>
        <v>  3,540,000 </v>
      </c>
      <c r="J115" s="100" t="str">
        <f>I115+I116</f>
        <v>  4,880,000 </v>
      </c>
      <c r="K115" s="114" t="s">
        <v>652</v>
      </c>
      <c r="L115" s="114"/>
      <c r="M115" s="115" t="s">
        <v>925</v>
      </c>
    </row>
    <row r="116" ht="33.75" customHeight="1">
      <c r="A116" s="97"/>
      <c r="B116" s="97"/>
      <c r="C116" s="97"/>
      <c r="D116" s="97"/>
      <c r="E116" s="97"/>
      <c r="F116" s="97" t="s">
        <v>813</v>
      </c>
      <c r="G116" s="97">
        <v>2.0</v>
      </c>
      <c r="H116" s="99">
        <v>670000.0</v>
      </c>
      <c r="I116" s="88" t="str">
        <f t="shared" si="1"/>
        <v>  1,340,000 </v>
      </c>
      <c r="J116" s="104"/>
      <c r="K116" s="104"/>
      <c r="L116" s="104"/>
      <c r="M116" s="104"/>
    </row>
    <row r="117" ht="33.75" customHeight="1">
      <c r="A117" s="97">
        <v>69.0</v>
      </c>
      <c r="B117" s="98">
        <v>45220.0</v>
      </c>
      <c r="C117" s="97" t="s">
        <v>926</v>
      </c>
      <c r="D117" s="97" t="s">
        <v>819</v>
      </c>
      <c r="E117" s="97" t="s">
        <v>650</v>
      </c>
      <c r="F117" s="97" t="s">
        <v>798</v>
      </c>
      <c r="G117" s="97">
        <v>4.0</v>
      </c>
      <c r="H117" s="99">
        <v>685000.0</v>
      </c>
      <c r="I117" s="88" t="str">
        <f t="shared" si="1"/>
        <v>  2,740,000 </v>
      </c>
      <c r="J117" s="100" t="str">
        <f>I117+I118</f>
        <v>  4,110,000 </v>
      </c>
      <c r="K117" s="114" t="s">
        <v>652</v>
      </c>
      <c r="L117" s="114"/>
      <c r="M117" s="115" t="s">
        <v>927</v>
      </c>
    </row>
    <row r="118" ht="33.75" customHeight="1">
      <c r="A118" s="97"/>
      <c r="B118" s="97"/>
      <c r="C118" s="97"/>
      <c r="D118" s="97"/>
      <c r="E118" s="97"/>
      <c r="F118" s="97" t="s">
        <v>813</v>
      </c>
      <c r="G118" s="97">
        <v>2.0</v>
      </c>
      <c r="H118" s="99">
        <v>685000.0</v>
      </c>
      <c r="I118" s="88" t="str">
        <f t="shared" si="1"/>
        <v>  1,370,000 </v>
      </c>
      <c r="J118" s="104"/>
      <c r="K118" s="104"/>
      <c r="L118" s="104"/>
      <c r="M118" s="104"/>
    </row>
    <row r="119" ht="61.5" customHeight="1">
      <c r="A119" s="97">
        <v>70.0</v>
      </c>
      <c r="B119" s="98">
        <v>45220.0</v>
      </c>
      <c r="C119" s="97" t="s">
        <v>928</v>
      </c>
      <c r="D119" s="97" t="s">
        <v>819</v>
      </c>
      <c r="E119" s="97" t="s">
        <v>650</v>
      </c>
      <c r="F119" s="97" t="s">
        <v>798</v>
      </c>
      <c r="G119" s="97">
        <v>2.0</v>
      </c>
      <c r="H119" s="99">
        <v>680000.0</v>
      </c>
      <c r="I119" s="88" t="str">
        <f t="shared" si="1"/>
        <v>  1,360,000 </v>
      </c>
      <c r="J119" s="105" t="str">
        <f>I119</f>
        <v>  1,360,000 </v>
      </c>
      <c r="K119" s="99" t="s">
        <v>652</v>
      </c>
      <c r="L119" s="99"/>
      <c r="M119" s="116" t="s">
        <v>929</v>
      </c>
    </row>
    <row r="120" ht="33.0" customHeight="1">
      <c r="A120" s="97">
        <v>71.0</v>
      </c>
      <c r="B120" s="98">
        <v>45221.0</v>
      </c>
      <c r="C120" s="97" t="s">
        <v>839</v>
      </c>
      <c r="D120" s="97" t="s">
        <v>655</v>
      </c>
      <c r="E120" s="97" t="s">
        <v>650</v>
      </c>
      <c r="F120" s="97" t="s">
        <v>813</v>
      </c>
      <c r="G120" s="97">
        <v>2.0</v>
      </c>
      <c r="H120" s="99">
        <v>680000.0</v>
      </c>
      <c r="I120" s="88" t="str">
        <f t="shared" si="1"/>
        <v>  1,360,000 </v>
      </c>
      <c r="J120" s="100" t="str">
        <f>I120+I121</f>
        <v>  2,010,000 </v>
      </c>
      <c r="K120" s="114" t="s">
        <v>652</v>
      </c>
      <c r="L120" s="114"/>
      <c r="M120" s="115" t="s">
        <v>930</v>
      </c>
    </row>
    <row r="121" ht="33.0" customHeight="1">
      <c r="A121" s="97"/>
      <c r="B121" s="97"/>
      <c r="C121" s="97" t="s">
        <v>896</v>
      </c>
      <c r="D121" s="97"/>
      <c r="E121" s="97"/>
      <c r="F121" s="97" t="s">
        <v>826</v>
      </c>
      <c r="G121" s="97">
        <v>1.0</v>
      </c>
      <c r="H121" s="99">
        <v>650000.0</v>
      </c>
      <c r="I121" s="88" t="str">
        <f t="shared" si="1"/>
        <v>  650,000 </v>
      </c>
      <c r="J121" s="104"/>
      <c r="K121" s="104"/>
      <c r="L121" s="104"/>
      <c r="M121" s="104"/>
    </row>
    <row r="122" ht="33.0" customHeight="1">
      <c r="A122" s="97">
        <v>72.0</v>
      </c>
      <c r="B122" s="98">
        <v>45221.0</v>
      </c>
      <c r="C122" s="97" t="s">
        <v>931</v>
      </c>
      <c r="D122" s="97" t="s">
        <v>801</v>
      </c>
      <c r="E122" s="97" t="s">
        <v>650</v>
      </c>
      <c r="F122" s="97" t="s">
        <v>805</v>
      </c>
      <c r="G122" s="97">
        <v>1.0</v>
      </c>
      <c r="H122" s="99">
        <v>985000.0</v>
      </c>
      <c r="I122" s="88" t="str">
        <f t="shared" si="1"/>
        <v>  985,000 </v>
      </c>
      <c r="J122" s="100" t="str">
        <f>I122+I123</f>
        <v>  1,355,000 </v>
      </c>
      <c r="K122" s="114" t="s">
        <v>652</v>
      </c>
      <c r="L122" s="114"/>
      <c r="M122" s="115" t="s">
        <v>803</v>
      </c>
    </row>
    <row r="123" ht="33.0" customHeight="1">
      <c r="A123" s="97"/>
      <c r="B123" s="97"/>
      <c r="C123" s="97"/>
      <c r="D123" s="97"/>
      <c r="E123" s="97"/>
      <c r="F123" s="97" t="s">
        <v>823</v>
      </c>
      <c r="G123" s="97">
        <v>1.0</v>
      </c>
      <c r="H123" s="99">
        <v>370000.0</v>
      </c>
      <c r="I123" s="88" t="str">
        <f t="shared" si="1"/>
        <v>  370,000 </v>
      </c>
      <c r="J123" s="104"/>
      <c r="K123" s="104"/>
      <c r="L123" s="104"/>
      <c r="M123" s="104"/>
    </row>
    <row r="124" ht="58.5" customHeight="1">
      <c r="A124" s="97">
        <v>73.0</v>
      </c>
      <c r="B124" s="98">
        <v>45222.0</v>
      </c>
      <c r="C124" s="97" t="s">
        <v>932</v>
      </c>
      <c r="D124" s="97" t="s">
        <v>753</v>
      </c>
      <c r="E124" s="97" t="s">
        <v>650</v>
      </c>
      <c r="F124" s="97" t="s">
        <v>821</v>
      </c>
      <c r="G124" s="97">
        <v>1.0</v>
      </c>
      <c r="H124" s="99">
        <v>680000.0</v>
      </c>
      <c r="I124" s="88" t="str">
        <f t="shared" si="1"/>
        <v>  680,000 </v>
      </c>
      <c r="J124" s="105" t="str">
        <f t="shared" ref="J124:J130" si="11">I124</f>
        <v>  680,000 </v>
      </c>
      <c r="K124" s="97" t="s">
        <v>652</v>
      </c>
      <c r="L124" s="97"/>
      <c r="M124" s="106" t="s">
        <v>652</v>
      </c>
    </row>
    <row r="125" ht="58.5" customHeight="1">
      <c r="A125" s="97">
        <v>74.0</v>
      </c>
      <c r="B125" s="98">
        <v>45222.0</v>
      </c>
      <c r="C125" s="97" t="s">
        <v>933</v>
      </c>
      <c r="D125" s="97" t="s">
        <v>753</v>
      </c>
      <c r="E125" s="97" t="s">
        <v>650</v>
      </c>
      <c r="F125" s="97" t="s">
        <v>934</v>
      </c>
      <c r="G125" s="97">
        <v>2.0</v>
      </c>
      <c r="H125" s="99">
        <v>980000.0</v>
      </c>
      <c r="I125" s="88" t="str">
        <f t="shared" si="1"/>
        <v>  1,960,000 </v>
      </c>
      <c r="J125" s="105" t="str">
        <f t="shared" si="11"/>
        <v>  1,960,000 </v>
      </c>
      <c r="K125" s="97" t="s">
        <v>652</v>
      </c>
      <c r="L125" s="97"/>
      <c r="M125" s="106" t="s">
        <v>935</v>
      </c>
    </row>
    <row r="126" ht="58.5" customHeight="1">
      <c r="A126" s="97">
        <v>75.0</v>
      </c>
      <c r="B126" s="98">
        <v>45222.0</v>
      </c>
      <c r="C126" s="97" t="s">
        <v>936</v>
      </c>
      <c r="D126" s="97" t="s">
        <v>655</v>
      </c>
      <c r="E126" s="97" t="s">
        <v>650</v>
      </c>
      <c r="F126" s="97" t="s">
        <v>830</v>
      </c>
      <c r="G126" s="97">
        <v>1.0</v>
      </c>
      <c r="H126" s="99">
        <v>1200000.0</v>
      </c>
      <c r="I126" s="88" t="str">
        <f t="shared" si="1"/>
        <v>  1,200,000 </v>
      </c>
      <c r="J126" s="105" t="str">
        <f t="shared" si="11"/>
        <v>  1,200,000 </v>
      </c>
      <c r="K126" s="97" t="s">
        <v>652</v>
      </c>
      <c r="L126" s="97"/>
      <c r="M126" s="106" t="s">
        <v>935</v>
      </c>
    </row>
    <row r="127" ht="58.5" customHeight="1">
      <c r="A127" s="97">
        <v>76.0</v>
      </c>
      <c r="B127" s="98">
        <v>45222.0</v>
      </c>
      <c r="C127" s="97" t="s">
        <v>937</v>
      </c>
      <c r="D127" s="97" t="s">
        <v>753</v>
      </c>
      <c r="E127" s="97" t="s">
        <v>650</v>
      </c>
      <c r="F127" s="97" t="s">
        <v>938</v>
      </c>
      <c r="G127" s="97">
        <v>1.0</v>
      </c>
      <c r="H127" s="99">
        <v>300000.0</v>
      </c>
      <c r="I127" s="88" t="str">
        <f t="shared" si="1"/>
        <v>  300,000 </v>
      </c>
      <c r="J127" s="105" t="str">
        <f t="shared" si="11"/>
        <v>  300,000 </v>
      </c>
      <c r="K127" s="97" t="s">
        <v>652</v>
      </c>
      <c r="L127" s="97"/>
      <c r="M127" s="106" t="s">
        <v>939</v>
      </c>
    </row>
    <row r="128" ht="58.5" customHeight="1">
      <c r="A128" s="97">
        <v>77.0</v>
      </c>
      <c r="B128" s="98">
        <v>45222.0</v>
      </c>
      <c r="C128" s="97" t="s">
        <v>940</v>
      </c>
      <c r="D128" s="97" t="s">
        <v>655</v>
      </c>
      <c r="E128" s="97" t="s">
        <v>650</v>
      </c>
      <c r="F128" s="97" t="s">
        <v>875</v>
      </c>
      <c r="G128" s="97">
        <v>1.0</v>
      </c>
      <c r="H128" s="99">
        <v>175000.0</v>
      </c>
      <c r="I128" s="88" t="str">
        <f t="shared" si="1"/>
        <v>  175,000 </v>
      </c>
      <c r="J128" s="105" t="str">
        <f t="shared" si="11"/>
        <v>  175,000 </v>
      </c>
      <c r="K128" s="97" t="s">
        <v>652</v>
      </c>
      <c r="L128" s="97"/>
      <c r="M128" s="106" t="s">
        <v>652</v>
      </c>
    </row>
    <row r="129" ht="72.0" customHeight="1">
      <c r="A129" s="97">
        <v>78.0</v>
      </c>
      <c r="B129" s="98">
        <v>45223.0</v>
      </c>
      <c r="C129" s="97" t="s">
        <v>941</v>
      </c>
      <c r="D129" s="97" t="s">
        <v>753</v>
      </c>
      <c r="E129" s="97" t="s">
        <v>650</v>
      </c>
      <c r="F129" s="97" t="s">
        <v>934</v>
      </c>
      <c r="G129" s="97">
        <v>3.0</v>
      </c>
      <c r="H129" s="99">
        <v>990000.0</v>
      </c>
      <c r="I129" s="88" t="str">
        <f t="shared" si="1"/>
        <v>  2,970,000 </v>
      </c>
      <c r="J129" s="105" t="str">
        <f t="shared" si="11"/>
        <v>  2,970,000 </v>
      </c>
      <c r="K129" s="97" t="s">
        <v>652</v>
      </c>
      <c r="L129" s="97"/>
      <c r="M129" s="97" t="s">
        <v>942</v>
      </c>
    </row>
    <row r="130" ht="72.0" customHeight="1">
      <c r="A130" s="97">
        <v>79.0</v>
      </c>
      <c r="B130" s="98">
        <v>45223.0</v>
      </c>
      <c r="C130" s="97" t="s">
        <v>943</v>
      </c>
      <c r="D130" s="97" t="s">
        <v>655</v>
      </c>
      <c r="E130" s="97" t="s">
        <v>650</v>
      </c>
      <c r="F130" s="97" t="s">
        <v>798</v>
      </c>
      <c r="G130" s="97">
        <v>4.0</v>
      </c>
      <c r="H130" s="99">
        <v>680000.0</v>
      </c>
      <c r="I130" s="88" t="str">
        <f t="shared" si="1"/>
        <v>  2,720,000 </v>
      </c>
      <c r="J130" s="105" t="str">
        <f t="shared" si="11"/>
        <v>  2,720,000 </v>
      </c>
      <c r="K130" s="97" t="s">
        <v>652</v>
      </c>
      <c r="L130" s="97"/>
      <c r="M130" s="97" t="s">
        <v>944</v>
      </c>
    </row>
    <row r="131" ht="15.75" customHeight="1">
      <c r="A131" s="97">
        <v>80.0</v>
      </c>
      <c r="B131" s="98">
        <v>45224.0</v>
      </c>
      <c r="C131" s="97" t="s">
        <v>945</v>
      </c>
      <c r="D131" s="97" t="s">
        <v>801</v>
      </c>
      <c r="E131" s="97" t="s">
        <v>650</v>
      </c>
      <c r="F131" s="97" t="s">
        <v>798</v>
      </c>
      <c r="G131" s="97">
        <v>2.0</v>
      </c>
      <c r="H131" s="99">
        <v>680000.0</v>
      </c>
      <c r="I131" s="88" t="str">
        <f t="shared" si="1"/>
        <v>  1,360,000 </v>
      </c>
      <c r="J131" s="100" t="str">
        <f>SUM(I131:I135)</f>
        <v>  5,780,000 </v>
      </c>
      <c r="K131" s="101" t="s">
        <v>652</v>
      </c>
      <c r="L131" s="101"/>
      <c r="M131" s="101" t="s">
        <v>652</v>
      </c>
    </row>
    <row r="132" ht="15.75" customHeight="1">
      <c r="A132" s="97"/>
      <c r="B132" s="97"/>
      <c r="C132" s="97"/>
      <c r="D132" s="97"/>
      <c r="E132" s="97"/>
      <c r="F132" s="97" t="s">
        <v>813</v>
      </c>
      <c r="G132" s="97">
        <v>5.0</v>
      </c>
      <c r="H132" s="99">
        <v>680000.0</v>
      </c>
      <c r="I132" s="88" t="str">
        <f t="shared" si="1"/>
        <v>  3,400,000 </v>
      </c>
      <c r="J132" s="103"/>
      <c r="K132" s="103"/>
      <c r="L132" s="103"/>
      <c r="M132" s="103"/>
    </row>
    <row r="133" ht="15.75" customHeight="1">
      <c r="A133" s="97"/>
      <c r="B133" s="97"/>
      <c r="C133" s="97"/>
      <c r="D133" s="97"/>
      <c r="E133" s="97"/>
      <c r="F133" s="97" t="s">
        <v>826</v>
      </c>
      <c r="G133" s="97">
        <v>1.0</v>
      </c>
      <c r="H133" s="99">
        <v>650000.0</v>
      </c>
      <c r="I133" s="88" t="str">
        <f t="shared" si="1"/>
        <v>  650,000 </v>
      </c>
      <c r="J133" s="103"/>
      <c r="K133" s="103"/>
      <c r="L133" s="103"/>
      <c r="M133" s="103"/>
    </row>
    <row r="134" ht="15.75" customHeight="1">
      <c r="A134" s="97"/>
      <c r="B134" s="97"/>
      <c r="C134" s="97"/>
      <c r="D134" s="97"/>
      <c r="E134" s="97"/>
      <c r="F134" s="97" t="s">
        <v>823</v>
      </c>
      <c r="G134" s="97">
        <v>1.0</v>
      </c>
      <c r="H134" s="99">
        <v>370000.0</v>
      </c>
      <c r="I134" s="88" t="str">
        <f t="shared" si="1"/>
        <v>  370,000 </v>
      </c>
      <c r="J134" s="103"/>
      <c r="K134" s="103"/>
      <c r="L134" s="103"/>
      <c r="M134" s="104"/>
    </row>
    <row r="135" ht="15.75" customHeight="1">
      <c r="A135" s="97"/>
      <c r="B135" s="97"/>
      <c r="C135" s="97"/>
      <c r="D135" s="97"/>
      <c r="E135" s="97"/>
      <c r="F135" s="97" t="s">
        <v>855</v>
      </c>
      <c r="G135" s="97">
        <v>1.0</v>
      </c>
      <c r="H135" s="99">
        <v>0.0</v>
      </c>
      <c r="I135" s="88" t="str">
        <f t="shared" si="1"/>
        <v>  -   </v>
      </c>
      <c r="J135" s="104"/>
      <c r="K135" s="104"/>
      <c r="L135" s="104"/>
      <c r="M135" s="97" t="s">
        <v>946</v>
      </c>
    </row>
    <row r="136" ht="30.0" customHeight="1">
      <c r="A136" s="97">
        <v>81.0</v>
      </c>
      <c r="B136" s="98">
        <v>45224.0</v>
      </c>
      <c r="C136" s="97" t="s">
        <v>947</v>
      </c>
      <c r="D136" s="97" t="s">
        <v>655</v>
      </c>
      <c r="E136" s="97" t="s">
        <v>650</v>
      </c>
      <c r="F136" s="97" t="s">
        <v>830</v>
      </c>
      <c r="G136" s="97">
        <v>2.0</v>
      </c>
      <c r="H136" s="99">
        <v>1205000.0</v>
      </c>
      <c r="I136" s="88" t="str">
        <f t="shared" si="1"/>
        <v>  2,410,000 </v>
      </c>
      <c r="J136" s="100" t="str">
        <f>I136+I137</f>
        <v>  2,560,000 </v>
      </c>
      <c r="K136" s="101" t="s">
        <v>652</v>
      </c>
      <c r="L136" s="101"/>
      <c r="M136" s="101" t="s">
        <v>652</v>
      </c>
    </row>
    <row r="137" ht="30.0" customHeight="1">
      <c r="A137" s="97"/>
      <c r="B137" s="97"/>
      <c r="C137" s="97"/>
      <c r="D137" s="97"/>
      <c r="E137" s="97"/>
      <c r="F137" s="97" t="s">
        <v>838</v>
      </c>
      <c r="G137" s="97">
        <v>1.0</v>
      </c>
      <c r="H137" s="99">
        <v>150000.0</v>
      </c>
      <c r="I137" s="88" t="str">
        <f t="shared" si="1"/>
        <v>  150,000 </v>
      </c>
      <c r="J137" s="104"/>
      <c r="K137" s="104"/>
      <c r="L137" s="104"/>
      <c r="M137" s="104"/>
    </row>
    <row r="138" ht="57.0" customHeight="1">
      <c r="A138" s="97">
        <v>82.0</v>
      </c>
      <c r="B138" s="98">
        <v>45224.0</v>
      </c>
      <c r="C138" s="97" t="s">
        <v>948</v>
      </c>
      <c r="D138" s="97" t="s">
        <v>801</v>
      </c>
      <c r="E138" s="97" t="s">
        <v>650</v>
      </c>
      <c r="F138" s="97" t="s">
        <v>830</v>
      </c>
      <c r="G138" s="97">
        <v>1.0</v>
      </c>
      <c r="H138" s="99">
        <v>1220000.0</v>
      </c>
      <c r="I138" s="88" t="str">
        <f t="shared" si="1"/>
        <v>  1,220,000 </v>
      </c>
      <c r="J138" s="105" t="str">
        <f>I138</f>
        <v>  1,220,000 </v>
      </c>
      <c r="K138" s="97" t="s">
        <v>652</v>
      </c>
      <c r="L138" s="97"/>
      <c r="M138" s="97" t="s">
        <v>803</v>
      </c>
    </row>
    <row r="139" ht="15.75" customHeight="1">
      <c r="A139" s="97">
        <v>83.0</v>
      </c>
      <c r="B139" s="98">
        <v>45225.0</v>
      </c>
      <c r="C139" s="97" t="s">
        <v>949</v>
      </c>
      <c r="D139" s="97" t="s">
        <v>801</v>
      </c>
      <c r="E139" s="97" t="s">
        <v>650</v>
      </c>
      <c r="F139" s="97" t="s">
        <v>845</v>
      </c>
      <c r="G139" s="97">
        <v>1.0</v>
      </c>
      <c r="H139" s="99">
        <v>900000.0</v>
      </c>
      <c r="I139" s="88" t="str">
        <f t="shared" si="1"/>
        <v>  900,000 </v>
      </c>
      <c r="J139" s="100" t="str">
        <f>SUM(I139:I142)</f>
        <v>  1,880,000 </v>
      </c>
      <c r="K139" s="101"/>
      <c r="L139" s="101" t="s">
        <v>778</v>
      </c>
      <c r="M139" s="101" t="s">
        <v>652</v>
      </c>
    </row>
    <row r="140" ht="15.75" customHeight="1">
      <c r="A140" s="97"/>
      <c r="B140" s="97"/>
      <c r="C140" s="97"/>
      <c r="D140" s="97"/>
      <c r="E140" s="97"/>
      <c r="F140" s="97" t="s">
        <v>805</v>
      </c>
      <c r="G140" s="97">
        <v>1.0</v>
      </c>
      <c r="H140" s="99">
        <v>980000.0</v>
      </c>
      <c r="I140" s="88" t="str">
        <f t="shared" si="1"/>
        <v>  980,000 </v>
      </c>
      <c r="J140" s="103"/>
      <c r="K140" s="103"/>
      <c r="L140" s="103"/>
      <c r="M140" s="104"/>
    </row>
    <row r="141" ht="15.75" customHeight="1">
      <c r="A141" s="97"/>
      <c r="B141" s="97"/>
      <c r="C141" s="97"/>
      <c r="D141" s="97"/>
      <c r="E141" s="97"/>
      <c r="F141" s="97" t="s">
        <v>950</v>
      </c>
      <c r="G141" s="97">
        <v>1.0</v>
      </c>
      <c r="H141" s="99">
        <v>0.0</v>
      </c>
      <c r="I141" s="88" t="str">
        <f t="shared" si="1"/>
        <v>  -   </v>
      </c>
      <c r="J141" s="103"/>
      <c r="K141" s="103"/>
      <c r="L141" s="103"/>
      <c r="M141" s="101" t="s">
        <v>951</v>
      </c>
    </row>
    <row r="142" ht="15.75" customHeight="1">
      <c r="A142" s="97"/>
      <c r="B142" s="97"/>
      <c r="C142" s="97"/>
      <c r="D142" s="97"/>
      <c r="E142" s="97"/>
      <c r="F142" s="97" t="s">
        <v>952</v>
      </c>
      <c r="G142" s="97">
        <v>1.0</v>
      </c>
      <c r="H142" s="99">
        <v>0.0</v>
      </c>
      <c r="I142" s="88" t="str">
        <f t="shared" si="1"/>
        <v>  -   </v>
      </c>
      <c r="J142" s="104"/>
      <c r="K142" s="104"/>
      <c r="L142" s="104"/>
      <c r="M142" s="104"/>
    </row>
    <row r="143" ht="15.75" customHeight="1">
      <c r="A143" s="97">
        <v>84.0</v>
      </c>
      <c r="B143" s="98">
        <v>45225.0</v>
      </c>
      <c r="C143" s="97" t="s">
        <v>931</v>
      </c>
      <c r="D143" s="97" t="s">
        <v>801</v>
      </c>
      <c r="E143" s="97" t="s">
        <v>650</v>
      </c>
      <c r="F143" s="97" t="s">
        <v>953</v>
      </c>
      <c r="G143" s="97">
        <v>2.0</v>
      </c>
      <c r="H143" s="99">
        <v>100000.0</v>
      </c>
      <c r="I143" s="88" t="str">
        <f t="shared" si="1"/>
        <v>  200,000 </v>
      </c>
      <c r="J143" s="100" t="str">
        <f>SUM(I143:I145)</f>
        <v>  310,000 </v>
      </c>
      <c r="K143" s="114" t="s">
        <v>652</v>
      </c>
      <c r="L143" s="114"/>
      <c r="M143" s="114"/>
    </row>
    <row r="144" ht="15.75" customHeight="1">
      <c r="A144" s="97"/>
      <c r="B144" s="97"/>
      <c r="C144" s="97"/>
      <c r="D144" s="97"/>
      <c r="E144" s="97"/>
      <c r="F144" s="97" t="s">
        <v>806</v>
      </c>
      <c r="G144" s="97">
        <v>1.0</v>
      </c>
      <c r="H144" s="99">
        <v>75000.0</v>
      </c>
      <c r="I144" s="88" t="str">
        <f t="shared" si="1"/>
        <v>  75,000 </v>
      </c>
      <c r="J144" s="103"/>
      <c r="K144" s="103"/>
      <c r="L144" s="103"/>
      <c r="M144" s="103"/>
    </row>
    <row r="145" ht="15.75" customHeight="1">
      <c r="A145" s="97"/>
      <c r="B145" s="97"/>
      <c r="C145" s="97"/>
      <c r="D145" s="97"/>
      <c r="E145" s="97"/>
      <c r="F145" s="97" t="s">
        <v>848</v>
      </c>
      <c r="G145" s="97">
        <v>1.0</v>
      </c>
      <c r="H145" s="99">
        <v>35000.0</v>
      </c>
      <c r="I145" s="88" t="str">
        <f t="shared" si="1"/>
        <v>  35,000 </v>
      </c>
      <c r="J145" s="104"/>
      <c r="K145" s="104"/>
      <c r="L145" s="104"/>
      <c r="M145" s="104"/>
    </row>
    <row r="146" ht="62.25" customHeight="1">
      <c r="A146" s="97">
        <v>85.0</v>
      </c>
      <c r="B146" s="98">
        <v>45226.0</v>
      </c>
      <c r="C146" s="97" t="s">
        <v>954</v>
      </c>
      <c r="D146" s="97" t="s">
        <v>655</v>
      </c>
      <c r="E146" s="97" t="s">
        <v>650</v>
      </c>
      <c r="F146" s="97" t="s">
        <v>852</v>
      </c>
      <c r="G146" s="97">
        <v>1.0</v>
      </c>
      <c r="H146" s="99">
        <v>690000.0</v>
      </c>
      <c r="I146" s="88" t="str">
        <f t="shared" si="1"/>
        <v>  690,000 </v>
      </c>
      <c r="J146" s="105" t="str">
        <f>I146</f>
        <v>  690,000 </v>
      </c>
      <c r="K146" s="97" t="s">
        <v>652</v>
      </c>
      <c r="L146" s="97"/>
      <c r="M146" s="97" t="s">
        <v>803</v>
      </c>
    </row>
    <row r="147" ht="15.75" customHeight="1">
      <c r="A147" s="97">
        <v>86.0</v>
      </c>
      <c r="B147" s="98">
        <v>45226.0</v>
      </c>
      <c r="C147" s="97" t="s">
        <v>945</v>
      </c>
      <c r="D147" s="97" t="s">
        <v>801</v>
      </c>
      <c r="E147" s="97" t="s">
        <v>650</v>
      </c>
      <c r="F147" s="97" t="s">
        <v>955</v>
      </c>
      <c r="G147" s="97">
        <v>1.0</v>
      </c>
      <c r="H147" s="99">
        <v>1750000.0</v>
      </c>
      <c r="I147" s="88" t="str">
        <f t="shared" si="1"/>
        <v>  1,750,000 </v>
      </c>
      <c r="J147" s="100" t="str">
        <f>SUM(I147:I149)</f>
        <v>  1,810,000 </v>
      </c>
      <c r="K147" s="101" t="s">
        <v>652</v>
      </c>
      <c r="L147" s="101"/>
      <c r="M147" s="101" t="s">
        <v>652</v>
      </c>
    </row>
    <row r="148" ht="15.75" customHeight="1">
      <c r="A148" s="97"/>
      <c r="B148" s="97"/>
      <c r="C148" s="97"/>
      <c r="D148" s="97"/>
      <c r="E148" s="97"/>
      <c r="F148" s="97" t="s">
        <v>848</v>
      </c>
      <c r="G148" s="97">
        <v>1.0</v>
      </c>
      <c r="H148" s="99">
        <v>30000.0</v>
      </c>
      <c r="I148" s="88" t="str">
        <f t="shared" si="1"/>
        <v>  30,000 </v>
      </c>
      <c r="J148" s="103"/>
      <c r="K148" s="103"/>
      <c r="L148" s="103"/>
      <c r="M148" s="103"/>
    </row>
    <row r="149" ht="15.75" customHeight="1">
      <c r="A149" s="97"/>
      <c r="B149" s="97"/>
      <c r="C149" s="97"/>
      <c r="D149" s="97"/>
      <c r="E149" s="97"/>
      <c r="F149" s="97" t="s">
        <v>849</v>
      </c>
      <c r="G149" s="97">
        <v>1.0</v>
      </c>
      <c r="H149" s="99">
        <v>30000.0</v>
      </c>
      <c r="I149" s="88" t="str">
        <f t="shared" si="1"/>
        <v>  30,000 </v>
      </c>
      <c r="J149" s="104"/>
      <c r="K149" s="104"/>
      <c r="L149" s="104"/>
      <c r="M149" s="104"/>
    </row>
    <row r="150" ht="57.0" customHeight="1">
      <c r="A150" s="97">
        <v>87.0</v>
      </c>
      <c r="B150" s="98">
        <v>45226.0</v>
      </c>
      <c r="C150" s="97" t="s">
        <v>956</v>
      </c>
      <c r="D150" s="97" t="s">
        <v>655</v>
      </c>
      <c r="E150" s="97" t="s">
        <v>650</v>
      </c>
      <c r="F150" s="97" t="s">
        <v>805</v>
      </c>
      <c r="G150" s="97">
        <v>2.0</v>
      </c>
      <c r="H150" s="99">
        <v>985000.0</v>
      </c>
      <c r="I150" s="88" t="str">
        <f t="shared" si="1"/>
        <v>  1,970,000 </v>
      </c>
      <c r="J150" s="105" t="str">
        <f t="shared" ref="J150:J153" si="12">I150</f>
        <v>  1,970,000 </v>
      </c>
      <c r="K150" s="97" t="s">
        <v>652</v>
      </c>
      <c r="L150" s="97"/>
      <c r="M150" s="97" t="s">
        <v>652</v>
      </c>
    </row>
    <row r="151" ht="57.0" customHeight="1">
      <c r="A151" s="97">
        <v>89.0</v>
      </c>
      <c r="B151" s="98">
        <v>45226.0</v>
      </c>
      <c r="C151" s="97" t="s">
        <v>957</v>
      </c>
      <c r="D151" s="97" t="s">
        <v>819</v>
      </c>
      <c r="E151" s="97" t="s">
        <v>650</v>
      </c>
      <c r="F151" s="97" t="s">
        <v>880</v>
      </c>
      <c r="G151" s="97">
        <v>2.0</v>
      </c>
      <c r="H151" s="99">
        <v>650000.0</v>
      </c>
      <c r="I151" s="88" t="str">
        <f t="shared" si="1"/>
        <v>  1,300,000 </v>
      </c>
      <c r="J151" s="105" t="str">
        <f t="shared" si="12"/>
        <v>  1,300,000 </v>
      </c>
      <c r="K151" s="97" t="s">
        <v>652</v>
      </c>
      <c r="L151" s="97"/>
      <c r="M151" s="97" t="s">
        <v>652</v>
      </c>
    </row>
    <row r="152" ht="57.0" customHeight="1">
      <c r="A152" s="97">
        <v>90.0</v>
      </c>
      <c r="B152" s="98">
        <v>45226.0</v>
      </c>
      <c r="C152" s="97" t="s">
        <v>943</v>
      </c>
      <c r="D152" s="97" t="s">
        <v>655</v>
      </c>
      <c r="E152" s="97" t="s">
        <v>650</v>
      </c>
      <c r="F152" s="97" t="s">
        <v>823</v>
      </c>
      <c r="G152" s="97">
        <v>1.0</v>
      </c>
      <c r="H152" s="99">
        <v>380000.0</v>
      </c>
      <c r="I152" s="88" t="str">
        <f t="shared" si="1"/>
        <v>  380,000 </v>
      </c>
      <c r="J152" s="105" t="str">
        <f t="shared" si="12"/>
        <v>  380,000 </v>
      </c>
      <c r="K152" s="97" t="s">
        <v>652</v>
      </c>
      <c r="L152" s="97"/>
      <c r="M152" s="97" t="s">
        <v>958</v>
      </c>
    </row>
    <row r="153" ht="57.0" customHeight="1">
      <c r="A153" s="97">
        <v>91.0</v>
      </c>
      <c r="B153" s="98">
        <v>45226.0</v>
      </c>
      <c r="C153" s="97" t="s">
        <v>959</v>
      </c>
      <c r="D153" s="97" t="s">
        <v>801</v>
      </c>
      <c r="E153" s="97" t="s">
        <v>650</v>
      </c>
      <c r="F153" s="97" t="s">
        <v>808</v>
      </c>
      <c r="G153" s="97">
        <v>1.0</v>
      </c>
      <c r="H153" s="99">
        <v>1490000.0</v>
      </c>
      <c r="I153" s="88" t="str">
        <f t="shared" si="1"/>
        <v>  1,490,000 </v>
      </c>
      <c r="J153" s="105" t="str">
        <f t="shared" si="12"/>
        <v>  1,490,000 </v>
      </c>
      <c r="K153" s="97" t="s">
        <v>652</v>
      </c>
      <c r="L153" s="97"/>
      <c r="M153" s="97" t="s">
        <v>803</v>
      </c>
    </row>
    <row r="154" ht="31.5" customHeight="1">
      <c r="A154" s="97">
        <v>93.0</v>
      </c>
      <c r="B154" s="98">
        <v>45228.0</v>
      </c>
      <c r="C154" s="97" t="s">
        <v>960</v>
      </c>
      <c r="D154" s="97" t="s">
        <v>819</v>
      </c>
      <c r="E154" s="97" t="s">
        <v>650</v>
      </c>
      <c r="F154" s="97" t="s">
        <v>798</v>
      </c>
      <c r="G154" s="97">
        <v>1.0</v>
      </c>
      <c r="H154" s="99">
        <v>695000.0</v>
      </c>
      <c r="I154" s="88" t="str">
        <f t="shared" si="1"/>
        <v>  695,000 </v>
      </c>
      <c r="J154" s="100" t="str">
        <f>I154+I155</f>
        <v>  1,390,000 </v>
      </c>
      <c r="K154" s="101" t="s">
        <v>652</v>
      </c>
      <c r="L154" s="101"/>
      <c r="M154" s="101" t="s">
        <v>961</v>
      </c>
    </row>
    <row r="155" ht="31.5" customHeight="1">
      <c r="A155" s="97"/>
      <c r="B155" s="97"/>
      <c r="C155" s="97"/>
      <c r="D155" s="97"/>
      <c r="E155" s="97"/>
      <c r="F155" s="97" t="s">
        <v>821</v>
      </c>
      <c r="G155" s="97">
        <v>1.0</v>
      </c>
      <c r="H155" s="99">
        <v>695000.0</v>
      </c>
      <c r="I155" s="88" t="str">
        <f t="shared" si="1"/>
        <v>  695,000 </v>
      </c>
      <c r="J155" s="104"/>
      <c r="K155" s="104"/>
      <c r="L155" s="104"/>
      <c r="M155" s="104"/>
    </row>
    <row r="156" ht="31.5" customHeight="1">
      <c r="A156" s="97">
        <v>94.0</v>
      </c>
      <c r="B156" s="98">
        <v>45228.0</v>
      </c>
      <c r="C156" s="97" t="s">
        <v>962</v>
      </c>
      <c r="D156" s="97" t="s">
        <v>801</v>
      </c>
      <c r="E156" s="97" t="s">
        <v>650</v>
      </c>
      <c r="F156" s="97" t="s">
        <v>963</v>
      </c>
      <c r="G156" s="97">
        <v>2.0</v>
      </c>
      <c r="H156" s="99">
        <v>250000.0</v>
      </c>
      <c r="I156" s="88" t="str">
        <f t="shared" si="1"/>
        <v>  500,000 </v>
      </c>
      <c r="J156" s="100" t="str">
        <f>I156+I157</f>
        <v>  650,000 </v>
      </c>
      <c r="K156" s="101" t="s">
        <v>652</v>
      </c>
      <c r="L156" s="101"/>
      <c r="M156" s="101" t="s">
        <v>803</v>
      </c>
    </row>
    <row r="157" ht="31.5" customHeight="1">
      <c r="A157" s="97"/>
      <c r="B157" s="97"/>
      <c r="C157" s="97"/>
      <c r="D157" s="97"/>
      <c r="E157" s="97"/>
      <c r="F157" s="97" t="s">
        <v>950</v>
      </c>
      <c r="G157" s="97">
        <v>2.0</v>
      </c>
      <c r="H157" s="99">
        <v>75000.0</v>
      </c>
      <c r="I157" s="88" t="str">
        <f t="shared" si="1"/>
        <v>  150,000 </v>
      </c>
      <c r="J157" s="104"/>
      <c r="K157" s="104"/>
      <c r="L157" s="104"/>
      <c r="M157" s="104"/>
    </row>
    <row r="158" ht="15.75" customHeight="1">
      <c r="A158" s="97">
        <v>95.0</v>
      </c>
      <c r="B158" s="98">
        <v>45229.0</v>
      </c>
      <c r="C158" s="97" t="s">
        <v>964</v>
      </c>
      <c r="D158" s="97" t="s">
        <v>819</v>
      </c>
      <c r="E158" s="97" t="s">
        <v>650</v>
      </c>
      <c r="F158" s="97" t="s">
        <v>917</v>
      </c>
      <c r="G158" s="97">
        <v>2.0</v>
      </c>
      <c r="H158" s="99">
        <v>1099000.0</v>
      </c>
      <c r="I158" s="88" t="str">
        <f t="shared" si="1"/>
        <v>  2,198,000 </v>
      </c>
      <c r="J158" s="100" t="str">
        <f>I158+I159+I160</f>
        <v>  2,598,000 </v>
      </c>
      <c r="K158" s="101" t="s">
        <v>652</v>
      </c>
      <c r="L158" s="101"/>
      <c r="M158" s="101" t="s">
        <v>961</v>
      </c>
    </row>
    <row r="159" ht="15.75" customHeight="1">
      <c r="A159" s="97"/>
      <c r="B159" s="97"/>
      <c r="C159" s="97"/>
      <c r="D159" s="97"/>
      <c r="E159" s="97"/>
      <c r="F159" s="97" t="s">
        <v>912</v>
      </c>
      <c r="G159" s="97">
        <v>37.0</v>
      </c>
      <c r="H159" s="99">
        <v>10000.0</v>
      </c>
      <c r="I159" s="88" t="str">
        <f t="shared" si="1"/>
        <v>  370,000 </v>
      </c>
      <c r="J159" s="103"/>
      <c r="K159" s="103"/>
      <c r="L159" s="103"/>
      <c r="M159" s="103"/>
    </row>
    <row r="160" ht="15.75" customHeight="1">
      <c r="A160" s="97"/>
      <c r="B160" s="97"/>
      <c r="C160" s="97"/>
      <c r="D160" s="97"/>
      <c r="E160" s="97"/>
      <c r="F160" s="97" t="s">
        <v>913</v>
      </c>
      <c r="G160" s="97">
        <v>3.0</v>
      </c>
      <c r="H160" s="99">
        <v>10000.0</v>
      </c>
      <c r="I160" s="88" t="str">
        <f t="shared" si="1"/>
        <v>  30,000 </v>
      </c>
      <c r="J160" s="104"/>
      <c r="K160" s="104"/>
      <c r="L160" s="104"/>
      <c r="M160" s="104"/>
    </row>
    <row r="161" ht="15.75" customHeight="1">
      <c r="A161" s="97" t="s">
        <v>965</v>
      </c>
      <c r="B161" s="98">
        <v>45229.0</v>
      </c>
      <c r="C161" s="97" t="s">
        <v>966</v>
      </c>
      <c r="D161" s="97" t="s">
        <v>801</v>
      </c>
      <c r="E161" s="97" t="s">
        <v>650</v>
      </c>
      <c r="F161" s="97" t="s">
        <v>798</v>
      </c>
      <c r="G161" s="97">
        <v>10.0</v>
      </c>
      <c r="H161" s="99">
        <v>680000.0</v>
      </c>
      <c r="I161" s="88" t="str">
        <f t="shared" si="1"/>
        <v>  6,800,000 </v>
      </c>
      <c r="J161" s="100" t="str">
        <f>I161+I162+I163+I164</f>
        <v>  25,350,000 </v>
      </c>
      <c r="K161" s="101" t="s">
        <v>652</v>
      </c>
      <c r="L161" s="101"/>
      <c r="M161" s="101" t="s">
        <v>652</v>
      </c>
    </row>
    <row r="162" ht="15.75" customHeight="1">
      <c r="A162" s="97"/>
      <c r="B162" s="97"/>
      <c r="C162" s="97"/>
      <c r="D162" s="97"/>
      <c r="E162" s="97"/>
      <c r="F162" s="97" t="s">
        <v>813</v>
      </c>
      <c r="G162" s="97">
        <v>10.0</v>
      </c>
      <c r="H162" s="99">
        <v>680000.0</v>
      </c>
      <c r="I162" s="88" t="str">
        <f t="shared" si="1"/>
        <v>  6,800,000 </v>
      </c>
      <c r="J162" s="103"/>
      <c r="K162" s="103"/>
      <c r="L162" s="103"/>
      <c r="M162" s="103"/>
    </row>
    <row r="163" ht="15.75" customHeight="1">
      <c r="A163" s="97"/>
      <c r="B163" s="98"/>
      <c r="C163" s="97"/>
      <c r="D163" s="97" t="s">
        <v>801</v>
      </c>
      <c r="E163" s="97"/>
      <c r="F163" s="97" t="s">
        <v>967</v>
      </c>
      <c r="G163" s="97">
        <v>2.0</v>
      </c>
      <c r="H163" s="99">
        <v>5700000.0</v>
      </c>
      <c r="I163" s="99">
        <v>1.14E7</v>
      </c>
      <c r="J163" s="103"/>
      <c r="K163" s="103"/>
      <c r="L163" s="103"/>
      <c r="M163" s="103"/>
    </row>
    <row r="164" ht="15.75" customHeight="1">
      <c r="A164" s="97"/>
      <c r="B164" s="97"/>
      <c r="C164" s="97"/>
      <c r="D164" s="97"/>
      <c r="E164" s="97"/>
      <c r="F164" s="97" t="s">
        <v>823</v>
      </c>
      <c r="G164" s="97">
        <v>1.0</v>
      </c>
      <c r="H164" s="99">
        <v>350000.0</v>
      </c>
      <c r="I164" s="88" t="str">
        <f t="shared" ref="I164:I165" si="13">H164*G164</f>
        <v>  350,000 </v>
      </c>
      <c r="J164" s="104"/>
      <c r="K164" s="104"/>
      <c r="L164" s="104"/>
      <c r="M164" s="104"/>
    </row>
    <row r="165" ht="65.25" customHeight="1">
      <c r="A165" s="97">
        <v>97.0</v>
      </c>
      <c r="B165" s="98">
        <v>45230.0</v>
      </c>
      <c r="C165" s="97" t="s">
        <v>968</v>
      </c>
      <c r="D165" s="97" t="s">
        <v>753</v>
      </c>
      <c r="E165" s="97" t="s">
        <v>650</v>
      </c>
      <c r="F165" s="97" t="s">
        <v>855</v>
      </c>
      <c r="G165" s="97">
        <v>3.0</v>
      </c>
      <c r="H165" s="99">
        <v>110000.0</v>
      </c>
      <c r="I165" s="88" t="str">
        <f t="shared" si="13"/>
        <v>  330,000 </v>
      </c>
      <c r="J165" s="105" t="str">
        <f>I165</f>
        <v>  330,000 </v>
      </c>
      <c r="K165" s="97" t="s">
        <v>652</v>
      </c>
      <c r="L165" s="97"/>
      <c r="M165" s="97" t="s">
        <v>898</v>
      </c>
    </row>
    <row r="166" ht="15.75" customHeight="1">
      <c r="A166" s="97">
        <v>97.0</v>
      </c>
      <c r="B166" s="98">
        <v>45230.0</v>
      </c>
      <c r="C166" s="97" t="s">
        <v>931</v>
      </c>
      <c r="D166" s="97" t="s">
        <v>801</v>
      </c>
      <c r="E166" s="97" t="s">
        <v>650</v>
      </c>
      <c r="F166" s="97" t="s">
        <v>920</v>
      </c>
      <c r="G166" s="97">
        <v>1.0</v>
      </c>
      <c r="H166" s="99">
        <v>850000.0</v>
      </c>
      <c r="I166" s="99">
        <v>850000.0</v>
      </c>
      <c r="J166" s="100" t="str">
        <f>I166+I167</f>
        <v>  1,950,000 </v>
      </c>
      <c r="K166" s="101" t="s">
        <v>652</v>
      </c>
      <c r="L166" s="101"/>
      <c r="M166" s="101" t="s">
        <v>652</v>
      </c>
    </row>
    <row r="167" ht="15.75" customHeight="1">
      <c r="A167" s="97"/>
      <c r="B167" s="97"/>
      <c r="C167" s="97"/>
      <c r="D167" s="97" t="s">
        <v>801</v>
      </c>
      <c r="E167" s="97"/>
      <c r="F167" s="97" t="s">
        <v>969</v>
      </c>
      <c r="G167" s="97">
        <v>1.0</v>
      </c>
      <c r="H167" s="99">
        <v>1100000.0</v>
      </c>
      <c r="I167" s="99">
        <v>1100000.0</v>
      </c>
      <c r="J167" s="103"/>
      <c r="K167" s="103"/>
      <c r="L167" s="103"/>
      <c r="M167" s="103"/>
    </row>
    <row r="168" ht="15.75" customHeight="1">
      <c r="A168" s="97"/>
      <c r="B168" s="97"/>
      <c r="C168" s="97"/>
      <c r="D168" s="97" t="s">
        <v>801</v>
      </c>
      <c r="E168" s="97"/>
      <c r="F168" s="97" t="s">
        <v>922</v>
      </c>
      <c r="G168" s="97">
        <v>1.0</v>
      </c>
      <c r="H168" s="99">
        <v>0.0</v>
      </c>
      <c r="I168" s="99">
        <v>0.0</v>
      </c>
      <c r="J168" s="103"/>
      <c r="K168" s="103"/>
      <c r="L168" s="103"/>
      <c r="M168" s="103"/>
    </row>
    <row r="169" ht="15.75" customHeight="1">
      <c r="A169" s="101"/>
      <c r="B169" s="101"/>
      <c r="C169" s="101"/>
      <c r="D169" s="101" t="s">
        <v>801</v>
      </c>
      <c r="E169" s="101"/>
      <c r="F169" s="101" t="s">
        <v>970</v>
      </c>
      <c r="G169" s="101">
        <v>1.0</v>
      </c>
      <c r="H169" s="114">
        <v>0.0</v>
      </c>
      <c r="I169" s="114">
        <v>0.0</v>
      </c>
      <c r="J169" s="103"/>
      <c r="K169" s="103"/>
      <c r="L169" s="103"/>
      <c r="M169" s="103"/>
    </row>
    <row r="170" ht="15.75" customHeight="1">
      <c r="A170" s="97"/>
      <c r="B170" s="97"/>
      <c r="C170" s="97"/>
      <c r="D170" s="97" t="s">
        <v>801</v>
      </c>
      <c r="E170" s="97"/>
      <c r="F170" s="97" t="s">
        <v>923</v>
      </c>
      <c r="G170" s="97">
        <v>1.0</v>
      </c>
      <c r="H170" s="99">
        <v>0.0</v>
      </c>
      <c r="I170" s="99">
        <v>0.0</v>
      </c>
      <c r="J170" s="104"/>
      <c r="K170" s="104"/>
      <c r="L170" s="104"/>
      <c r="M170" s="104"/>
    </row>
    <row r="171" ht="31.5" customHeight="1">
      <c r="A171" s="97">
        <v>98.0</v>
      </c>
      <c r="B171" s="98">
        <v>45230.0</v>
      </c>
      <c r="C171" s="97" t="s">
        <v>893</v>
      </c>
      <c r="D171" s="97" t="s">
        <v>801</v>
      </c>
      <c r="E171" s="97" t="s">
        <v>650</v>
      </c>
      <c r="F171" s="97" t="s">
        <v>934</v>
      </c>
      <c r="G171" s="97">
        <v>6.0</v>
      </c>
      <c r="H171" s="99">
        <v>982000.0</v>
      </c>
      <c r="I171" s="117">
        <v>5892000.0</v>
      </c>
      <c r="J171" s="100" t="str">
        <f>I171+I172</f>
        <v>  9,972,000 </v>
      </c>
      <c r="K171" s="101" t="s">
        <v>652</v>
      </c>
      <c r="L171" s="101"/>
      <c r="M171" s="102" t="s">
        <v>925</v>
      </c>
    </row>
    <row r="172" ht="31.5" customHeight="1">
      <c r="A172" s="97"/>
      <c r="B172" s="97"/>
      <c r="C172" s="97"/>
      <c r="D172" s="97" t="s">
        <v>801</v>
      </c>
      <c r="E172" s="97"/>
      <c r="F172" s="97" t="s">
        <v>813</v>
      </c>
      <c r="G172" s="97">
        <v>6.0</v>
      </c>
      <c r="H172" s="99">
        <v>680000.0</v>
      </c>
      <c r="I172" s="99">
        <v>4080000.0</v>
      </c>
      <c r="J172" s="104"/>
      <c r="K172" s="104"/>
      <c r="L172" s="104"/>
      <c r="M172" s="104"/>
    </row>
    <row r="173" ht="63.75" customHeight="1">
      <c r="A173" s="97">
        <v>99.0</v>
      </c>
      <c r="B173" s="98">
        <v>45230.0</v>
      </c>
      <c r="C173" s="97" t="s">
        <v>971</v>
      </c>
      <c r="D173" s="97" t="s">
        <v>801</v>
      </c>
      <c r="E173" s="97" t="s">
        <v>650</v>
      </c>
      <c r="F173" s="97" t="s">
        <v>845</v>
      </c>
      <c r="G173" s="97">
        <v>6.0</v>
      </c>
      <c r="H173" s="99">
        <v>895000.0</v>
      </c>
      <c r="I173" s="99">
        <v>5370000.0</v>
      </c>
      <c r="J173" s="105" t="str">
        <f>I173</f>
        <v>  5,370,000 </v>
      </c>
      <c r="K173" s="97" t="s">
        <v>652</v>
      </c>
      <c r="L173" s="97"/>
      <c r="M173" s="97" t="s">
        <v>972</v>
      </c>
    </row>
    <row r="174" ht="28.5" customHeight="1">
      <c r="A174" s="97">
        <v>100.0</v>
      </c>
      <c r="B174" s="98">
        <v>45230.0</v>
      </c>
      <c r="C174" s="97" t="s">
        <v>973</v>
      </c>
      <c r="D174" s="97" t="s">
        <v>801</v>
      </c>
      <c r="E174" s="97" t="s">
        <v>650</v>
      </c>
      <c r="F174" s="97" t="s">
        <v>974</v>
      </c>
      <c r="G174" s="97">
        <v>1.0</v>
      </c>
      <c r="H174" s="99">
        <v>685000.0</v>
      </c>
      <c r="I174" s="99">
        <v>685000.0</v>
      </c>
      <c r="J174" s="100" t="str">
        <f>I174+I174</f>
        <v>  1,370,000 </v>
      </c>
      <c r="K174" s="101" t="s">
        <v>652</v>
      </c>
      <c r="L174" s="101"/>
      <c r="M174" s="101" t="s">
        <v>652</v>
      </c>
    </row>
    <row r="175" ht="28.5" customHeight="1">
      <c r="A175" s="97"/>
      <c r="B175" s="97"/>
      <c r="C175" s="97"/>
      <c r="D175" s="97" t="s">
        <v>801</v>
      </c>
      <c r="E175" s="97"/>
      <c r="F175" s="97" t="s">
        <v>813</v>
      </c>
      <c r="G175" s="97">
        <v>1.0</v>
      </c>
      <c r="H175" s="99">
        <v>685000.0</v>
      </c>
      <c r="I175" s="99">
        <v>685000.0</v>
      </c>
      <c r="J175" s="104"/>
      <c r="K175" s="104"/>
      <c r="L175" s="104"/>
      <c r="M175" s="104"/>
    </row>
    <row r="176" ht="66.75" customHeight="1">
      <c r="A176" s="97">
        <v>101.0</v>
      </c>
      <c r="B176" s="98">
        <v>45230.0</v>
      </c>
      <c r="C176" s="97" t="s">
        <v>975</v>
      </c>
      <c r="D176" s="97" t="s">
        <v>801</v>
      </c>
      <c r="E176" s="97" t="s">
        <v>650</v>
      </c>
      <c r="F176" s="97" t="s">
        <v>845</v>
      </c>
      <c r="G176" s="97">
        <v>2.0</v>
      </c>
      <c r="H176" s="99">
        <v>900000.0</v>
      </c>
      <c r="I176" s="99">
        <v>1800000.0</v>
      </c>
      <c r="J176" s="105" t="str">
        <f>I176</f>
        <v>  1,800,000 </v>
      </c>
      <c r="K176" s="97" t="s">
        <v>652</v>
      </c>
      <c r="L176" s="97"/>
      <c r="M176" s="97" t="s">
        <v>972</v>
      </c>
    </row>
    <row r="177" ht="15.75" customHeight="1">
      <c r="H177" s="118"/>
      <c r="I177" s="118"/>
      <c r="J177" s="118"/>
      <c r="M177" s="119"/>
    </row>
    <row r="178" ht="15.75" customHeight="1">
      <c r="H178" s="118"/>
      <c r="I178" s="118"/>
      <c r="J178" s="118"/>
      <c r="M178" s="119"/>
    </row>
    <row r="179" ht="15.75" customHeight="1">
      <c r="H179" s="118"/>
      <c r="I179" s="118"/>
      <c r="J179" s="118"/>
      <c r="M179" s="119"/>
    </row>
    <row r="180" ht="15.75" customHeight="1">
      <c r="H180" s="118"/>
      <c r="I180" s="118"/>
      <c r="J180" s="118"/>
      <c r="M180" s="119"/>
    </row>
    <row r="181" ht="15.75" customHeight="1">
      <c r="H181" s="118"/>
      <c r="I181" s="118"/>
      <c r="J181" s="118"/>
      <c r="M181" s="119"/>
    </row>
    <row r="182" ht="15.75" customHeight="1">
      <c r="H182" s="118"/>
      <c r="I182" s="118"/>
      <c r="J182" s="118"/>
      <c r="M182" s="119"/>
    </row>
    <row r="183" ht="15.75" customHeight="1">
      <c r="H183" s="118"/>
      <c r="I183" s="118"/>
      <c r="J183" s="118"/>
      <c r="M183" s="119"/>
    </row>
    <row r="184" ht="15.75" customHeight="1">
      <c r="H184" s="118"/>
      <c r="I184" s="118"/>
      <c r="J184" s="118"/>
      <c r="M184" s="119"/>
    </row>
    <row r="185" ht="15.75" customHeight="1">
      <c r="H185" s="118"/>
      <c r="I185" s="118"/>
      <c r="J185" s="118"/>
      <c r="M185" s="119"/>
    </row>
    <row r="186" ht="60.0" customHeight="1">
      <c r="A186" s="97">
        <v>92.0</v>
      </c>
      <c r="B186" s="98">
        <v>45228.0</v>
      </c>
      <c r="C186" s="97" t="s">
        <v>909</v>
      </c>
      <c r="D186" s="97" t="s">
        <v>753</v>
      </c>
      <c r="E186" s="97" t="s">
        <v>650</v>
      </c>
      <c r="F186" s="97" t="s">
        <v>842</v>
      </c>
      <c r="G186" s="97">
        <v>36.0</v>
      </c>
      <c r="H186" s="99">
        <v>323000.0</v>
      </c>
      <c r="I186" s="88" t="str">
        <f>H186*G186</f>
        <v>  11,628,000 </v>
      </c>
      <c r="J186" s="120" t="str">
        <f>I186</f>
        <v>  11,628,000 </v>
      </c>
      <c r="K186" s="97" t="s">
        <v>652</v>
      </c>
      <c r="L186" s="97"/>
      <c r="M186" s="97" t="s">
        <v>976</v>
      </c>
    </row>
    <row r="187" ht="15.75" customHeight="1">
      <c r="H187" s="118"/>
      <c r="I187" s="118"/>
      <c r="J187" s="118"/>
      <c r="M187" s="119"/>
    </row>
    <row r="188" ht="15.75" customHeight="1">
      <c r="H188" s="118"/>
      <c r="I188" s="118"/>
      <c r="J188" s="118"/>
      <c r="M188" s="119"/>
    </row>
    <row r="189" ht="15.75" customHeight="1">
      <c r="H189" s="118"/>
      <c r="I189" s="118"/>
      <c r="J189" s="118"/>
      <c r="M189" s="119"/>
    </row>
    <row r="190" ht="15.75" customHeight="1">
      <c r="H190" s="118"/>
      <c r="I190" s="118" t="s">
        <v>977</v>
      </c>
      <c r="J190" s="118"/>
      <c r="M190" s="119"/>
    </row>
    <row r="191" ht="15.75" customHeight="1">
      <c r="H191" s="118"/>
      <c r="I191" s="118" t="str">
        <f>J161+J156+J153+J147+J143+J139+J138+J131+J122+J115+J111+J109+J106+J96+J98+J81+J82+J83+J85+J78+J76+J75+J70+J62+J57+J56+J55+J52+J50+J48+J45+J38+J36+J35+J27+J24+J21+J17+J3+J4</f>
        <v>  107,125,000 </v>
      </c>
      <c r="J191" s="118" t="str">
        <f>I191+J156+J146</f>
        <v>  108,465,000 </v>
      </c>
      <c r="M191" s="119"/>
    </row>
    <row r="192" ht="15.75" customHeight="1">
      <c r="H192" s="118"/>
      <c r="I192" s="118"/>
      <c r="J192" s="118"/>
      <c r="M192" s="119"/>
    </row>
    <row r="193" ht="15.75" customHeight="1">
      <c r="H193" s="118"/>
      <c r="I193" s="118"/>
      <c r="J193" s="118"/>
      <c r="M193" s="119"/>
    </row>
    <row r="194" ht="15.75" customHeight="1">
      <c r="H194" s="118"/>
      <c r="I194" s="118"/>
      <c r="J194" s="118"/>
      <c r="M194" s="119"/>
    </row>
    <row r="195" ht="15.75" customHeight="1">
      <c r="H195" s="118"/>
      <c r="I195" s="118"/>
      <c r="J195" s="118"/>
      <c r="M195" s="119"/>
    </row>
    <row r="196" ht="15.75" customHeight="1">
      <c r="H196" s="118"/>
      <c r="I196" s="118"/>
      <c r="J196" s="118"/>
      <c r="M196" s="119"/>
    </row>
    <row r="197" ht="15.75" customHeight="1">
      <c r="H197" s="118"/>
      <c r="I197" s="118"/>
      <c r="J197" s="118"/>
      <c r="M197" s="119"/>
    </row>
    <row r="198" ht="15.75" customHeight="1">
      <c r="H198" s="118"/>
      <c r="I198" s="118"/>
      <c r="J198" s="118"/>
      <c r="M198" s="119"/>
    </row>
    <row r="199" ht="15.75" customHeight="1">
      <c r="H199" s="118"/>
      <c r="I199" s="118"/>
      <c r="J199" s="118"/>
      <c r="M199" s="119"/>
    </row>
    <row r="200" ht="15.75" customHeight="1">
      <c r="H200" s="118"/>
      <c r="I200" s="118"/>
      <c r="J200" s="118"/>
      <c r="M200" s="119"/>
    </row>
    <row r="201" ht="15.75" customHeight="1">
      <c r="H201" s="118"/>
      <c r="I201" s="118"/>
      <c r="J201" s="118"/>
      <c r="M201" s="119"/>
    </row>
    <row r="202" ht="15.75" customHeight="1">
      <c r="H202" s="118"/>
      <c r="I202" s="118"/>
      <c r="J202" s="118"/>
      <c r="M202" s="119"/>
    </row>
    <row r="203" ht="15.75" customHeight="1">
      <c r="H203" s="118"/>
      <c r="I203" s="118"/>
      <c r="J203" s="118"/>
      <c r="M203" s="119"/>
    </row>
    <row r="204" ht="15.75" customHeight="1">
      <c r="H204" s="118"/>
      <c r="I204" s="118"/>
      <c r="J204" s="118"/>
      <c r="M204" s="119"/>
    </row>
    <row r="205" ht="15.75" customHeight="1">
      <c r="H205" s="118"/>
      <c r="I205" s="118"/>
      <c r="J205" s="118"/>
      <c r="M205" s="119"/>
    </row>
    <row r="206" ht="15.75" customHeight="1">
      <c r="H206" s="118"/>
      <c r="I206" s="118"/>
      <c r="J206" s="118"/>
      <c r="M206" s="119"/>
    </row>
    <row r="207" ht="15.75" customHeight="1">
      <c r="H207" s="118"/>
      <c r="I207" s="118"/>
      <c r="J207" s="118"/>
      <c r="M207" s="119"/>
    </row>
    <row r="208" ht="15.75" customHeight="1">
      <c r="H208" s="118"/>
      <c r="I208" s="118"/>
      <c r="J208" s="118"/>
      <c r="M208" s="119"/>
    </row>
    <row r="209" ht="15.75" customHeight="1">
      <c r="H209" s="118"/>
      <c r="I209" s="118"/>
      <c r="J209" s="118"/>
      <c r="M209" s="119"/>
    </row>
    <row r="210" ht="15.75" customHeight="1">
      <c r="H210" s="118"/>
      <c r="I210" s="118"/>
      <c r="J210" s="118"/>
      <c r="M210" s="119"/>
    </row>
    <row r="211" ht="15.75" customHeight="1">
      <c r="H211" s="118"/>
      <c r="I211" s="118"/>
      <c r="J211" s="118"/>
      <c r="M211" s="119"/>
    </row>
    <row r="212" ht="15.75" customHeight="1">
      <c r="H212" s="118"/>
      <c r="I212" s="118"/>
      <c r="J212" s="118"/>
      <c r="M212" s="119"/>
    </row>
    <row r="213" ht="15.75" customHeight="1">
      <c r="H213" s="118"/>
      <c r="I213" s="118"/>
      <c r="J213" s="118"/>
      <c r="M213" s="119"/>
    </row>
    <row r="214" ht="15.75" customHeight="1">
      <c r="H214" s="118"/>
      <c r="I214" s="118"/>
      <c r="J214" s="118"/>
      <c r="M214" s="119"/>
    </row>
    <row r="215" ht="15.75" customHeight="1">
      <c r="H215" s="118"/>
      <c r="I215" s="118"/>
      <c r="J215" s="118"/>
      <c r="M215" s="119"/>
    </row>
    <row r="216" ht="15.75" customHeight="1">
      <c r="H216" s="118"/>
      <c r="I216" s="118"/>
      <c r="J216" s="118"/>
      <c r="M216" s="119"/>
    </row>
    <row r="217" ht="15.75" customHeight="1">
      <c r="H217" s="118"/>
      <c r="I217" s="118"/>
      <c r="J217" s="118"/>
      <c r="M217" s="119"/>
    </row>
    <row r="218" ht="15.75" customHeight="1">
      <c r="H218" s="118"/>
      <c r="I218" s="118"/>
      <c r="J218" s="118"/>
      <c r="M218" s="119"/>
    </row>
    <row r="219" ht="15.75" customHeight="1">
      <c r="H219" s="118"/>
      <c r="I219" s="118"/>
      <c r="J219" s="118"/>
      <c r="M219" s="119"/>
    </row>
    <row r="220" ht="15.75" customHeight="1">
      <c r="H220" s="118"/>
      <c r="I220" s="118"/>
      <c r="J220" s="118"/>
      <c r="M220" s="119"/>
    </row>
    <row r="221" ht="15.75" customHeight="1">
      <c r="H221" s="118"/>
      <c r="I221" s="118"/>
      <c r="J221" s="118"/>
      <c r="M221" s="119"/>
    </row>
    <row r="222" ht="15.75" customHeight="1">
      <c r="H222" s="118"/>
      <c r="I222" s="118"/>
      <c r="J222" s="118"/>
      <c r="M222" s="119"/>
    </row>
    <row r="223" ht="15.75" customHeight="1">
      <c r="H223" s="118"/>
      <c r="I223" s="118"/>
      <c r="J223" s="118"/>
      <c r="M223" s="119"/>
    </row>
    <row r="224" ht="15.75" customHeight="1">
      <c r="H224" s="118"/>
      <c r="I224" s="118"/>
      <c r="J224" s="118"/>
      <c r="M224" s="119"/>
    </row>
    <row r="225" ht="15.75" customHeight="1">
      <c r="H225" s="118"/>
      <c r="I225" s="118"/>
      <c r="J225" s="118"/>
      <c r="M225" s="119"/>
    </row>
    <row r="226" ht="15.75" customHeight="1">
      <c r="H226" s="118"/>
      <c r="I226" s="118"/>
      <c r="J226" s="118"/>
      <c r="M226" s="119"/>
    </row>
    <row r="227" ht="15.75" customHeight="1">
      <c r="H227" s="118"/>
      <c r="I227" s="118"/>
      <c r="J227" s="118"/>
      <c r="M227" s="119"/>
    </row>
    <row r="228" ht="15.75" customHeight="1">
      <c r="H228" s="118"/>
      <c r="I228" s="118"/>
      <c r="J228" s="118"/>
      <c r="M228" s="119"/>
    </row>
    <row r="229" ht="15.75" customHeight="1">
      <c r="H229" s="118"/>
      <c r="I229" s="118"/>
      <c r="J229" s="118"/>
      <c r="M229" s="119"/>
    </row>
    <row r="230" ht="15.75" customHeight="1">
      <c r="H230" s="118"/>
      <c r="I230" s="118"/>
      <c r="J230" s="118"/>
      <c r="M230" s="119"/>
    </row>
    <row r="231" ht="15.75" customHeight="1">
      <c r="H231" s="118"/>
      <c r="I231" s="118"/>
      <c r="J231" s="118"/>
      <c r="M231" s="119"/>
    </row>
    <row r="232" ht="15.75" customHeight="1">
      <c r="H232" s="118"/>
      <c r="I232" s="118"/>
      <c r="J232" s="118"/>
      <c r="M232" s="119"/>
    </row>
    <row r="233" ht="15.75" customHeight="1">
      <c r="H233" s="118"/>
      <c r="I233" s="118"/>
      <c r="J233" s="118"/>
      <c r="M233" s="119"/>
    </row>
    <row r="234" ht="15.75" customHeight="1">
      <c r="H234" s="118"/>
      <c r="I234" s="118"/>
      <c r="J234" s="118"/>
      <c r="M234" s="119"/>
    </row>
    <row r="235" ht="15.75" customHeight="1">
      <c r="H235" s="118"/>
      <c r="I235" s="118"/>
      <c r="J235" s="118"/>
      <c r="M235" s="119"/>
    </row>
    <row r="236" ht="15.75" customHeight="1">
      <c r="H236" s="118"/>
      <c r="I236" s="118"/>
      <c r="J236" s="118"/>
      <c r="M236" s="119"/>
    </row>
    <row r="237" ht="15.75" customHeight="1">
      <c r="H237" s="118"/>
      <c r="I237" s="118"/>
      <c r="J237" s="118"/>
      <c r="M237" s="119"/>
    </row>
    <row r="238" ht="15.75" customHeight="1">
      <c r="H238" s="118"/>
      <c r="I238" s="118"/>
      <c r="J238" s="118"/>
      <c r="M238" s="119"/>
    </row>
    <row r="239" ht="15.75" customHeight="1">
      <c r="H239" s="118"/>
      <c r="I239" s="118"/>
      <c r="J239" s="118"/>
      <c r="M239" s="119"/>
    </row>
    <row r="240" ht="15.75" customHeight="1">
      <c r="H240" s="118"/>
      <c r="I240" s="118"/>
      <c r="J240" s="118"/>
      <c r="M240" s="119"/>
    </row>
    <row r="241" ht="15.75" customHeight="1">
      <c r="H241" s="118"/>
      <c r="I241" s="118"/>
      <c r="J241" s="118"/>
      <c r="M241" s="119"/>
    </row>
    <row r="242" ht="15.75" customHeight="1">
      <c r="H242" s="118"/>
      <c r="I242" s="118"/>
      <c r="J242" s="118"/>
      <c r="M242" s="119"/>
    </row>
    <row r="243" ht="15.75" customHeight="1">
      <c r="H243" s="118"/>
      <c r="I243" s="118"/>
      <c r="J243" s="118"/>
      <c r="M243" s="119"/>
    </row>
    <row r="244" ht="15.75" customHeight="1">
      <c r="H244" s="118"/>
      <c r="I244" s="118"/>
      <c r="J244" s="118"/>
      <c r="M244" s="119"/>
    </row>
    <row r="245" ht="15.75" customHeight="1">
      <c r="H245" s="118"/>
      <c r="I245" s="118"/>
      <c r="J245" s="118"/>
      <c r="M245" s="119"/>
    </row>
    <row r="246" ht="15.75" customHeight="1">
      <c r="H246" s="118"/>
      <c r="I246" s="118"/>
      <c r="J246" s="118"/>
      <c r="M246" s="119"/>
    </row>
    <row r="247" ht="15.75" customHeight="1">
      <c r="H247" s="118"/>
      <c r="I247" s="118"/>
      <c r="J247" s="118"/>
      <c r="M247" s="119"/>
    </row>
    <row r="248" ht="15.75" customHeight="1">
      <c r="H248" s="118"/>
      <c r="I248" s="118"/>
      <c r="J248" s="118"/>
      <c r="M248" s="119"/>
    </row>
    <row r="249" ht="15.75" customHeight="1">
      <c r="H249" s="118"/>
      <c r="I249" s="118"/>
      <c r="J249" s="118"/>
      <c r="M249" s="119"/>
    </row>
    <row r="250" ht="15.75" customHeight="1">
      <c r="H250" s="118"/>
      <c r="I250" s="118"/>
      <c r="J250" s="118"/>
      <c r="M250" s="119"/>
    </row>
    <row r="251" ht="15.75" customHeight="1">
      <c r="H251" s="118"/>
      <c r="I251" s="118"/>
      <c r="J251" s="118"/>
      <c r="M251" s="119"/>
    </row>
    <row r="252" ht="15.75" customHeight="1">
      <c r="H252" s="118"/>
      <c r="I252" s="118"/>
      <c r="J252" s="118"/>
      <c r="M252" s="119"/>
    </row>
    <row r="253" ht="15.75" customHeight="1">
      <c r="H253" s="118"/>
      <c r="I253" s="118"/>
      <c r="J253" s="118"/>
      <c r="M253" s="119"/>
    </row>
    <row r="254" ht="15.75" customHeight="1">
      <c r="H254" s="118"/>
      <c r="I254" s="118"/>
      <c r="J254" s="118"/>
      <c r="M254" s="119"/>
    </row>
    <row r="255" ht="15.75" customHeight="1">
      <c r="H255" s="118"/>
      <c r="I255" s="118"/>
      <c r="J255" s="118"/>
      <c r="M255" s="119"/>
    </row>
    <row r="256" ht="15.75" customHeight="1">
      <c r="H256" s="118"/>
      <c r="I256" s="118"/>
      <c r="J256" s="118"/>
      <c r="M256" s="119"/>
    </row>
    <row r="257" ht="15.75" customHeight="1">
      <c r="H257" s="118"/>
      <c r="I257" s="118"/>
      <c r="J257" s="118"/>
      <c r="M257" s="119"/>
    </row>
    <row r="258" ht="15.75" customHeight="1">
      <c r="H258" s="118"/>
      <c r="I258" s="118"/>
      <c r="J258" s="118"/>
      <c r="M258" s="119"/>
    </row>
    <row r="259" ht="15.75" customHeight="1">
      <c r="H259" s="118"/>
      <c r="I259" s="118"/>
      <c r="J259" s="118"/>
      <c r="M259" s="119"/>
    </row>
    <row r="260" ht="15.75" customHeight="1">
      <c r="H260" s="118"/>
      <c r="I260" s="118"/>
      <c r="J260" s="118"/>
      <c r="M260" s="119"/>
    </row>
    <row r="261" ht="15.75" customHeight="1">
      <c r="H261" s="118"/>
      <c r="I261" s="118"/>
      <c r="J261" s="118"/>
      <c r="M261" s="119"/>
    </row>
    <row r="262" ht="15.75" customHeight="1">
      <c r="H262" s="118"/>
      <c r="I262" s="118"/>
      <c r="J262" s="118"/>
      <c r="M262" s="119"/>
    </row>
    <row r="263" ht="15.75" customHeight="1">
      <c r="H263" s="118"/>
      <c r="I263" s="118"/>
      <c r="J263" s="118"/>
      <c r="M263" s="119"/>
    </row>
    <row r="264" ht="15.75" customHeight="1">
      <c r="H264" s="118"/>
      <c r="I264" s="118"/>
      <c r="J264" s="118"/>
      <c r="M264" s="119"/>
    </row>
    <row r="265" ht="15.75" customHeight="1">
      <c r="H265" s="118"/>
      <c r="I265" s="118"/>
      <c r="J265" s="118"/>
      <c r="M265" s="119"/>
    </row>
    <row r="266" ht="15.75" customHeight="1">
      <c r="H266" s="118"/>
      <c r="I266" s="118"/>
      <c r="J266" s="118"/>
      <c r="M266" s="119"/>
    </row>
    <row r="267" ht="15.75" customHeight="1">
      <c r="H267" s="118"/>
      <c r="I267" s="118"/>
      <c r="J267" s="118"/>
      <c r="M267" s="119"/>
    </row>
    <row r="268" ht="15.75" customHeight="1">
      <c r="H268" s="118"/>
      <c r="I268" s="118"/>
      <c r="J268" s="118"/>
      <c r="M268" s="119"/>
    </row>
    <row r="269" ht="15.75" customHeight="1">
      <c r="H269" s="118"/>
      <c r="I269" s="118"/>
      <c r="J269" s="118"/>
      <c r="M269" s="119"/>
    </row>
    <row r="270" ht="15.75" customHeight="1">
      <c r="H270" s="118"/>
      <c r="I270" s="118"/>
      <c r="J270" s="118"/>
      <c r="M270" s="119"/>
    </row>
    <row r="271" ht="15.75" customHeight="1">
      <c r="H271" s="118"/>
      <c r="I271" s="118"/>
      <c r="J271" s="118"/>
      <c r="M271" s="119"/>
    </row>
    <row r="272" ht="15.75" customHeight="1">
      <c r="H272" s="118"/>
      <c r="I272" s="118"/>
      <c r="J272" s="118"/>
      <c r="M272" s="119"/>
    </row>
    <row r="273" ht="15.75" customHeight="1">
      <c r="H273" s="118"/>
      <c r="I273" s="118"/>
      <c r="J273" s="118"/>
      <c r="M273" s="119"/>
    </row>
    <row r="274" ht="15.75" customHeight="1">
      <c r="H274" s="118"/>
      <c r="I274" s="118"/>
      <c r="J274" s="118"/>
      <c r="M274" s="119"/>
    </row>
    <row r="275" ht="15.75" customHeight="1">
      <c r="H275" s="118"/>
      <c r="I275" s="118"/>
      <c r="J275" s="118"/>
      <c r="M275" s="119"/>
    </row>
    <row r="276" ht="15.75" customHeight="1">
      <c r="H276" s="118"/>
      <c r="I276" s="118"/>
      <c r="J276" s="118"/>
      <c r="M276" s="119"/>
    </row>
    <row r="277" ht="15.75" customHeight="1">
      <c r="H277" s="118"/>
      <c r="I277" s="118"/>
      <c r="J277" s="118"/>
      <c r="M277" s="119"/>
    </row>
    <row r="278" ht="15.75" customHeight="1">
      <c r="H278" s="118"/>
      <c r="I278" s="118"/>
      <c r="J278" s="118"/>
      <c r="M278" s="119"/>
    </row>
    <row r="279" ht="15.75" customHeight="1">
      <c r="H279" s="118"/>
      <c r="I279" s="118"/>
      <c r="J279" s="118"/>
      <c r="M279" s="119"/>
    </row>
    <row r="280" ht="15.75" customHeight="1">
      <c r="H280" s="118"/>
      <c r="I280" s="118"/>
      <c r="J280" s="118"/>
      <c r="M280" s="119"/>
    </row>
    <row r="281" ht="15.75" customHeight="1">
      <c r="H281" s="118"/>
      <c r="I281" s="118"/>
      <c r="J281" s="118"/>
      <c r="M281" s="119"/>
    </row>
    <row r="282" ht="15.75" customHeight="1">
      <c r="H282" s="118"/>
      <c r="I282" s="118"/>
      <c r="J282" s="118"/>
      <c r="M282" s="119"/>
    </row>
    <row r="283" ht="15.75" customHeight="1">
      <c r="H283" s="118"/>
      <c r="I283" s="118"/>
      <c r="J283" s="118"/>
      <c r="M283" s="119"/>
    </row>
    <row r="284" ht="15.75" customHeight="1">
      <c r="H284" s="118"/>
      <c r="I284" s="118"/>
      <c r="J284" s="118"/>
      <c r="M284" s="119"/>
    </row>
    <row r="285" ht="15.75" customHeight="1">
      <c r="H285" s="118"/>
      <c r="I285" s="118"/>
      <c r="J285" s="118"/>
      <c r="M285" s="119"/>
    </row>
    <row r="286" ht="15.75" customHeight="1">
      <c r="H286" s="118"/>
      <c r="I286" s="118"/>
      <c r="J286" s="118"/>
      <c r="M286" s="119"/>
    </row>
    <row r="287" ht="15.75" customHeight="1">
      <c r="H287" s="118"/>
      <c r="I287" s="118"/>
      <c r="J287" s="118"/>
      <c r="M287" s="119"/>
    </row>
    <row r="288" ht="15.75" customHeight="1">
      <c r="H288" s="118"/>
      <c r="I288" s="118"/>
      <c r="J288" s="118"/>
      <c r="M288" s="119"/>
    </row>
    <row r="289" ht="15.75" customHeight="1">
      <c r="H289" s="118"/>
      <c r="I289" s="118"/>
      <c r="J289" s="118"/>
      <c r="M289" s="119"/>
    </row>
    <row r="290" ht="15.75" customHeight="1">
      <c r="H290" s="118"/>
      <c r="I290" s="118"/>
      <c r="J290" s="118"/>
      <c r="M290" s="119"/>
    </row>
    <row r="291" ht="15.75" customHeight="1">
      <c r="H291" s="118"/>
      <c r="I291" s="118"/>
      <c r="J291" s="118"/>
      <c r="M291" s="119"/>
    </row>
    <row r="292" ht="15.75" customHeight="1">
      <c r="H292" s="118"/>
      <c r="I292" s="118"/>
      <c r="J292" s="118"/>
      <c r="M292" s="119"/>
    </row>
    <row r="293" ht="15.75" customHeight="1">
      <c r="H293" s="118"/>
      <c r="I293" s="118"/>
      <c r="J293" s="118"/>
      <c r="M293" s="119"/>
    </row>
    <row r="294" ht="15.75" customHeight="1">
      <c r="H294" s="118"/>
      <c r="I294" s="118"/>
      <c r="J294" s="118"/>
      <c r="M294" s="119"/>
    </row>
    <row r="295" ht="15.75" customHeight="1">
      <c r="H295" s="118"/>
      <c r="I295" s="118"/>
      <c r="J295" s="118"/>
      <c r="M295" s="119"/>
    </row>
    <row r="296" ht="15.75" customHeight="1">
      <c r="H296" s="118"/>
      <c r="I296" s="118"/>
      <c r="J296" s="118"/>
      <c r="M296" s="119"/>
    </row>
    <row r="297" ht="15.75" customHeight="1">
      <c r="H297" s="118"/>
      <c r="I297" s="118"/>
      <c r="J297" s="118"/>
      <c r="M297" s="119"/>
    </row>
    <row r="298" ht="15.75" customHeight="1">
      <c r="H298" s="118"/>
      <c r="I298" s="118"/>
      <c r="J298" s="118"/>
      <c r="M298" s="119"/>
    </row>
    <row r="299" ht="15.75" customHeight="1">
      <c r="H299" s="118"/>
      <c r="I299" s="118"/>
      <c r="J299" s="118"/>
      <c r="M299" s="119"/>
    </row>
    <row r="300" ht="15.75" customHeight="1">
      <c r="H300" s="118"/>
      <c r="I300" s="118"/>
      <c r="J300" s="118"/>
      <c r="M300" s="119"/>
    </row>
    <row r="301" ht="15.75" customHeight="1">
      <c r="H301" s="118"/>
      <c r="I301" s="118"/>
      <c r="J301" s="118"/>
      <c r="M301" s="119"/>
    </row>
    <row r="302" ht="15.75" customHeight="1">
      <c r="H302" s="118"/>
      <c r="I302" s="118"/>
      <c r="J302" s="118"/>
      <c r="M302" s="119"/>
    </row>
    <row r="303" ht="15.75" customHeight="1">
      <c r="H303" s="118"/>
      <c r="I303" s="118"/>
      <c r="J303" s="118"/>
      <c r="M303" s="119"/>
    </row>
    <row r="304" ht="15.75" customHeight="1">
      <c r="H304" s="118"/>
      <c r="I304" s="118"/>
      <c r="J304" s="118"/>
      <c r="M304" s="119"/>
    </row>
    <row r="305" ht="15.75" customHeight="1">
      <c r="H305" s="118"/>
      <c r="I305" s="118"/>
      <c r="J305" s="118"/>
      <c r="M305" s="119"/>
    </row>
    <row r="306" ht="15.75" customHeight="1">
      <c r="H306" s="118"/>
      <c r="I306" s="118"/>
      <c r="J306" s="118"/>
      <c r="M306" s="119"/>
    </row>
    <row r="307" ht="15.75" customHeight="1">
      <c r="H307" s="118"/>
      <c r="I307" s="118"/>
      <c r="J307" s="118"/>
      <c r="M307" s="119"/>
    </row>
    <row r="308" ht="15.75" customHeight="1">
      <c r="H308" s="118"/>
      <c r="I308" s="118"/>
      <c r="J308" s="118"/>
      <c r="M308" s="119"/>
    </row>
    <row r="309" ht="15.75" customHeight="1">
      <c r="H309" s="118"/>
      <c r="I309" s="118"/>
      <c r="J309" s="118"/>
      <c r="M309" s="119"/>
    </row>
    <row r="310" ht="15.75" customHeight="1">
      <c r="H310" s="118"/>
      <c r="I310" s="118"/>
      <c r="J310" s="118"/>
      <c r="M310" s="119"/>
    </row>
    <row r="311" ht="15.75" customHeight="1">
      <c r="H311" s="118"/>
      <c r="I311" s="118"/>
      <c r="J311" s="118"/>
      <c r="M311" s="119"/>
    </row>
    <row r="312" ht="15.75" customHeight="1">
      <c r="H312" s="118"/>
      <c r="I312" s="118"/>
      <c r="J312" s="118"/>
      <c r="M312" s="119"/>
    </row>
    <row r="313" ht="15.75" customHeight="1">
      <c r="H313" s="118"/>
      <c r="I313" s="118"/>
      <c r="J313" s="118"/>
      <c r="M313" s="119"/>
    </row>
    <row r="314" ht="15.75" customHeight="1">
      <c r="H314" s="118"/>
      <c r="I314" s="118"/>
      <c r="J314" s="118"/>
      <c r="M314" s="119"/>
    </row>
    <row r="315" ht="15.75" customHeight="1">
      <c r="H315" s="118"/>
      <c r="I315" s="118"/>
      <c r="J315" s="118"/>
      <c r="M315" s="119"/>
    </row>
    <row r="316" ht="15.75" customHeight="1">
      <c r="H316" s="118"/>
      <c r="I316" s="118"/>
      <c r="J316" s="118"/>
      <c r="M316" s="119"/>
    </row>
    <row r="317" ht="15.75" customHeight="1">
      <c r="H317" s="118"/>
      <c r="I317" s="118"/>
      <c r="J317" s="118"/>
      <c r="M317" s="119"/>
    </row>
    <row r="318" ht="15.75" customHeight="1">
      <c r="H318" s="118"/>
      <c r="I318" s="118"/>
      <c r="J318" s="118"/>
      <c r="M318" s="119"/>
    </row>
    <row r="319" ht="15.75" customHeight="1">
      <c r="H319" s="118"/>
      <c r="I319" s="118"/>
      <c r="J319" s="118"/>
      <c r="M319" s="119"/>
    </row>
    <row r="320" ht="15.75" customHeight="1">
      <c r="H320" s="118"/>
      <c r="I320" s="118"/>
      <c r="J320" s="118"/>
      <c r="M320" s="119"/>
    </row>
    <row r="321" ht="15.75" customHeight="1">
      <c r="H321" s="118"/>
      <c r="I321" s="118"/>
      <c r="J321" s="118"/>
      <c r="M321" s="119"/>
    </row>
    <row r="322" ht="15.75" customHeight="1">
      <c r="H322" s="118"/>
      <c r="I322" s="118"/>
      <c r="J322" s="118"/>
      <c r="M322" s="119"/>
    </row>
    <row r="323" ht="15.75" customHeight="1">
      <c r="H323" s="118"/>
      <c r="I323" s="118"/>
      <c r="J323" s="118"/>
      <c r="M323" s="119"/>
    </row>
    <row r="324" ht="15.75" customHeight="1">
      <c r="H324" s="118"/>
      <c r="I324" s="118"/>
      <c r="J324" s="118"/>
      <c r="M324" s="119"/>
    </row>
    <row r="325" ht="15.75" customHeight="1">
      <c r="H325" s="118"/>
      <c r="I325" s="118"/>
      <c r="J325" s="118"/>
      <c r="M325" s="119"/>
    </row>
    <row r="326" ht="15.75" customHeight="1">
      <c r="H326" s="118"/>
      <c r="I326" s="118"/>
      <c r="J326" s="118"/>
      <c r="M326" s="119"/>
    </row>
    <row r="327" ht="15.75" customHeight="1">
      <c r="H327" s="118"/>
      <c r="I327" s="118"/>
      <c r="J327" s="118"/>
      <c r="M327" s="119"/>
    </row>
    <row r="328" ht="15.75" customHeight="1">
      <c r="H328" s="118"/>
      <c r="I328" s="118"/>
      <c r="J328" s="118"/>
      <c r="M328" s="119"/>
    </row>
    <row r="329" ht="15.75" customHeight="1">
      <c r="H329" s="118"/>
      <c r="I329" s="118"/>
      <c r="J329" s="118"/>
      <c r="M329" s="119"/>
    </row>
    <row r="330" ht="15.75" customHeight="1">
      <c r="H330" s="118"/>
      <c r="I330" s="118"/>
      <c r="J330" s="118"/>
      <c r="M330" s="119"/>
    </row>
    <row r="331" ht="15.75" customHeight="1">
      <c r="H331" s="118"/>
      <c r="I331" s="118"/>
      <c r="J331" s="118"/>
      <c r="M331" s="119"/>
    </row>
    <row r="332" ht="15.75" customHeight="1">
      <c r="H332" s="118"/>
      <c r="I332" s="118"/>
      <c r="J332" s="118"/>
      <c r="M332" s="119"/>
    </row>
    <row r="333" ht="15.75" customHeight="1">
      <c r="H333" s="118"/>
      <c r="I333" s="118"/>
      <c r="J333" s="118"/>
      <c r="M333" s="119"/>
    </row>
    <row r="334" ht="15.75" customHeight="1">
      <c r="H334" s="118"/>
      <c r="I334" s="118"/>
      <c r="J334" s="118"/>
      <c r="M334" s="119"/>
    </row>
    <row r="335" ht="15.75" customHeight="1">
      <c r="H335" s="118"/>
      <c r="I335" s="118"/>
      <c r="J335" s="118"/>
      <c r="M335" s="119"/>
    </row>
    <row r="336" ht="15.75" customHeight="1">
      <c r="H336" s="118"/>
      <c r="I336" s="118"/>
      <c r="J336" s="118"/>
      <c r="M336" s="119"/>
    </row>
    <row r="337" ht="15.75" customHeight="1">
      <c r="H337" s="118"/>
      <c r="I337" s="118"/>
      <c r="J337" s="118"/>
      <c r="M337" s="119"/>
    </row>
    <row r="338" ht="15.75" customHeight="1">
      <c r="H338" s="118"/>
      <c r="I338" s="118"/>
      <c r="J338" s="118"/>
      <c r="M338" s="119"/>
    </row>
    <row r="339" ht="15.75" customHeight="1">
      <c r="H339" s="118"/>
      <c r="I339" s="118"/>
      <c r="J339" s="118"/>
      <c r="M339" s="119"/>
    </row>
    <row r="340" ht="15.75" customHeight="1">
      <c r="H340" s="118"/>
      <c r="I340" s="118"/>
      <c r="J340" s="118"/>
      <c r="M340" s="119"/>
    </row>
    <row r="341" ht="15.75" customHeight="1">
      <c r="H341" s="118"/>
      <c r="I341" s="118"/>
      <c r="J341" s="118"/>
      <c r="M341" s="119"/>
    </row>
    <row r="342" ht="15.75" customHeight="1">
      <c r="H342" s="118"/>
      <c r="I342" s="118"/>
      <c r="J342" s="118"/>
      <c r="M342" s="119"/>
    </row>
    <row r="343" ht="15.75" customHeight="1">
      <c r="H343" s="118"/>
      <c r="I343" s="118"/>
      <c r="J343" s="118"/>
      <c r="M343" s="119"/>
    </row>
    <row r="344" ht="15.75" customHeight="1">
      <c r="H344" s="118"/>
      <c r="I344" s="118"/>
      <c r="J344" s="118"/>
      <c r="M344" s="119"/>
    </row>
    <row r="345" ht="15.75" customHeight="1">
      <c r="H345" s="118"/>
      <c r="I345" s="118"/>
      <c r="J345" s="118"/>
      <c r="M345" s="119"/>
    </row>
    <row r="346" ht="15.75" customHeight="1">
      <c r="H346" s="118"/>
      <c r="I346" s="118"/>
      <c r="J346" s="118"/>
      <c r="M346" s="119"/>
    </row>
    <row r="347" ht="15.75" customHeight="1">
      <c r="H347" s="118"/>
      <c r="I347" s="118"/>
      <c r="J347" s="118"/>
      <c r="M347" s="119"/>
    </row>
    <row r="348" ht="15.75" customHeight="1">
      <c r="H348" s="118"/>
      <c r="I348" s="118"/>
      <c r="J348" s="118"/>
      <c r="M348" s="119"/>
    </row>
    <row r="349" ht="15.75" customHeight="1">
      <c r="H349" s="118"/>
      <c r="I349" s="118"/>
      <c r="J349" s="118"/>
      <c r="M349" s="119"/>
    </row>
    <row r="350" ht="15.75" customHeight="1">
      <c r="H350" s="118"/>
      <c r="I350" s="118"/>
      <c r="J350" s="118"/>
      <c r="M350" s="119"/>
    </row>
    <row r="351" ht="15.75" customHeight="1">
      <c r="H351" s="118"/>
      <c r="I351" s="118"/>
      <c r="J351" s="118"/>
      <c r="M351" s="119"/>
    </row>
    <row r="352" ht="15.75" customHeight="1">
      <c r="H352" s="118"/>
      <c r="I352" s="118"/>
      <c r="J352" s="118"/>
      <c r="M352" s="119"/>
    </row>
    <row r="353" ht="15.75" customHeight="1">
      <c r="H353" s="118"/>
      <c r="I353" s="118"/>
      <c r="J353" s="118"/>
      <c r="M353" s="119"/>
    </row>
    <row r="354" ht="15.75" customHeight="1">
      <c r="H354" s="118"/>
      <c r="I354" s="118"/>
      <c r="J354" s="118"/>
      <c r="M354" s="119"/>
    </row>
    <row r="355" ht="15.75" customHeight="1">
      <c r="H355" s="118"/>
      <c r="I355" s="118"/>
      <c r="J355" s="118"/>
      <c r="M355" s="119"/>
    </row>
    <row r="356" ht="15.75" customHeight="1">
      <c r="H356" s="118"/>
      <c r="I356" s="118"/>
      <c r="J356" s="118"/>
      <c r="M356" s="119"/>
    </row>
    <row r="357" ht="15.75" customHeight="1">
      <c r="H357" s="118"/>
      <c r="I357" s="118"/>
      <c r="J357" s="118"/>
      <c r="M357" s="119"/>
    </row>
    <row r="358" ht="15.75" customHeight="1">
      <c r="H358" s="118"/>
      <c r="I358" s="118"/>
      <c r="J358" s="118"/>
      <c r="M358" s="119"/>
    </row>
    <row r="359" ht="15.75" customHeight="1">
      <c r="H359" s="118"/>
      <c r="I359" s="118"/>
      <c r="J359" s="118"/>
      <c r="M359" s="119"/>
    </row>
    <row r="360" ht="15.75" customHeight="1">
      <c r="H360" s="118"/>
      <c r="I360" s="118"/>
      <c r="J360" s="118"/>
      <c r="M360" s="119"/>
    </row>
    <row r="361" ht="15.75" customHeight="1">
      <c r="H361" s="118"/>
      <c r="I361" s="118"/>
      <c r="J361" s="118"/>
      <c r="M361" s="119"/>
    </row>
    <row r="362" ht="15.75" customHeight="1">
      <c r="H362" s="118"/>
      <c r="I362" s="118"/>
      <c r="J362" s="118"/>
      <c r="M362" s="119"/>
    </row>
    <row r="363" ht="15.75" customHeight="1">
      <c r="H363" s="118"/>
      <c r="I363" s="118"/>
      <c r="J363" s="118"/>
      <c r="M363" s="119"/>
    </row>
    <row r="364" ht="15.75" customHeight="1">
      <c r="H364" s="118"/>
      <c r="I364" s="118"/>
      <c r="J364" s="118"/>
      <c r="M364" s="119"/>
    </row>
    <row r="365" ht="15.75" customHeight="1">
      <c r="H365" s="118"/>
      <c r="I365" s="118"/>
      <c r="J365" s="118"/>
      <c r="M365" s="119"/>
    </row>
    <row r="366" ht="15.75" customHeight="1">
      <c r="H366" s="118"/>
      <c r="I366" s="118"/>
      <c r="J366" s="118"/>
      <c r="M366" s="119"/>
    </row>
    <row r="367" ht="15.75" customHeight="1">
      <c r="H367" s="118"/>
      <c r="I367" s="118"/>
      <c r="J367" s="118"/>
      <c r="M367" s="119"/>
    </row>
    <row r="368" ht="15.75" customHeight="1">
      <c r="H368" s="118"/>
      <c r="I368" s="118"/>
      <c r="J368" s="118"/>
      <c r="M368" s="119"/>
    </row>
    <row r="369" ht="15.75" customHeight="1">
      <c r="H369" s="118"/>
      <c r="I369" s="118"/>
      <c r="J369" s="118"/>
      <c r="M369" s="119"/>
    </row>
    <row r="370" ht="15.75" customHeight="1">
      <c r="H370" s="118"/>
      <c r="I370" s="118"/>
      <c r="J370" s="118"/>
      <c r="M370" s="119"/>
    </row>
    <row r="371" ht="15.75" customHeight="1">
      <c r="H371" s="118"/>
      <c r="I371" s="118"/>
      <c r="J371" s="118"/>
      <c r="M371" s="119"/>
    </row>
    <row r="372" ht="15.75" customHeight="1">
      <c r="H372" s="118"/>
      <c r="I372" s="118"/>
      <c r="J372" s="118"/>
      <c r="M372" s="119"/>
    </row>
    <row r="373" ht="15.75" customHeight="1">
      <c r="H373" s="118"/>
      <c r="I373" s="118"/>
      <c r="J373" s="118"/>
      <c r="M373" s="119"/>
    </row>
    <row r="374" ht="15.75" customHeight="1">
      <c r="H374" s="118"/>
      <c r="I374" s="118"/>
      <c r="J374" s="118"/>
      <c r="M374" s="119"/>
    </row>
    <row r="375" ht="15.75" customHeight="1">
      <c r="H375" s="118"/>
      <c r="I375" s="118"/>
      <c r="J375" s="118"/>
      <c r="M375" s="119"/>
    </row>
    <row r="376" ht="15.75" customHeight="1">
      <c r="H376" s="118"/>
      <c r="I376" s="118"/>
      <c r="J376" s="118"/>
      <c r="M376" s="119"/>
    </row>
    <row r="377" ht="15.75" customHeight="1">
      <c r="H377" s="118"/>
      <c r="I377" s="118"/>
      <c r="J377" s="118"/>
      <c r="M377" s="119"/>
    </row>
    <row r="378" ht="15.75" customHeight="1">
      <c r="H378" s="118"/>
      <c r="I378" s="118"/>
      <c r="J378" s="118"/>
      <c r="M378" s="119"/>
    </row>
    <row r="379" ht="15.75" customHeight="1">
      <c r="H379" s="118"/>
      <c r="I379" s="118"/>
      <c r="J379" s="118"/>
      <c r="M379" s="119"/>
    </row>
    <row r="380" ht="15.75" customHeight="1">
      <c r="H380" s="118"/>
      <c r="I380" s="118"/>
      <c r="J380" s="118"/>
      <c r="M380" s="119"/>
    </row>
    <row r="381" ht="15.75" customHeight="1">
      <c r="H381" s="118"/>
      <c r="I381" s="118"/>
      <c r="J381" s="118"/>
      <c r="M381" s="119"/>
    </row>
    <row r="382" ht="15.75" customHeight="1">
      <c r="H382" s="118"/>
      <c r="I382" s="118"/>
      <c r="J382" s="118"/>
      <c r="M382" s="119"/>
    </row>
    <row r="383" ht="15.75" customHeight="1">
      <c r="H383" s="118"/>
      <c r="I383" s="118"/>
      <c r="J383" s="118"/>
      <c r="M383" s="119"/>
    </row>
    <row r="384" ht="15.75" customHeight="1">
      <c r="H384" s="118"/>
      <c r="I384" s="118"/>
      <c r="J384" s="118"/>
      <c r="M384" s="119"/>
    </row>
    <row r="385" ht="15.75" customHeight="1">
      <c r="H385" s="118"/>
      <c r="I385" s="118"/>
      <c r="J385" s="118"/>
      <c r="M385" s="119"/>
    </row>
    <row r="386" ht="15.75" customHeight="1">
      <c r="H386" s="118"/>
      <c r="I386" s="118"/>
      <c r="J386" s="118"/>
      <c r="M386" s="119"/>
    </row>
    <row r="387" ht="15.75" customHeight="1">
      <c r="H387" s="118"/>
      <c r="I387" s="118"/>
      <c r="J387" s="118"/>
      <c r="M387" s="119"/>
    </row>
    <row r="388" ht="15.75" customHeight="1">
      <c r="H388" s="118"/>
      <c r="I388" s="118"/>
      <c r="J388" s="118"/>
      <c r="M388" s="119"/>
    </row>
    <row r="389" ht="15.75" customHeight="1">
      <c r="H389" s="118"/>
      <c r="I389" s="118"/>
      <c r="J389" s="118"/>
      <c r="M389" s="119"/>
    </row>
    <row r="390" ht="15.75" customHeight="1">
      <c r="H390" s="118"/>
      <c r="I390" s="118"/>
      <c r="J390" s="118"/>
      <c r="M390" s="119"/>
    </row>
    <row r="391" ht="15.75" customHeight="1">
      <c r="H391" s="118"/>
      <c r="I391" s="118"/>
      <c r="J391" s="118"/>
      <c r="M391" s="119"/>
    </row>
  </sheetData>
  <mergeCells count="189">
    <mergeCell ref="K156:K157"/>
    <mergeCell ref="L156:L157"/>
    <mergeCell ref="M156:M157"/>
    <mergeCell ref="K158:K160"/>
    <mergeCell ref="L158:L160"/>
    <mergeCell ref="M158:M160"/>
    <mergeCell ref="M161:M164"/>
    <mergeCell ref="K161:K164"/>
    <mergeCell ref="L161:L164"/>
    <mergeCell ref="K143:K145"/>
    <mergeCell ref="L143:L145"/>
    <mergeCell ref="K139:K142"/>
    <mergeCell ref="L139:L142"/>
    <mergeCell ref="M143:M145"/>
    <mergeCell ref="K147:K149"/>
    <mergeCell ref="L147:L149"/>
    <mergeCell ref="M147:M149"/>
    <mergeCell ref="K154:K155"/>
    <mergeCell ref="L154:L155"/>
    <mergeCell ref="M154:M155"/>
    <mergeCell ref="M139:M140"/>
    <mergeCell ref="J156:J157"/>
    <mergeCell ref="J154:J155"/>
    <mergeCell ref="J174:J175"/>
    <mergeCell ref="J166:J170"/>
    <mergeCell ref="J171:J172"/>
    <mergeCell ref="J158:J160"/>
    <mergeCell ref="J161:J164"/>
    <mergeCell ref="J143:J145"/>
    <mergeCell ref="J147:J149"/>
    <mergeCell ref="M104:M105"/>
    <mergeCell ref="M109:M110"/>
    <mergeCell ref="K109:K110"/>
    <mergeCell ref="L109:L110"/>
    <mergeCell ref="J98:J99"/>
    <mergeCell ref="M98:M99"/>
    <mergeCell ref="K98:K99"/>
    <mergeCell ref="L98:L99"/>
    <mergeCell ref="J102:J103"/>
    <mergeCell ref="K102:K103"/>
    <mergeCell ref="L102:L103"/>
    <mergeCell ref="M102:M103"/>
    <mergeCell ref="L90:L91"/>
    <mergeCell ref="M90:M91"/>
    <mergeCell ref="K104:K105"/>
    <mergeCell ref="L104:L105"/>
    <mergeCell ref="J106:J107"/>
    <mergeCell ref="K106:K107"/>
    <mergeCell ref="J109:J110"/>
    <mergeCell ref="K85:K87"/>
    <mergeCell ref="L85:L87"/>
    <mergeCell ref="J83:J84"/>
    <mergeCell ref="M83:M84"/>
    <mergeCell ref="K83:K84"/>
    <mergeCell ref="L83:L84"/>
    <mergeCell ref="K70:K71"/>
    <mergeCell ref="L70:L71"/>
    <mergeCell ref="K73:K74"/>
    <mergeCell ref="L73:L74"/>
    <mergeCell ref="K166:K170"/>
    <mergeCell ref="L166:L170"/>
    <mergeCell ref="M166:M170"/>
    <mergeCell ref="M171:M172"/>
    <mergeCell ref="M141:M142"/>
    <mergeCell ref="J136:J137"/>
    <mergeCell ref="K136:K137"/>
    <mergeCell ref="L136:L137"/>
    <mergeCell ref="M136:M137"/>
    <mergeCell ref="J139:J142"/>
    <mergeCell ref="L106:L107"/>
    <mergeCell ref="M106:M107"/>
    <mergeCell ref="J111:J114"/>
    <mergeCell ref="K111:K114"/>
    <mergeCell ref="L111:L114"/>
    <mergeCell ref="L57:L59"/>
    <mergeCell ref="M57:M59"/>
    <mergeCell ref="J60:J61"/>
    <mergeCell ref="M60:M61"/>
    <mergeCell ref="K60:K61"/>
    <mergeCell ref="L60:L61"/>
    <mergeCell ref="J70:J71"/>
    <mergeCell ref="J73:J74"/>
    <mergeCell ref="M53:M54"/>
    <mergeCell ref="K53:K54"/>
    <mergeCell ref="L53:L54"/>
    <mergeCell ref="J57:J59"/>
    <mergeCell ref="K57:K59"/>
    <mergeCell ref="K24:K25"/>
    <mergeCell ref="K27:K32"/>
    <mergeCell ref="L27:L32"/>
    <mergeCell ref="M27:M32"/>
    <mergeCell ref="J27:J32"/>
    <mergeCell ref="J36:J37"/>
    <mergeCell ref="K36:K37"/>
    <mergeCell ref="L36:L37"/>
    <mergeCell ref="J45:J46"/>
    <mergeCell ref="J38:J41"/>
    <mergeCell ref="J43:J44"/>
    <mergeCell ref="K38:K41"/>
    <mergeCell ref="L38:L41"/>
    <mergeCell ref="K45:K46"/>
    <mergeCell ref="K43:K44"/>
    <mergeCell ref="J53:J54"/>
    <mergeCell ref="J48:J49"/>
    <mergeCell ref="K48:K49"/>
    <mergeCell ref="L24:L25"/>
    <mergeCell ref="M24:M25"/>
    <mergeCell ref="M36:M37"/>
    <mergeCell ref="M38:M41"/>
    <mergeCell ref="J120:J121"/>
    <mergeCell ref="J115:J116"/>
    <mergeCell ref="J117:J118"/>
    <mergeCell ref="J66:J69"/>
    <mergeCell ref="J96:J97"/>
    <mergeCell ref="J85:J87"/>
    <mergeCell ref="J90:J91"/>
    <mergeCell ref="J104:J105"/>
    <mergeCell ref="J11:J12"/>
    <mergeCell ref="J13:J14"/>
    <mergeCell ref="J24:J25"/>
    <mergeCell ref="J15:J16"/>
    <mergeCell ref="J18:J20"/>
    <mergeCell ref="J21:J23"/>
    <mergeCell ref="J4:J5"/>
    <mergeCell ref="J6:J7"/>
    <mergeCell ref="J8:J10"/>
    <mergeCell ref="L18:L20"/>
    <mergeCell ref="M18:M20"/>
    <mergeCell ref="L43:L44"/>
    <mergeCell ref="L13:L14"/>
    <mergeCell ref="M13:M14"/>
    <mergeCell ref="L15:L16"/>
    <mergeCell ref="M15:M16"/>
    <mergeCell ref="L21:L23"/>
    <mergeCell ref="M21:M23"/>
    <mergeCell ref="L11:L12"/>
    <mergeCell ref="M11:M12"/>
    <mergeCell ref="K8:K10"/>
    <mergeCell ref="L8:L10"/>
    <mergeCell ref="K15:K16"/>
    <mergeCell ref="K11:K12"/>
    <mergeCell ref="K13:K14"/>
    <mergeCell ref="K18:K20"/>
    <mergeCell ref="K21:K23"/>
    <mergeCell ref="K4:K5"/>
    <mergeCell ref="L4:L5"/>
    <mergeCell ref="M4:M5"/>
    <mergeCell ref="K6:K7"/>
    <mergeCell ref="M8:M10"/>
    <mergeCell ref="J131:J135"/>
    <mergeCell ref="K131:K135"/>
    <mergeCell ref="M115:M116"/>
    <mergeCell ref="K115:K116"/>
    <mergeCell ref="L115:L116"/>
    <mergeCell ref="K117:K118"/>
    <mergeCell ref="L117:L118"/>
    <mergeCell ref="L120:L121"/>
    <mergeCell ref="M120:M121"/>
    <mergeCell ref="L131:L135"/>
    <mergeCell ref="M131:M134"/>
    <mergeCell ref="J122:J123"/>
    <mergeCell ref="L122:L123"/>
    <mergeCell ref="M122:M123"/>
    <mergeCell ref="M111:M114"/>
    <mergeCell ref="M117:M118"/>
    <mergeCell ref="L96:L97"/>
    <mergeCell ref="M96:M97"/>
    <mergeCell ref="M43:M44"/>
    <mergeCell ref="M45:M46"/>
    <mergeCell ref="L45:L46"/>
    <mergeCell ref="L48:L49"/>
    <mergeCell ref="M48:M49"/>
    <mergeCell ref="L6:L7"/>
    <mergeCell ref="M6:M7"/>
    <mergeCell ref="K122:K123"/>
    <mergeCell ref="K120:K121"/>
    <mergeCell ref="K66:K69"/>
    <mergeCell ref="L66:L69"/>
    <mergeCell ref="M66:M69"/>
    <mergeCell ref="M70:M71"/>
    <mergeCell ref="M85:M87"/>
    <mergeCell ref="M73:M74"/>
    <mergeCell ref="K90:K91"/>
    <mergeCell ref="K96:K97"/>
    <mergeCell ref="K171:K172"/>
    <mergeCell ref="L171:L172"/>
    <mergeCell ref="K174:K175"/>
    <mergeCell ref="L174:L175"/>
    <mergeCell ref="M174:M175"/>
  </mergeCells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86"/>
    <col customWidth="1" min="2" max="2" width="10.86"/>
    <col customWidth="1" min="3" max="3" width="22.86"/>
    <col customWidth="1" min="4" max="4" width="13.57"/>
    <col customWidth="1" min="5" max="5" width="8.71"/>
    <col customWidth="1" min="6" max="6" width="27.71"/>
    <col customWidth="1" min="7" max="7" width="10.71"/>
    <col customWidth="1" min="8" max="10" width="10.57"/>
    <col customWidth="1" min="11" max="11" width="7.86"/>
    <col customWidth="1" min="12" max="12" width="33.29"/>
    <col customWidth="1" min="13" max="13" width="23.43"/>
    <col customWidth="1" min="14" max="26" width="8.71"/>
  </cols>
  <sheetData>
    <row r="1">
      <c r="A1" s="63" t="s">
        <v>637</v>
      </c>
      <c r="B1" s="63" t="s">
        <v>638</v>
      </c>
      <c r="C1" s="64" t="s">
        <v>639</v>
      </c>
      <c r="D1" s="65" t="s">
        <v>640</v>
      </c>
      <c r="E1" s="65" t="s">
        <v>641</v>
      </c>
      <c r="F1" s="65" t="s">
        <v>642</v>
      </c>
      <c r="G1" s="66" t="s">
        <v>643</v>
      </c>
      <c r="H1" s="66" t="s">
        <v>644</v>
      </c>
      <c r="I1" s="67" t="s">
        <v>645</v>
      </c>
      <c r="J1" s="67"/>
      <c r="K1" s="64"/>
      <c r="L1" s="65" t="s">
        <v>646</v>
      </c>
      <c r="M1" s="64" t="s">
        <v>647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33.0" customHeight="1">
      <c r="A2" s="15">
        <v>1.0</v>
      </c>
      <c r="B2" s="51">
        <v>45200.0</v>
      </c>
      <c r="C2" s="15" t="s">
        <v>978</v>
      </c>
      <c r="D2" s="15" t="s">
        <v>979</v>
      </c>
      <c r="E2" s="15" t="s">
        <v>650</v>
      </c>
      <c r="F2" s="15" t="s">
        <v>660</v>
      </c>
      <c r="G2" s="70">
        <v>1.0</v>
      </c>
      <c r="H2" s="88">
        <v>75000.0</v>
      </c>
      <c r="I2" s="88" t="str">
        <f t="shared" ref="I2:I193" si="1">H2*G2</f>
        <v>  75,000 </v>
      </c>
      <c r="J2" s="82" t="str">
        <f>I2+I3</f>
        <v>  97,000 </v>
      </c>
      <c r="K2" s="59" t="s">
        <v>652</v>
      </c>
      <c r="L2" s="59"/>
      <c r="M2" s="121"/>
    </row>
    <row r="3" ht="33.0" customHeight="1">
      <c r="A3" s="15"/>
      <c r="B3" s="15"/>
      <c r="C3" s="15"/>
      <c r="D3" s="15"/>
      <c r="E3" s="15"/>
      <c r="F3" s="15" t="s">
        <v>662</v>
      </c>
      <c r="G3" s="70">
        <v>2.0</v>
      </c>
      <c r="H3" s="88">
        <v>11000.0</v>
      </c>
      <c r="I3" s="88" t="str">
        <f t="shared" si="1"/>
        <v>  22,000 </v>
      </c>
      <c r="J3" s="77"/>
      <c r="K3" s="77"/>
      <c r="L3" s="77"/>
      <c r="M3" s="77"/>
    </row>
    <row r="4">
      <c r="A4" s="15">
        <v>2.0</v>
      </c>
      <c r="B4" s="51">
        <v>45200.0</v>
      </c>
      <c r="C4" s="15" t="s">
        <v>980</v>
      </c>
      <c r="D4" s="15" t="s">
        <v>981</v>
      </c>
      <c r="E4" s="15" t="s">
        <v>705</v>
      </c>
      <c r="F4" s="15" t="s">
        <v>982</v>
      </c>
      <c r="G4" s="70">
        <v>10.0</v>
      </c>
      <c r="H4" s="88">
        <v>45000.0</v>
      </c>
      <c r="I4" s="88" t="str">
        <f t="shared" si="1"/>
        <v>  450,000 </v>
      </c>
      <c r="J4" s="82" t="str">
        <f>SUM(I4:I13)</f>
        <v>  4,900,000 </v>
      </c>
      <c r="K4" s="59" t="s">
        <v>652</v>
      </c>
      <c r="L4" s="59"/>
      <c r="M4" s="121" t="s">
        <v>983</v>
      </c>
    </row>
    <row r="5">
      <c r="A5" s="15"/>
      <c r="B5" s="15"/>
      <c r="C5" s="15"/>
      <c r="D5" s="15"/>
      <c r="E5" s="15"/>
      <c r="F5" s="15" t="s">
        <v>984</v>
      </c>
      <c r="G5" s="70">
        <v>5.0</v>
      </c>
      <c r="H5" s="88">
        <v>140000.0</v>
      </c>
      <c r="I5" s="88" t="str">
        <f t="shared" si="1"/>
        <v>  700,000 </v>
      </c>
      <c r="J5" s="80"/>
      <c r="K5" s="80"/>
      <c r="L5" s="80"/>
      <c r="M5" s="80"/>
    </row>
    <row r="6">
      <c r="A6" s="15"/>
      <c r="B6" s="15"/>
      <c r="C6" s="15"/>
      <c r="D6" s="15"/>
      <c r="E6" s="15"/>
      <c r="F6" s="15" t="s">
        <v>985</v>
      </c>
      <c r="G6" s="70">
        <v>1.0</v>
      </c>
      <c r="H6" s="88">
        <v>665000.0</v>
      </c>
      <c r="I6" s="88" t="str">
        <f t="shared" si="1"/>
        <v>  665,000 </v>
      </c>
      <c r="J6" s="80"/>
      <c r="K6" s="80"/>
      <c r="L6" s="80"/>
      <c r="M6" s="80"/>
    </row>
    <row r="7">
      <c r="A7" s="15"/>
      <c r="B7" s="15"/>
      <c r="C7" s="15"/>
      <c r="D7" s="15"/>
      <c r="E7" s="15"/>
      <c r="F7" s="15" t="s">
        <v>986</v>
      </c>
      <c r="G7" s="70">
        <v>2.0</v>
      </c>
      <c r="H7" s="88">
        <v>665000.0</v>
      </c>
      <c r="I7" s="88" t="str">
        <f t="shared" si="1"/>
        <v>  1,330,000 </v>
      </c>
      <c r="J7" s="80"/>
      <c r="K7" s="80"/>
      <c r="L7" s="80"/>
      <c r="M7" s="80"/>
    </row>
    <row r="8">
      <c r="A8" s="15"/>
      <c r="B8" s="15"/>
      <c r="C8" s="15"/>
      <c r="D8" s="15"/>
      <c r="E8" s="15"/>
      <c r="F8" s="15" t="s">
        <v>987</v>
      </c>
      <c r="G8" s="70">
        <v>1.0</v>
      </c>
      <c r="H8" s="88">
        <v>650000.0</v>
      </c>
      <c r="I8" s="88" t="str">
        <f t="shared" si="1"/>
        <v>  650,000 </v>
      </c>
      <c r="J8" s="80"/>
      <c r="K8" s="80"/>
      <c r="L8" s="80"/>
      <c r="M8" s="80"/>
    </row>
    <row r="9">
      <c r="A9" s="15"/>
      <c r="B9" s="15"/>
      <c r="C9" s="15"/>
      <c r="D9" s="15"/>
      <c r="E9" s="15"/>
      <c r="F9" s="15" t="s">
        <v>988</v>
      </c>
      <c r="G9" s="70">
        <v>1.0</v>
      </c>
      <c r="H9" s="88">
        <v>700000.0</v>
      </c>
      <c r="I9" s="88" t="str">
        <f t="shared" si="1"/>
        <v>  700,000 </v>
      </c>
      <c r="J9" s="80"/>
      <c r="K9" s="80"/>
      <c r="L9" s="80"/>
      <c r="M9" s="80"/>
    </row>
    <row r="10">
      <c r="A10" s="15"/>
      <c r="B10" s="15"/>
      <c r="C10" s="15"/>
      <c r="D10" s="15"/>
      <c r="E10" s="15"/>
      <c r="F10" s="15" t="s">
        <v>708</v>
      </c>
      <c r="G10" s="70">
        <v>1.0</v>
      </c>
      <c r="H10" s="88">
        <v>110000.0</v>
      </c>
      <c r="I10" s="88" t="str">
        <f t="shared" si="1"/>
        <v>  110,000 </v>
      </c>
      <c r="J10" s="80"/>
      <c r="K10" s="80"/>
      <c r="L10" s="80"/>
      <c r="M10" s="80"/>
    </row>
    <row r="11">
      <c r="A11" s="15"/>
      <c r="B11" s="15"/>
      <c r="C11" s="15"/>
      <c r="D11" s="15"/>
      <c r="E11" s="15"/>
      <c r="F11" s="15" t="s">
        <v>707</v>
      </c>
      <c r="G11" s="70">
        <v>1.0</v>
      </c>
      <c r="H11" s="88">
        <v>185000.0</v>
      </c>
      <c r="I11" s="88" t="str">
        <f t="shared" si="1"/>
        <v>  185,000 </v>
      </c>
      <c r="J11" s="80"/>
      <c r="K11" s="80"/>
      <c r="L11" s="80"/>
      <c r="M11" s="80"/>
    </row>
    <row r="12">
      <c r="A12" s="15"/>
      <c r="B12" s="15"/>
      <c r="C12" s="15"/>
      <c r="D12" s="15"/>
      <c r="E12" s="15"/>
      <c r="F12" s="15" t="s">
        <v>682</v>
      </c>
      <c r="G12" s="70">
        <v>1.0</v>
      </c>
      <c r="H12" s="88">
        <v>110000.0</v>
      </c>
      <c r="I12" s="88" t="str">
        <f t="shared" si="1"/>
        <v>  110,000 </v>
      </c>
      <c r="J12" s="80"/>
      <c r="K12" s="80"/>
      <c r="L12" s="80"/>
      <c r="M12" s="80"/>
    </row>
    <row r="13">
      <c r="A13" s="15"/>
      <c r="B13" s="15"/>
      <c r="C13" s="15"/>
      <c r="D13" s="15"/>
      <c r="E13" s="15"/>
      <c r="F13" s="15" t="s">
        <v>989</v>
      </c>
      <c r="G13" s="70">
        <v>1.0</v>
      </c>
      <c r="H13" s="88">
        <v>0.0</v>
      </c>
      <c r="I13" s="88" t="str">
        <f t="shared" si="1"/>
        <v>  -   </v>
      </c>
      <c r="J13" s="77"/>
      <c r="K13" s="77"/>
      <c r="L13" s="77"/>
      <c r="M13" s="77"/>
    </row>
    <row r="14">
      <c r="A14" s="15">
        <v>3.0</v>
      </c>
      <c r="B14" s="122">
        <v>44967.0</v>
      </c>
      <c r="C14" s="15" t="s">
        <v>990</v>
      </c>
      <c r="D14" s="15" t="s">
        <v>991</v>
      </c>
      <c r="E14" s="15" t="s">
        <v>650</v>
      </c>
      <c r="F14" s="15" t="s">
        <v>992</v>
      </c>
      <c r="G14" s="70">
        <v>1.0</v>
      </c>
      <c r="H14" s="88">
        <v>1539000.0</v>
      </c>
      <c r="I14" s="88" t="str">
        <f t="shared" si="1"/>
        <v>  1,539,000 </v>
      </c>
      <c r="J14" s="82" t="str">
        <f>I14+I15</f>
        <v>  2,064,000 </v>
      </c>
      <c r="K14" s="59" t="s">
        <v>652</v>
      </c>
      <c r="L14" s="59"/>
      <c r="M14" s="121"/>
    </row>
    <row r="15">
      <c r="A15" s="15"/>
      <c r="B15" s="15"/>
      <c r="C15" s="15"/>
      <c r="D15" s="15"/>
      <c r="E15" s="15"/>
      <c r="F15" s="15" t="s">
        <v>993</v>
      </c>
      <c r="G15" s="70">
        <v>3.0</v>
      </c>
      <c r="H15" s="88">
        <v>175000.0</v>
      </c>
      <c r="I15" s="88" t="str">
        <f t="shared" si="1"/>
        <v>  525,000 </v>
      </c>
      <c r="J15" s="80"/>
      <c r="K15" s="80"/>
      <c r="L15" s="80"/>
      <c r="M15" s="80"/>
    </row>
    <row r="16">
      <c r="A16" s="15"/>
      <c r="B16" s="15"/>
      <c r="C16" s="15"/>
      <c r="D16" s="15"/>
      <c r="E16" s="15"/>
      <c r="F16" s="15" t="s">
        <v>994</v>
      </c>
      <c r="G16" s="70">
        <v>1.0</v>
      </c>
      <c r="H16" s="88">
        <v>0.0</v>
      </c>
      <c r="I16" s="88" t="str">
        <f t="shared" si="1"/>
        <v>  -   </v>
      </c>
      <c r="J16" s="77"/>
      <c r="K16" s="77"/>
      <c r="L16" s="77"/>
      <c r="M16" s="77"/>
    </row>
    <row r="17" ht="66.0" customHeight="1">
      <c r="A17" s="15">
        <v>4.0</v>
      </c>
      <c r="B17" s="122">
        <v>44967.0</v>
      </c>
      <c r="C17" s="15" t="s">
        <v>995</v>
      </c>
      <c r="D17" s="15" t="s">
        <v>991</v>
      </c>
      <c r="E17" s="15" t="s">
        <v>650</v>
      </c>
      <c r="F17" s="15" t="s">
        <v>672</v>
      </c>
      <c r="G17" s="70">
        <v>2.0</v>
      </c>
      <c r="H17" s="88">
        <v>1170000.0</v>
      </c>
      <c r="I17" s="88" t="str">
        <f t="shared" si="1"/>
        <v>  2,340,000 </v>
      </c>
      <c r="J17" s="72" t="str">
        <f>I17</f>
        <v>  2,340,000 </v>
      </c>
      <c r="K17" s="15" t="s">
        <v>652</v>
      </c>
      <c r="L17" s="15"/>
      <c r="M17" s="73"/>
    </row>
    <row r="18">
      <c r="A18" s="15">
        <v>5.0</v>
      </c>
      <c r="B18" s="122">
        <v>44967.0</v>
      </c>
      <c r="C18" s="15" t="s">
        <v>996</v>
      </c>
      <c r="D18" s="15" t="s">
        <v>981</v>
      </c>
      <c r="E18" s="15" t="s">
        <v>705</v>
      </c>
      <c r="F18" s="15" t="s">
        <v>997</v>
      </c>
      <c r="G18" s="70">
        <v>1.0</v>
      </c>
      <c r="H18" s="88">
        <v>185000.0</v>
      </c>
      <c r="I18" s="88" t="str">
        <f t="shared" si="1"/>
        <v>  185,000 </v>
      </c>
      <c r="J18" s="82" t="str">
        <f>SUM(I18:I25)</f>
        <v>  6,379,000 </v>
      </c>
      <c r="K18" s="59" t="s">
        <v>652</v>
      </c>
      <c r="L18" s="59"/>
      <c r="M18" s="121" t="s">
        <v>998</v>
      </c>
    </row>
    <row r="19">
      <c r="A19" s="15"/>
      <c r="B19" s="15"/>
      <c r="C19" s="15"/>
      <c r="D19" s="15"/>
      <c r="E19" s="15"/>
      <c r="F19" s="15" t="s">
        <v>999</v>
      </c>
      <c r="G19" s="70">
        <v>1.0</v>
      </c>
      <c r="H19" s="88">
        <v>3079000.0</v>
      </c>
      <c r="I19" s="88" t="str">
        <f t="shared" si="1"/>
        <v>  3,079,000 </v>
      </c>
      <c r="J19" s="80"/>
      <c r="K19" s="80"/>
      <c r="L19" s="80"/>
      <c r="M19" s="80"/>
    </row>
    <row r="20">
      <c r="A20" s="15"/>
      <c r="B20" s="15"/>
      <c r="C20" s="15"/>
      <c r="D20" s="15"/>
      <c r="E20" s="15"/>
      <c r="F20" s="15" t="s">
        <v>707</v>
      </c>
      <c r="G20" s="70">
        <v>1.0</v>
      </c>
      <c r="H20" s="88">
        <v>185000.0</v>
      </c>
      <c r="I20" s="88" t="str">
        <f t="shared" si="1"/>
        <v>  185,000 </v>
      </c>
      <c r="J20" s="80"/>
      <c r="K20" s="80"/>
      <c r="L20" s="80"/>
      <c r="M20" s="80"/>
    </row>
    <row r="21" ht="15.75" customHeight="1">
      <c r="A21" s="15"/>
      <c r="B21" s="15"/>
      <c r="C21" s="15"/>
      <c r="D21" s="15"/>
      <c r="E21" s="15"/>
      <c r="F21" s="15" t="s">
        <v>1000</v>
      </c>
      <c r="G21" s="70">
        <v>1.0</v>
      </c>
      <c r="H21" s="88">
        <v>670000.0</v>
      </c>
      <c r="I21" s="88" t="str">
        <f t="shared" si="1"/>
        <v>  670,000 </v>
      </c>
      <c r="J21" s="80"/>
      <c r="K21" s="80"/>
      <c r="L21" s="80"/>
      <c r="M21" s="80"/>
    </row>
    <row r="22" ht="15.75" customHeight="1">
      <c r="A22" s="15"/>
      <c r="B22" s="15"/>
      <c r="C22" s="15"/>
      <c r="D22" s="15"/>
      <c r="E22" s="15"/>
      <c r="F22" s="15" t="s">
        <v>1001</v>
      </c>
      <c r="G22" s="70">
        <v>1.0</v>
      </c>
      <c r="H22" s="88">
        <v>670000.0</v>
      </c>
      <c r="I22" s="88" t="str">
        <f t="shared" si="1"/>
        <v>  670,000 </v>
      </c>
      <c r="J22" s="80"/>
      <c r="K22" s="80"/>
      <c r="L22" s="80"/>
      <c r="M22" s="80"/>
    </row>
    <row r="23" ht="15.75" customHeight="1">
      <c r="A23" s="15"/>
      <c r="B23" s="15"/>
      <c r="C23" s="15"/>
      <c r="D23" s="15"/>
      <c r="E23" s="15"/>
      <c r="F23" s="15" t="s">
        <v>1002</v>
      </c>
      <c r="G23" s="70">
        <v>1.0</v>
      </c>
      <c r="H23" s="88">
        <v>390000.0</v>
      </c>
      <c r="I23" s="88" t="str">
        <f t="shared" si="1"/>
        <v>  390,000 </v>
      </c>
      <c r="J23" s="80"/>
      <c r="K23" s="80"/>
      <c r="L23" s="80"/>
      <c r="M23" s="80"/>
    </row>
    <row r="24" ht="15.75" customHeight="1">
      <c r="A24" s="15"/>
      <c r="B24" s="15"/>
      <c r="C24" s="15"/>
      <c r="D24" s="15"/>
      <c r="E24" s="15"/>
      <c r="F24" s="15" t="s">
        <v>670</v>
      </c>
      <c r="G24" s="70">
        <v>1.0</v>
      </c>
      <c r="H24" s="88">
        <v>100000.0</v>
      </c>
      <c r="I24" s="88" t="str">
        <f t="shared" si="1"/>
        <v>  100,000 </v>
      </c>
      <c r="J24" s="80"/>
      <c r="K24" s="80"/>
      <c r="L24" s="80"/>
      <c r="M24" s="80"/>
    </row>
    <row r="25" ht="15.75" customHeight="1">
      <c r="A25" s="15"/>
      <c r="B25" s="15"/>
      <c r="C25" s="15"/>
      <c r="D25" s="15"/>
      <c r="E25" s="15"/>
      <c r="F25" s="15" t="s">
        <v>1003</v>
      </c>
      <c r="G25" s="70">
        <v>1.0</v>
      </c>
      <c r="H25" s="88">
        <v>1100000.0</v>
      </c>
      <c r="I25" s="88" t="str">
        <f t="shared" si="1"/>
        <v>  1,100,000 </v>
      </c>
      <c r="J25" s="77"/>
      <c r="K25" s="77"/>
      <c r="L25" s="77"/>
      <c r="M25" s="77"/>
    </row>
    <row r="26" ht="15.75" customHeight="1">
      <c r="A26" s="15">
        <v>4.0</v>
      </c>
      <c r="B26" s="51">
        <v>44995.0</v>
      </c>
      <c r="C26" s="15" t="s">
        <v>1004</v>
      </c>
      <c r="D26" s="15" t="s">
        <v>981</v>
      </c>
      <c r="E26" s="15" t="s">
        <v>705</v>
      </c>
      <c r="F26" s="15" t="s">
        <v>1005</v>
      </c>
      <c r="G26" s="70">
        <v>1.0</v>
      </c>
      <c r="H26" s="88">
        <v>185000.0</v>
      </c>
      <c r="I26" s="88" t="str">
        <f t="shared" si="1"/>
        <v>  185,000 </v>
      </c>
      <c r="J26" s="82" t="str">
        <f>SUM(I26:I40)</f>
        <v>  6,570,000 </v>
      </c>
      <c r="K26" s="59" t="s">
        <v>652</v>
      </c>
      <c r="L26" s="59"/>
      <c r="M26" s="121" t="s">
        <v>1006</v>
      </c>
    </row>
    <row r="27" ht="15.75" customHeight="1">
      <c r="A27" s="15"/>
      <c r="B27" s="15"/>
      <c r="C27" s="15"/>
      <c r="D27" s="15"/>
      <c r="E27" s="15"/>
      <c r="F27" s="15" t="s">
        <v>1007</v>
      </c>
      <c r="G27" s="70">
        <v>1.0</v>
      </c>
      <c r="H27" s="88">
        <v>1900000.0</v>
      </c>
      <c r="I27" s="88" t="str">
        <f t="shared" si="1"/>
        <v>  1,900,000 </v>
      </c>
      <c r="J27" s="80"/>
      <c r="K27" s="80"/>
      <c r="L27" s="80"/>
      <c r="M27" s="80"/>
    </row>
    <row r="28" ht="15.75" customHeight="1">
      <c r="A28" s="15"/>
      <c r="B28" s="15"/>
      <c r="C28" s="15"/>
      <c r="D28" s="15"/>
      <c r="E28" s="15"/>
      <c r="F28" s="15" t="s">
        <v>1008</v>
      </c>
      <c r="G28" s="70">
        <v>1.0</v>
      </c>
      <c r="H28" s="88">
        <v>75000.0</v>
      </c>
      <c r="I28" s="88" t="str">
        <f t="shared" si="1"/>
        <v>  75,000 </v>
      </c>
      <c r="J28" s="80"/>
      <c r="K28" s="80"/>
      <c r="L28" s="80"/>
      <c r="M28" s="80"/>
    </row>
    <row r="29" ht="15.75" customHeight="1">
      <c r="A29" s="15"/>
      <c r="B29" s="15"/>
      <c r="C29" s="15"/>
      <c r="D29" s="15"/>
      <c r="E29" s="15"/>
      <c r="F29" s="15" t="s">
        <v>1009</v>
      </c>
      <c r="G29" s="70">
        <v>1.0</v>
      </c>
      <c r="H29" s="88">
        <v>45000.0</v>
      </c>
      <c r="I29" s="88" t="str">
        <f t="shared" si="1"/>
        <v>  45,000 </v>
      </c>
      <c r="J29" s="80"/>
      <c r="K29" s="80"/>
      <c r="L29" s="80"/>
      <c r="M29" s="80"/>
    </row>
    <row r="30" ht="15.75" customHeight="1">
      <c r="A30" s="15"/>
      <c r="B30" s="15"/>
      <c r="C30" s="15"/>
      <c r="D30" s="15"/>
      <c r="E30" s="15"/>
      <c r="F30" s="15" t="s">
        <v>1010</v>
      </c>
      <c r="G30" s="70">
        <v>1.0</v>
      </c>
      <c r="H30" s="88">
        <v>390000.0</v>
      </c>
      <c r="I30" s="88" t="str">
        <f t="shared" si="1"/>
        <v>  390,000 </v>
      </c>
      <c r="J30" s="80"/>
      <c r="K30" s="80"/>
      <c r="L30" s="80"/>
      <c r="M30" s="80"/>
    </row>
    <row r="31" ht="15.75" customHeight="1">
      <c r="A31" s="15"/>
      <c r="B31" s="15"/>
      <c r="C31" s="15"/>
      <c r="D31" s="15"/>
      <c r="E31" s="15"/>
      <c r="F31" s="15" t="s">
        <v>707</v>
      </c>
      <c r="G31" s="70">
        <v>1.0</v>
      </c>
      <c r="H31" s="88">
        <v>185000.0</v>
      </c>
      <c r="I31" s="88" t="str">
        <f t="shared" si="1"/>
        <v>  185,000 </v>
      </c>
      <c r="J31" s="80"/>
      <c r="K31" s="80"/>
      <c r="L31" s="80"/>
      <c r="M31" s="80"/>
    </row>
    <row r="32" ht="15.75" customHeight="1">
      <c r="A32" s="15"/>
      <c r="B32" s="15"/>
      <c r="C32" s="15"/>
      <c r="D32" s="15"/>
      <c r="E32" s="15"/>
      <c r="F32" s="15" t="s">
        <v>1011</v>
      </c>
      <c r="G32" s="70">
        <v>1.0</v>
      </c>
      <c r="H32" s="88">
        <v>1350000.0</v>
      </c>
      <c r="I32" s="88" t="str">
        <f t="shared" si="1"/>
        <v>  1,350,000 </v>
      </c>
      <c r="J32" s="80"/>
      <c r="K32" s="80"/>
      <c r="L32" s="80"/>
      <c r="M32" s="80"/>
    </row>
    <row r="33" ht="15.75" customHeight="1">
      <c r="A33" s="15"/>
      <c r="B33" s="15"/>
      <c r="C33" s="15"/>
      <c r="D33" s="15"/>
      <c r="E33" s="15"/>
      <c r="F33" s="15" t="s">
        <v>1012</v>
      </c>
      <c r="G33" s="70">
        <v>2.0</v>
      </c>
      <c r="H33" s="88">
        <v>110000.0</v>
      </c>
      <c r="I33" s="88" t="str">
        <f t="shared" si="1"/>
        <v>  220,000 </v>
      </c>
      <c r="J33" s="80"/>
      <c r="K33" s="80"/>
      <c r="L33" s="80"/>
      <c r="M33" s="80"/>
    </row>
    <row r="34" ht="15.75" customHeight="1">
      <c r="A34" s="15"/>
      <c r="B34" s="15"/>
      <c r="C34" s="15"/>
      <c r="D34" s="15"/>
      <c r="E34" s="15"/>
      <c r="F34" s="15" t="s">
        <v>1013</v>
      </c>
      <c r="G34" s="70">
        <v>2.0</v>
      </c>
      <c r="H34" s="88">
        <v>100000.0</v>
      </c>
      <c r="I34" s="88" t="str">
        <f t="shared" si="1"/>
        <v>  200,000 </v>
      </c>
      <c r="J34" s="80"/>
      <c r="K34" s="80"/>
      <c r="L34" s="80"/>
      <c r="M34" s="80"/>
    </row>
    <row r="35" ht="15.75" customHeight="1">
      <c r="A35" s="15"/>
      <c r="B35" s="15"/>
      <c r="C35" s="15"/>
      <c r="D35" s="15"/>
      <c r="E35" s="15"/>
      <c r="F35" s="15" t="s">
        <v>1014</v>
      </c>
      <c r="G35" s="70">
        <v>1.0</v>
      </c>
      <c r="H35" s="88">
        <v>150000.0</v>
      </c>
      <c r="I35" s="88" t="str">
        <f t="shared" si="1"/>
        <v>  150,000 </v>
      </c>
      <c r="J35" s="80"/>
      <c r="K35" s="80"/>
      <c r="L35" s="80"/>
      <c r="M35" s="80"/>
    </row>
    <row r="36" ht="15.75" customHeight="1">
      <c r="A36" s="15"/>
      <c r="B36" s="15"/>
      <c r="C36" s="15"/>
      <c r="D36" s="15"/>
      <c r="E36" s="15"/>
      <c r="F36" s="15" t="s">
        <v>708</v>
      </c>
      <c r="G36" s="70">
        <v>1.0</v>
      </c>
      <c r="H36" s="88">
        <v>100000.0</v>
      </c>
      <c r="I36" s="88" t="str">
        <f t="shared" si="1"/>
        <v>  100,000 </v>
      </c>
      <c r="J36" s="80"/>
      <c r="K36" s="80"/>
      <c r="L36" s="80"/>
      <c r="M36" s="80"/>
    </row>
    <row r="37" ht="15.75" customHeight="1">
      <c r="A37" s="15"/>
      <c r="B37" s="15"/>
      <c r="C37" s="15"/>
      <c r="D37" s="15"/>
      <c r="E37" s="15"/>
      <c r="F37" s="15" t="s">
        <v>1003</v>
      </c>
      <c r="G37" s="70">
        <v>1.0</v>
      </c>
      <c r="H37" s="88">
        <v>1100000.0</v>
      </c>
      <c r="I37" s="88" t="str">
        <f t="shared" si="1"/>
        <v>  1,100,000 </v>
      </c>
      <c r="J37" s="80"/>
      <c r="K37" s="80"/>
      <c r="L37" s="80"/>
      <c r="M37" s="80"/>
    </row>
    <row r="38" ht="15.75" customHeight="1">
      <c r="A38" s="15"/>
      <c r="B38" s="15"/>
      <c r="C38" s="15"/>
      <c r="D38" s="15"/>
      <c r="E38" s="15"/>
      <c r="F38" s="15" t="s">
        <v>986</v>
      </c>
      <c r="G38" s="70">
        <v>1.0</v>
      </c>
      <c r="H38" s="88">
        <v>670000.0</v>
      </c>
      <c r="I38" s="88" t="str">
        <f t="shared" si="1"/>
        <v>  670,000 </v>
      </c>
      <c r="J38" s="80"/>
      <c r="K38" s="80"/>
      <c r="L38" s="80"/>
      <c r="M38" s="80"/>
    </row>
    <row r="39" ht="15.75" customHeight="1">
      <c r="A39" s="15"/>
      <c r="B39" s="15"/>
      <c r="C39" s="15"/>
      <c r="D39" s="15"/>
      <c r="E39" s="15"/>
      <c r="F39" s="15" t="s">
        <v>1015</v>
      </c>
      <c r="G39" s="70">
        <v>1.0</v>
      </c>
      <c r="H39" s="70"/>
      <c r="I39" s="88" t="str">
        <f t="shared" si="1"/>
        <v>  -   </v>
      </c>
      <c r="J39" s="80"/>
      <c r="K39" s="80"/>
      <c r="L39" s="80"/>
      <c r="M39" s="80"/>
    </row>
    <row r="40" ht="15.75" customHeight="1">
      <c r="A40" s="15"/>
      <c r="B40" s="15"/>
      <c r="C40" s="15"/>
      <c r="D40" s="15"/>
      <c r="E40" s="15"/>
      <c r="F40" s="15" t="s">
        <v>674</v>
      </c>
      <c r="G40" s="70">
        <v>1.0</v>
      </c>
      <c r="H40" s="70"/>
      <c r="I40" s="88" t="str">
        <f t="shared" si="1"/>
        <v>  -   </v>
      </c>
      <c r="J40" s="77"/>
      <c r="K40" s="77"/>
      <c r="L40" s="77"/>
      <c r="M40" s="77"/>
    </row>
    <row r="41" ht="15.75" customHeight="1">
      <c r="A41" s="15">
        <v>5.0</v>
      </c>
      <c r="B41" s="51">
        <v>44995.0</v>
      </c>
      <c r="C41" s="15" t="s">
        <v>1016</v>
      </c>
      <c r="D41" s="15" t="s">
        <v>981</v>
      </c>
      <c r="E41" s="15" t="s">
        <v>705</v>
      </c>
      <c r="F41" s="15" t="s">
        <v>1017</v>
      </c>
      <c r="G41" s="70">
        <v>2.0</v>
      </c>
      <c r="H41" s="88">
        <v>670000.0</v>
      </c>
      <c r="I41" s="88" t="str">
        <f t="shared" si="1"/>
        <v>  1,340,000 </v>
      </c>
      <c r="J41" s="82" t="str">
        <f>SUM(I41:I45)</f>
        <v>  2,680,000 </v>
      </c>
      <c r="K41" s="59" t="s">
        <v>652</v>
      </c>
      <c r="L41" s="59"/>
      <c r="M41" s="121" t="s">
        <v>1018</v>
      </c>
    </row>
    <row r="42" ht="15.75" customHeight="1">
      <c r="A42" s="15"/>
      <c r="B42" s="15"/>
      <c r="C42" s="15"/>
      <c r="D42" s="15"/>
      <c r="E42" s="15"/>
      <c r="F42" s="15" t="s">
        <v>1000</v>
      </c>
      <c r="G42" s="70">
        <v>1.0</v>
      </c>
      <c r="H42" s="88">
        <v>670000.0</v>
      </c>
      <c r="I42" s="88" t="str">
        <f t="shared" si="1"/>
        <v>  670,000 </v>
      </c>
      <c r="J42" s="80"/>
      <c r="K42" s="80"/>
      <c r="L42" s="80"/>
      <c r="M42" s="80"/>
    </row>
    <row r="43" ht="15.75" customHeight="1">
      <c r="A43" s="15"/>
      <c r="B43" s="15"/>
      <c r="C43" s="15"/>
      <c r="D43" s="15"/>
      <c r="E43" s="15"/>
      <c r="F43" s="15" t="s">
        <v>1019</v>
      </c>
      <c r="G43" s="70">
        <v>1.0</v>
      </c>
      <c r="H43" s="88">
        <v>670000.0</v>
      </c>
      <c r="I43" s="88" t="str">
        <f t="shared" si="1"/>
        <v>  670,000 </v>
      </c>
      <c r="J43" s="80"/>
      <c r="K43" s="80"/>
      <c r="L43" s="80"/>
      <c r="M43" s="80"/>
    </row>
    <row r="44" ht="15.75" customHeight="1">
      <c r="A44" s="15"/>
      <c r="B44" s="15"/>
      <c r="C44" s="15"/>
      <c r="D44" s="15"/>
      <c r="E44" s="15"/>
      <c r="F44" s="15" t="s">
        <v>1020</v>
      </c>
      <c r="G44" s="70">
        <v>1.0</v>
      </c>
      <c r="H44" s="70"/>
      <c r="I44" s="88" t="str">
        <f t="shared" si="1"/>
        <v>  -   </v>
      </c>
      <c r="J44" s="80"/>
      <c r="K44" s="80"/>
      <c r="L44" s="80"/>
      <c r="M44" s="80"/>
    </row>
    <row r="45" ht="15.75" customHeight="1">
      <c r="A45" s="15"/>
      <c r="B45" s="15"/>
      <c r="C45" s="15"/>
      <c r="D45" s="15"/>
      <c r="E45" s="15"/>
      <c r="F45" s="15" t="s">
        <v>1021</v>
      </c>
      <c r="G45" s="70">
        <v>1.0</v>
      </c>
      <c r="H45" s="70"/>
      <c r="I45" s="88" t="str">
        <f t="shared" si="1"/>
        <v>  -   </v>
      </c>
      <c r="J45" s="77"/>
      <c r="K45" s="77"/>
      <c r="L45" s="77"/>
      <c r="M45" s="77"/>
    </row>
    <row r="46" ht="15.75" customHeight="1">
      <c r="A46" s="15">
        <v>6.0</v>
      </c>
      <c r="B46" s="122">
        <v>45026.0</v>
      </c>
      <c r="C46" s="15" t="s">
        <v>1022</v>
      </c>
      <c r="D46" s="15" t="s">
        <v>1023</v>
      </c>
      <c r="E46" s="15" t="s">
        <v>650</v>
      </c>
      <c r="F46" s="15" t="s">
        <v>670</v>
      </c>
      <c r="G46" s="70">
        <v>1.0</v>
      </c>
      <c r="H46" s="88">
        <v>100000.0</v>
      </c>
      <c r="I46" s="88" t="str">
        <f t="shared" si="1"/>
        <v>  100,000 </v>
      </c>
      <c r="J46" s="82" t="str">
        <f>SUM(I46:I51)</f>
        <v>  1,315,000 </v>
      </c>
      <c r="K46" s="59" t="s">
        <v>652</v>
      </c>
      <c r="L46" s="59"/>
      <c r="M46" s="121"/>
    </row>
    <row r="47" ht="15.75" customHeight="1">
      <c r="A47" s="15"/>
      <c r="B47" s="15"/>
      <c r="C47" s="15"/>
      <c r="D47" s="15"/>
      <c r="E47" s="15"/>
      <c r="F47" s="15" t="s">
        <v>671</v>
      </c>
      <c r="G47" s="70">
        <v>1.0</v>
      </c>
      <c r="H47" s="88">
        <v>35000.0</v>
      </c>
      <c r="I47" s="88" t="str">
        <f t="shared" si="1"/>
        <v>  35,000 </v>
      </c>
      <c r="J47" s="80"/>
      <c r="K47" s="80"/>
      <c r="L47" s="80"/>
      <c r="M47" s="80"/>
    </row>
    <row r="48" ht="15.75" customHeight="1">
      <c r="A48" s="15"/>
      <c r="B48" s="15"/>
      <c r="C48" s="15"/>
      <c r="D48" s="15"/>
      <c r="E48" s="15"/>
      <c r="F48" s="15" t="s">
        <v>672</v>
      </c>
      <c r="G48" s="70">
        <v>1.0</v>
      </c>
      <c r="H48" s="88">
        <v>1160000.0</v>
      </c>
      <c r="I48" s="88" t="str">
        <f t="shared" si="1"/>
        <v>  1,160,000 </v>
      </c>
      <c r="J48" s="80"/>
      <c r="K48" s="80"/>
      <c r="L48" s="80"/>
      <c r="M48" s="80"/>
    </row>
    <row r="49" ht="15.75" customHeight="1">
      <c r="A49" s="15"/>
      <c r="B49" s="15"/>
      <c r="C49" s="15"/>
      <c r="D49" s="15"/>
      <c r="E49" s="15"/>
      <c r="F49" s="15" t="s">
        <v>673</v>
      </c>
      <c r="G49" s="70">
        <v>2.0</v>
      </c>
      <c r="H49" s="88">
        <v>10000.0</v>
      </c>
      <c r="I49" s="88" t="str">
        <f t="shared" si="1"/>
        <v>  20,000 </v>
      </c>
      <c r="J49" s="80"/>
      <c r="K49" s="80"/>
      <c r="L49" s="80"/>
      <c r="M49" s="80"/>
    </row>
    <row r="50" ht="15.75" customHeight="1">
      <c r="A50" s="15"/>
      <c r="B50" s="15"/>
      <c r="C50" s="15"/>
      <c r="D50" s="15"/>
      <c r="E50" s="15"/>
      <c r="F50" s="15" t="s">
        <v>674</v>
      </c>
      <c r="G50" s="70">
        <v>1.0</v>
      </c>
      <c r="H50" s="88">
        <v>0.0</v>
      </c>
      <c r="I50" s="88" t="str">
        <f t="shared" si="1"/>
        <v>  -   </v>
      </c>
      <c r="J50" s="80"/>
      <c r="K50" s="80"/>
      <c r="L50" s="80"/>
      <c r="M50" s="80"/>
    </row>
    <row r="51" ht="15.75" customHeight="1">
      <c r="A51" s="15"/>
      <c r="B51" s="15"/>
      <c r="C51" s="15"/>
      <c r="D51" s="15"/>
      <c r="E51" s="15"/>
      <c r="F51" s="15" t="s">
        <v>675</v>
      </c>
      <c r="G51" s="70">
        <v>1.0</v>
      </c>
      <c r="H51" s="88">
        <v>0.0</v>
      </c>
      <c r="I51" s="88" t="str">
        <f t="shared" si="1"/>
        <v>  -   </v>
      </c>
      <c r="J51" s="77"/>
      <c r="K51" s="77"/>
      <c r="L51" s="77"/>
      <c r="M51" s="77"/>
    </row>
    <row r="52" ht="63.0" customHeight="1">
      <c r="A52" s="15">
        <v>7.0</v>
      </c>
      <c r="B52" s="122">
        <v>45056.0</v>
      </c>
      <c r="C52" s="15" t="s">
        <v>1024</v>
      </c>
      <c r="D52" s="15" t="s">
        <v>1025</v>
      </c>
      <c r="E52" s="15" t="s">
        <v>650</v>
      </c>
      <c r="F52" s="15" t="s">
        <v>1026</v>
      </c>
      <c r="G52" s="70">
        <v>1.0</v>
      </c>
      <c r="H52" s="88">
        <v>879000.0</v>
      </c>
      <c r="I52" s="88" t="str">
        <f t="shared" si="1"/>
        <v>  879,000 </v>
      </c>
      <c r="J52" s="72" t="str">
        <f>I52</f>
        <v>  879,000 </v>
      </c>
      <c r="K52" s="15" t="s">
        <v>652</v>
      </c>
      <c r="L52" s="15"/>
      <c r="M52" s="73"/>
    </row>
    <row r="53" ht="15.75" customHeight="1">
      <c r="A53" s="15">
        <v>8.0</v>
      </c>
      <c r="B53" s="122">
        <v>45056.0</v>
      </c>
      <c r="C53" s="15" t="s">
        <v>1027</v>
      </c>
      <c r="D53" s="15" t="s">
        <v>981</v>
      </c>
      <c r="E53" s="15" t="s">
        <v>650</v>
      </c>
      <c r="F53" s="15" t="s">
        <v>1028</v>
      </c>
      <c r="G53" s="70">
        <v>1.0</v>
      </c>
      <c r="H53" s="88">
        <v>550000.0</v>
      </c>
      <c r="I53" s="88" t="str">
        <f t="shared" si="1"/>
        <v>  550,000 </v>
      </c>
      <c r="J53" s="82" t="str">
        <f>SUM(I53:I58)</f>
        <v>  3,008,000 </v>
      </c>
      <c r="K53" s="59" t="s">
        <v>652</v>
      </c>
      <c r="L53" s="59"/>
      <c r="M53" s="121" t="s">
        <v>1029</v>
      </c>
    </row>
    <row r="54" ht="15.75" customHeight="1">
      <c r="A54" s="15"/>
      <c r="B54" s="15"/>
      <c r="C54" s="15"/>
      <c r="D54" s="15"/>
      <c r="E54" s="15"/>
      <c r="F54" s="15" t="s">
        <v>1030</v>
      </c>
      <c r="G54" s="70">
        <v>1.0</v>
      </c>
      <c r="H54" s="88">
        <v>1138000.0</v>
      </c>
      <c r="I54" s="88" t="str">
        <f t="shared" si="1"/>
        <v>  1,138,000 </v>
      </c>
      <c r="J54" s="80"/>
      <c r="K54" s="80"/>
      <c r="L54" s="80"/>
      <c r="M54" s="80"/>
    </row>
    <row r="55" ht="15.75" customHeight="1">
      <c r="A55" s="15"/>
      <c r="B55" s="15"/>
      <c r="C55" s="15"/>
      <c r="D55" s="15"/>
      <c r="E55" s="15"/>
      <c r="F55" s="15" t="s">
        <v>1031</v>
      </c>
      <c r="G55" s="70">
        <v>1.0</v>
      </c>
      <c r="H55" s="88">
        <v>650000.0</v>
      </c>
      <c r="I55" s="88" t="str">
        <f t="shared" si="1"/>
        <v>  650,000 </v>
      </c>
      <c r="J55" s="80"/>
      <c r="K55" s="80"/>
      <c r="L55" s="80"/>
      <c r="M55" s="80"/>
    </row>
    <row r="56" ht="15.75" customHeight="1">
      <c r="A56" s="15"/>
      <c r="B56" s="15"/>
      <c r="C56" s="15"/>
      <c r="D56" s="15"/>
      <c r="E56" s="15"/>
      <c r="F56" s="15" t="s">
        <v>1001</v>
      </c>
      <c r="G56" s="70">
        <v>1.0</v>
      </c>
      <c r="H56" s="88">
        <v>670000.0</v>
      </c>
      <c r="I56" s="88" t="str">
        <f t="shared" si="1"/>
        <v>  670,000 </v>
      </c>
      <c r="J56" s="80"/>
      <c r="K56" s="80"/>
      <c r="L56" s="80"/>
      <c r="M56" s="80"/>
    </row>
    <row r="57" ht="15.75" customHeight="1">
      <c r="A57" s="15"/>
      <c r="B57" s="15"/>
      <c r="C57" s="15"/>
      <c r="D57" s="15"/>
      <c r="E57" s="15"/>
      <c r="F57" s="15" t="s">
        <v>715</v>
      </c>
      <c r="G57" s="70">
        <v>3.0</v>
      </c>
      <c r="H57" s="88">
        <v>0.0</v>
      </c>
      <c r="I57" s="88" t="str">
        <f t="shared" si="1"/>
        <v>  -   </v>
      </c>
      <c r="J57" s="80"/>
      <c r="K57" s="80"/>
      <c r="L57" s="80"/>
      <c r="M57" s="80"/>
    </row>
    <row r="58" ht="15.75" customHeight="1">
      <c r="A58" s="15"/>
      <c r="B58" s="15"/>
      <c r="C58" s="15"/>
      <c r="D58" s="15"/>
      <c r="E58" s="15"/>
      <c r="F58" s="15" t="s">
        <v>675</v>
      </c>
      <c r="G58" s="70">
        <v>1.0</v>
      </c>
      <c r="H58" s="88">
        <v>0.0</v>
      </c>
      <c r="I58" s="88" t="str">
        <f t="shared" si="1"/>
        <v>  -   </v>
      </c>
      <c r="J58" s="77"/>
      <c r="K58" s="77"/>
      <c r="L58" s="77"/>
      <c r="M58" s="77"/>
    </row>
    <row r="59" ht="56.25" customHeight="1">
      <c r="A59" s="15">
        <v>9.0</v>
      </c>
      <c r="B59" s="122">
        <v>45056.0</v>
      </c>
      <c r="C59" s="15" t="s">
        <v>1032</v>
      </c>
      <c r="D59" s="15" t="s">
        <v>1025</v>
      </c>
      <c r="E59" s="15" t="s">
        <v>650</v>
      </c>
      <c r="F59" s="15" t="s">
        <v>1026</v>
      </c>
      <c r="G59" s="70">
        <v>6.0</v>
      </c>
      <c r="H59" s="88">
        <v>879000.0</v>
      </c>
      <c r="I59" s="88" t="str">
        <f t="shared" si="1"/>
        <v>  5,274,000 </v>
      </c>
      <c r="J59" s="72" t="str">
        <f>I59</f>
        <v>  5,274,000 </v>
      </c>
      <c r="K59" s="15" t="s">
        <v>652</v>
      </c>
      <c r="L59" s="15"/>
      <c r="M59" s="73" t="s">
        <v>1033</v>
      </c>
    </row>
    <row r="60" ht="20.25" customHeight="1">
      <c r="A60" s="15">
        <v>10.0</v>
      </c>
      <c r="B60" s="122">
        <v>45056.0</v>
      </c>
      <c r="C60" s="15" t="s">
        <v>980</v>
      </c>
      <c r="D60" s="15" t="s">
        <v>981</v>
      </c>
      <c r="E60" s="15" t="s">
        <v>650</v>
      </c>
      <c r="F60" s="15" t="s">
        <v>1034</v>
      </c>
      <c r="G60" s="70">
        <v>1.0</v>
      </c>
      <c r="H60" s="88">
        <v>3029000.0</v>
      </c>
      <c r="I60" s="88" t="str">
        <f t="shared" si="1"/>
        <v>  3,029,000 </v>
      </c>
      <c r="J60" s="82" t="str">
        <f>I60+I61</f>
        <v>  3,699,000 </v>
      </c>
      <c r="K60" s="59" t="s">
        <v>652</v>
      </c>
      <c r="L60" s="59"/>
      <c r="M60" s="121" t="s">
        <v>1035</v>
      </c>
    </row>
    <row r="61" ht="20.25" customHeight="1">
      <c r="A61" s="15"/>
      <c r="B61" s="15"/>
      <c r="C61" s="15"/>
      <c r="D61" s="15"/>
      <c r="E61" s="15"/>
      <c r="F61" s="15" t="s">
        <v>1036</v>
      </c>
      <c r="G61" s="70">
        <v>1.0</v>
      </c>
      <c r="H61" s="88">
        <v>670000.0</v>
      </c>
      <c r="I61" s="88" t="str">
        <f t="shared" si="1"/>
        <v>  670,000 </v>
      </c>
      <c r="J61" s="80"/>
      <c r="K61" s="80"/>
      <c r="L61" s="80"/>
      <c r="M61" s="80"/>
    </row>
    <row r="62" ht="20.25" customHeight="1">
      <c r="A62" s="15"/>
      <c r="B62" s="15"/>
      <c r="C62" s="15"/>
      <c r="D62" s="15"/>
      <c r="E62" s="15"/>
      <c r="F62" s="15" t="s">
        <v>675</v>
      </c>
      <c r="G62" s="70">
        <v>1.0</v>
      </c>
      <c r="H62" s="88">
        <v>0.0</v>
      </c>
      <c r="I62" s="88" t="str">
        <f t="shared" si="1"/>
        <v>  -   </v>
      </c>
      <c r="J62" s="77"/>
      <c r="K62" s="77"/>
      <c r="L62" s="77"/>
      <c r="M62" s="77"/>
    </row>
    <row r="63" ht="56.25" customHeight="1">
      <c r="A63" s="15">
        <v>11.0</v>
      </c>
      <c r="B63" s="51">
        <v>45087.0</v>
      </c>
      <c r="C63" s="15" t="s">
        <v>990</v>
      </c>
      <c r="D63" s="15" t="s">
        <v>991</v>
      </c>
      <c r="E63" s="15" t="s">
        <v>650</v>
      </c>
      <c r="F63" s="15" t="s">
        <v>1037</v>
      </c>
      <c r="G63" s="70">
        <v>1.0</v>
      </c>
      <c r="H63" s="88">
        <v>625000.0</v>
      </c>
      <c r="I63" s="88" t="str">
        <f t="shared" si="1"/>
        <v>  625,000 </v>
      </c>
      <c r="J63" s="72" t="str">
        <f>I63</f>
        <v>  625,000 </v>
      </c>
      <c r="K63" s="70" t="s">
        <v>652</v>
      </c>
      <c r="L63" s="70"/>
      <c r="M63" s="73"/>
    </row>
    <row r="64" ht="15.75" customHeight="1">
      <c r="A64" s="15">
        <v>12.0</v>
      </c>
      <c r="B64" s="51">
        <v>45087.0</v>
      </c>
      <c r="C64" s="15" t="s">
        <v>1038</v>
      </c>
      <c r="D64" s="15" t="s">
        <v>1039</v>
      </c>
      <c r="E64" s="15" t="s">
        <v>650</v>
      </c>
      <c r="F64" s="15" t="s">
        <v>1040</v>
      </c>
      <c r="G64" s="70">
        <v>5.0</v>
      </c>
      <c r="H64" s="88">
        <v>665000.0</v>
      </c>
      <c r="I64" s="88" t="str">
        <f t="shared" si="1"/>
        <v>  3,325,000 </v>
      </c>
      <c r="J64" s="82" t="str">
        <f>SUM(I64:I66)</f>
        <v>  6,194,000 </v>
      </c>
      <c r="K64" s="83" t="s">
        <v>652</v>
      </c>
      <c r="L64" s="83"/>
      <c r="M64" s="123" t="s">
        <v>1041</v>
      </c>
    </row>
    <row r="65" ht="15.75" customHeight="1">
      <c r="A65" s="15"/>
      <c r="B65" s="15"/>
      <c r="C65" s="15"/>
      <c r="D65" s="15"/>
      <c r="E65" s="15"/>
      <c r="F65" s="15" t="s">
        <v>1036</v>
      </c>
      <c r="G65" s="70">
        <v>2.0</v>
      </c>
      <c r="H65" s="88">
        <v>665000.0</v>
      </c>
      <c r="I65" s="88" t="str">
        <f t="shared" si="1"/>
        <v>  1,330,000 </v>
      </c>
      <c r="J65" s="80"/>
      <c r="K65" s="80"/>
      <c r="L65" s="80"/>
      <c r="M65" s="80"/>
    </row>
    <row r="66" ht="15.75" customHeight="1">
      <c r="A66" s="15"/>
      <c r="B66" s="15"/>
      <c r="C66" s="15"/>
      <c r="D66" s="15"/>
      <c r="E66" s="15"/>
      <c r="F66" s="15" t="s">
        <v>1042</v>
      </c>
      <c r="G66" s="70">
        <v>1.0</v>
      </c>
      <c r="H66" s="88">
        <v>1539000.0</v>
      </c>
      <c r="I66" s="88" t="str">
        <f t="shared" si="1"/>
        <v>  1,539,000 </v>
      </c>
      <c r="J66" s="77"/>
      <c r="K66" s="77"/>
      <c r="L66" s="77"/>
      <c r="M66" s="77"/>
    </row>
    <row r="67" ht="15.75" customHeight="1">
      <c r="A67" s="15">
        <v>13.0</v>
      </c>
      <c r="B67" s="51">
        <v>45087.0</v>
      </c>
      <c r="C67" s="15" t="s">
        <v>403</v>
      </c>
      <c r="D67" s="15" t="s">
        <v>981</v>
      </c>
      <c r="E67" s="15" t="s">
        <v>650</v>
      </c>
      <c r="F67" s="15" t="s">
        <v>1043</v>
      </c>
      <c r="G67" s="70">
        <v>1.0</v>
      </c>
      <c r="H67" s="88">
        <v>6049000.0</v>
      </c>
      <c r="I67" s="88" t="str">
        <f t="shared" si="1"/>
        <v>  6,049,000 </v>
      </c>
      <c r="J67" s="82" t="str">
        <f>SUM(I67:I69)</f>
        <v>  6,714,000 </v>
      </c>
      <c r="K67" s="83" t="s">
        <v>652</v>
      </c>
      <c r="L67" s="83"/>
      <c r="M67" s="123" t="s">
        <v>1044</v>
      </c>
    </row>
    <row r="68" ht="15.75" customHeight="1">
      <c r="A68" s="15"/>
      <c r="B68" s="15"/>
      <c r="C68" s="15"/>
      <c r="D68" s="15"/>
      <c r="E68" s="15"/>
      <c r="F68" s="15" t="s">
        <v>1019</v>
      </c>
      <c r="G68" s="70">
        <v>1.0</v>
      </c>
      <c r="H68" s="88">
        <v>665000.0</v>
      </c>
      <c r="I68" s="88" t="str">
        <f t="shared" si="1"/>
        <v>  665,000 </v>
      </c>
      <c r="J68" s="80"/>
      <c r="K68" s="80"/>
      <c r="L68" s="80"/>
      <c r="M68" s="80"/>
    </row>
    <row r="69" ht="15.75" customHeight="1">
      <c r="A69" s="15"/>
      <c r="B69" s="15"/>
      <c r="C69" s="15"/>
      <c r="D69" s="15"/>
      <c r="E69" s="15"/>
      <c r="F69" s="15" t="s">
        <v>1045</v>
      </c>
      <c r="G69" s="70">
        <v>1.0</v>
      </c>
      <c r="H69" s="88">
        <v>0.0</v>
      </c>
      <c r="I69" s="88" t="str">
        <f t="shared" si="1"/>
        <v>  -   </v>
      </c>
      <c r="J69" s="77"/>
      <c r="K69" s="77"/>
      <c r="L69" s="77"/>
      <c r="M69" s="77"/>
    </row>
    <row r="70" ht="15.75" customHeight="1">
      <c r="A70" s="15">
        <v>14.0</v>
      </c>
      <c r="B70" s="51">
        <v>45087.0</v>
      </c>
      <c r="C70" s="15" t="s">
        <v>1046</v>
      </c>
      <c r="D70" s="15" t="s">
        <v>981</v>
      </c>
      <c r="E70" s="15" t="s">
        <v>705</v>
      </c>
      <c r="F70" s="15" t="s">
        <v>1005</v>
      </c>
      <c r="G70" s="70">
        <v>2.0</v>
      </c>
      <c r="H70" s="88">
        <v>185000.0</v>
      </c>
      <c r="I70" s="88" t="str">
        <f t="shared" si="1"/>
        <v>  370,000 </v>
      </c>
      <c r="J70" s="82" t="str">
        <f>SUM(I70:I77)</f>
        <v>  2,420,000 </v>
      </c>
      <c r="K70" s="83" t="s">
        <v>652</v>
      </c>
      <c r="L70" s="83"/>
      <c r="M70" s="123" t="s">
        <v>1047</v>
      </c>
    </row>
    <row r="71" ht="15.75" customHeight="1">
      <c r="A71" s="15"/>
      <c r="B71" s="15"/>
      <c r="C71" s="15"/>
      <c r="D71" s="15"/>
      <c r="E71" s="15"/>
      <c r="F71" s="15" t="s">
        <v>707</v>
      </c>
      <c r="G71" s="70">
        <v>6.0</v>
      </c>
      <c r="H71" s="88">
        <v>140000.0</v>
      </c>
      <c r="I71" s="88" t="str">
        <f t="shared" si="1"/>
        <v>  840,000 </v>
      </c>
      <c r="J71" s="80"/>
      <c r="K71" s="80"/>
      <c r="L71" s="80"/>
      <c r="M71" s="80"/>
    </row>
    <row r="72" ht="15.75" customHeight="1">
      <c r="A72" s="15"/>
      <c r="B72" s="15"/>
      <c r="C72" s="15"/>
      <c r="D72" s="15"/>
      <c r="E72" s="15"/>
      <c r="F72" s="15" t="s">
        <v>1009</v>
      </c>
      <c r="G72" s="70">
        <v>5.0</v>
      </c>
      <c r="H72" s="88">
        <v>45000.0</v>
      </c>
      <c r="I72" s="88" t="str">
        <f t="shared" si="1"/>
        <v>  225,000 </v>
      </c>
      <c r="J72" s="80"/>
      <c r="K72" s="80"/>
      <c r="L72" s="80"/>
      <c r="M72" s="80"/>
    </row>
    <row r="73" ht="15.75" customHeight="1">
      <c r="A73" s="15"/>
      <c r="B73" s="15"/>
      <c r="C73" s="15"/>
      <c r="D73" s="15"/>
      <c r="E73" s="15"/>
      <c r="F73" s="15" t="s">
        <v>1048</v>
      </c>
      <c r="G73" s="70">
        <v>1.0</v>
      </c>
      <c r="H73" s="88">
        <v>665000.0</v>
      </c>
      <c r="I73" s="88" t="str">
        <f t="shared" si="1"/>
        <v>  665,000 </v>
      </c>
      <c r="J73" s="80"/>
      <c r="K73" s="80"/>
      <c r="L73" s="80"/>
      <c r="M73" s="80"/>
    </row>
    <row r="74" ht="15.75" customHeight="1">
      <c r="A74" s="15"/>
      <c r="B74" s="15"/>
      <c r="C74" s="15"/>
      <c r="D74" s="15"/>
      <c r="E74" s="15"/>
      <c r="F74" s="15" t="s">
        <v>1012</v>
      </c>
      <c r="G74" s="70">
        <v>2.0</v>
      </c>
      <c r="H74" s="88">
        <v>110000.0</v>
      </c>
      <c r="I74" s="88" t="str">
        <f t="shared" si="1"/>
        <v>  220,000 </v>
      </c>
      <c r="J74" s="80"/>
      <c r="K74" s="80"/>
      <c r="L74" s="80"/>
      <c r="M74" s="80"/>
    </row>
    <row r="75" ht="15.75" customHeight="1">
      <c r="A75" s="15"/>
      <c r="B75" s="15"/>
      <c r="C75" s="15"/>
      <c r="D75" s="15"/>
      <c r="E75" s="15"/>
      <c r="F75" s="15" t="s">
        <v>708</v>
      </c>
      <c r="G75" s="70">
        <v>1.0</v>
      </c>
      <c r="H75" s="88">
        <v>100000.0</v>
      </c>
      <c r="I75" s="88" t="str">
        <f t="shared" si="1"/>
        <v>  100,000 </v>
      </c>
      <c r="J75" s="80"/>
      <c r="K75" s="80"/>
      <c r="L75" s="80"/>
      <c r="M75" s="80"/>
    </row>
    <row r="76" ht="15.75" customHeight="1">
      <c r="A76" s="15"/>
      <c r="B76" s="15"/>
      <c r="C76" s="15"/>
      <c r="D76" s="15"/>
      <c r="E76" s="15"/>
      <c r="F76" s="15" t="s">
        <v>674</v>
      </c>
      <c r="G76" s="70">
        <v>1.0</v>
      </c>
      <c r="H76" s="88">
        <v>0.0</v>
      </c>
      <c r="I76" s="88" t="str">
        <f t="shared" si="1"/>
        <v>  -   </v>
      </c>
      <c r="J76" s="80"/>
      <c r="K76" s="80"/>
      <c r="L76" s="80"/>
      <c r="M76" s="80"/>
    </row>
    <row r="77" ht="15.75" customHeight="1">
      <c r="A77" s="15"/>
      <c r="B77" s="15"/>
      <c r="C77" s="15"/>
      <c r="D77" s="15"/>
      <c r="E77" s="15"/>
      <c r="F77" s="15" t="s">
        <v>675</v>
      </c>
      <c r="G77" s="70">
        <v>1.0</v>
      </c>
      <c r="H77" s="88">
        <v>0.0</v>
      </c>
      <c r="I77" s="88" t="str">
        <f t="shared" si="1"/>
        <v>  -   </v>
      </c>
      <c r="J77" s="77"/>
      <c r="K77" s="77"/>
      <c r="L77" s="77"/>
      <c r="M77" s="77"/>
    </row>
    <row r="78" ht="59.25" customHeight="1">
      <c r="A78" s="15">
        <v>15.0</v>
      </c>
      <c r="B78" s="51">
        <v>45117.0</v>
      </c>
      <c r="C78" s="15" t="s">
        <v>1049</v>
      </c>
      <c r="D78" s="15" t="s">
        <v>1050</v>
      </c>
      <c r="E78" s="15" t="s">
        <v>650</v>
      </c>
      <c r="F78" s="15" t="s">
        <v>1010</v>
      </c>
      <c r="G78" s="70">
        <v>1.0</v>
      </c>
      <c r="H78" s="88">
        <v>380000.0</v>
      </c>
      <c r="I78" s="88" t="str">
        <f t="shared" si="1"/>
        <v>  380,000 </v>
      </c>
      <c r="J78" s="72" t="str">
        <f>I78</f>
        <v>  380,000 </v>
      </c>
      <c r="K78" s="70" t="s">
        <v>652</v>
      </c>
      <c r="L78" s="70"/>
      <c r="M78" s="124" t="s">
        <v>1051</v>
      </c>
    </row>
    <row r="79" ht="32.25" customHeight="1">
      <c r="A79" s="15">
        <v>16.0</v>
      </c>
      <c r="B79" s="51">
        <v>45117.0</v>
      </c>
      <c r="C79" s="15" t="s">
        <v>1052</v>
      </c>
      <c r="D79" s="15" t="s">
        <v>1050</v>
      </c>
      <c r="E79" s="15" t="s">
        <v>650</v>
      </c>
      <c r="F79" s="15" t="s">
        <v>1036</v>
      </c>
      <c r="G79" s="70">
        <v>3.0</v>
      </c>
      <c r="H79" s="88">
        <v>670000.0</v>
      </c>
      <c r="I79" s="88" t="str">
        <f t="shared" si="1"/>
        <v>  2,010,000 </v>
      </c>
      <c r="J79" s="82" t="str">
        <f>I79+I80</f>
        <v>  2,680,000 </v>
      </c>
      <c r="K79" s="83" t="s">
        <v>652</v>
      </c>
      <c r="L79" s="83"/>
      <c r="M79" s="123" t="s">
        <v>1053</v>
      </c>
    </row>
    <row r="80" ht="32.25" customHeight="1">
      <c r="A80" s="15"/>
      <c r="B80" s="15"/>
      <c r="C80" s="15"/>
      <c r="D80" s="15"/>
      <c r="E80" s="15"/>
      <c r="F80" s="15" t="s">
        <v>1019</v>
      </c>
      <c r="G80" s="70">
        <v>1.0</v>
      </c>
      <c r="H80" s="88">
        <v>670000.0</v>
      </c>
      <c r="I80" s="88" t="str">
        <f t="shared" si="1"/>
        <v>  670,000 </v>
      </c>
      <c r="J80" s="77"/>
      <c r="K80" s="77"/>
      <c r="L80" s="77"/>
      <c r="M80" s="77"/>
    </row>
    <row r="81" ht="32.25" customHeight="1">
      <c r="A81" s="15">
        <v>17.0</v>
      </c>
      <c r="B81" s="51">
        <v>45117.0</v>
      </c>
      <c r="C81" s="15" t="s">
        <v>1054</v>
      </c>
      <c r="D81" s="15" t="s">
        <v>991</v>
      </c>
      <c r="E81" s="15" t="s">
        <v>650</v>
      </c>
      <c r="F81" s="15" t="s">
        <v>1055</v>
      </c>
      <c r="G81" s="70">
        <v>6.0</v>
      </c>
      <c r="H81" s="88">
        <v>670000.0</v>
      </c>
      <c r="I81" s="88" t="str">
        <f t="shared" si="1"/>
        <v>  4,020,000 </v>
      </c>
      <c r="J81" s="82" t="str">
        <f>I81</f>
        <v>  4,020,000 </v>
      </c>
      <c r="K81" s="83" t="s">
        <v>652</v>
      </c>
      <c r="L81" s="83"/>
      <c r="M81" s="123" t="s">
        <v>1056</v>
      </c>
    </row>
    <row r="82" ht="32.25" customHeight="1">
      <c r="A82" s="15"/>
      <c r="B82" s="51"/>
      <c r="C82" s="15"/>
      <c r="D82" s="15"/>
      <c r="E82" s="15"/>
      <c r="F82" s="15" t="s">
        <v>675</v>
      </c>
      <c r="G82" s="70">
        <v>1.0</v>
      </c>
      <c r="H82" s="88">
        <v>0.0</v>
      </c>
      <c r="I82" s="88" t="str">
        <f t="shared" si="1"/>
        <v>  -   </v>
      </c>
      <c r="J82" s="77"/>
      <c r="K82" s="77"/>
      <c r="L82" s="77"/>
      <c r="M82" s="77"/>
    </row>
    <row r="83" ht="32.25" customHeight="1">
      <c r="A83" s="15">
        <v>18.0</v>
      </c>
      <c r="B83" s="51">
        <v>45117.0</v>
      </c>
      <c r="C83" s="15" t="s">
        <v>1057</v>
      </c>
      <c r="D83" s="15" t="s">
        <v>1025</v>
      </c>
      <c r="E83" s="15" t="s">
        <v>650</v>
      </c>
      <c r="F83" s="15" t="s">
        <v>1019</v>
      </c>
      <c r="G83" s="70">
        <v>1.0</v>
      </c>
      <c r="H83" s="88">
        <v>665000.0</v>
      </c>
      <c r="I83" s="88" t="str">
        <f t="shared" si="1"/>
        <v>  665,000 </v>
      </c>
      <c r="J83" s="82" t="str">
        <f>I83+I84</f>
        <v>  1,330,000 </v>
      </c>
      <c r="K83" s="83" t="s">
        <v>652</v>
      </c>
      <c r="L83" s="83"/>
      <c r="M83" s="123"/>
    </row>
    <row r="84" ht="32.25" customHeight="1">
      <c r="A84" s="15"/>
      <c r="B84" s="15"/>
      <c r="C84" s="15"/>
      <c r="D84" s="15"/>
      <c r="E84" s="15"/>
      <c r="F84" s="15" t="s">
        <v>986</v>
      </c>
      <c r="G84" s="70">
        <v>1.0</v>
      </c>
      <c r="H84" s="88">
        <v>665000.0</v>
      </c>
      <c r="I84" s="88" t="str">
        <f t="shared" si="1"/>
        <v>  665,000 </v>
      </c>
      <c r="J84" s="77"/>
      <c r="K84" s="77"/>
      <c r="L84" s="77"/>
      <c r="M84" s="77"/>
    </row>
    <row r="85" ht="15.75" customHeight="1">
      <c r="A85" s="15">
        <v>19.0</v>
      </c>
      <c r="B85" s="51">
        <v>45117.0</v>
      </c>
      <c r="C85" s="15" t="s">
        <v>1058</v>
      </c>
      <c r="D85" s="15" t="s">
        <v>981</v>
      </c>
      <c r="E85" s="15" t="s">
        <v>705</v>
      </c>
      <c r="F85" s="15" t="s">
        <v>699</v>
      </c>
      <c r="G85" s="70">
        <v>1.0</v>
      </c>
      <c r="H85" s="88">
        <v>700000.0</v>
      </c>
      <c r="I85" s="88" t="str">
        <f t="shared" si="1"/>
        <v>  700,000 </v>
      </c>
      <c r="J85" s="82" t="str">
        <f>I85+I86+I87</f>
        <v>  1,555,000 </v>
      </c>
      <c r="K85" s="83" t="s">
        <v>652</v>
      </c>
      <c r="L85" s="83"/>
      <c r="M85" s="123"/>
    </row>
    <row r="86" ht="15.75" customHeight="1">
      <c r="A86" s="15"/>
      <c r="B86" s="15"/>
      <c r="C86" s="15"/>
      <c r="D86" s="15"/>
      <c r="E86" s="15"/>
      <c r="F86" s="15" t="s">
        <v>1059</v>
      </c>
      <c r="G86" s="70">
        <v>1.0</v>
      </c>
      <c r="H86" s="88">
        <v>185000.0</v>
      </c>
      <c r="I86" s="88" t="str">
        <f t="shared" si="1"/>
        <v>  185,000 </v>
      </c>
      <c r="J86" s="80"/>
      <c r="K86" s="80"/>
      <c r="L86" s="80"/>
      <c r="M86" s="80"/>
    </row>
    <row r="87" ht="15.75" customHeight="1">
      <c r="A87" s="15"/>
      <c r="B87" s="15"/>
      <c r="C87" s="15"/>
      <c r="D87" s="15"/>
      <c r="E87" s="15"/>
      <c r="F87" s="15" t="s">
        <v>1019</v>
      </c>
      <c r="G87" s="70">
        <v>1.0</v>
      </c>
      <c r="H87" s="88">
        <v>670000.0</v>
      </c>
      <c r="I87" s="88" t="str">
        <f t="shared" si="1"/>
        <v>  670,000 </v>
      </c>
      <c r="J87" s="77"/>
      <c r="K87" s="77"/>
      <c r="L87" s="77"/>
      <c r="M87" s="77"/>
    </row>
    <row r="88" ht="15.75" customHeight="1">
      <c r="A88" s="15">
        <v>20.0</v>
      </c>
      <c r="B88" s="51">
        <v>45117.0</v>
      </c>
      <c r="C88" s="15" t="s">
        <v>1060</v>
      </c>
      <c r="D88" s="15" t="s">
        <v>981</v>
      </c>
      <c r="E88" s="15" t="s">
        <v>705</v>
      </c>
      <c r="F88" s="15" t="s">
        <v>1061</v>
      </c>
      <c r="G88" s="70">
        <v>1.0</v>
      </c>
      <c r="H88" s="88">
        <v>3079000.0</v>
      </c>
      <c r="I88" s="88" t="str">
        <f t="shared" si="1"/>
        <v>  3,079,000 </v>
      </c>
      <c r="J88" s="82" t="str">
        <f>SUM(I88:I92)</f>
        <v>  4,124,000 </v>
      </c>
      <c r="K88" s="83" t="s">
        <v>652</v>
      </c>
      <c r="L88" s="83"/>
      <c r="M88" s="123" t="s">
        <v>1062</v>
      </c>
    </row>
    <row r="89" ht="15.75" customHeight="1">
      <c r="A89" s="15"/>
      <c r="B89" s="15"/>
      <c r="C89" s="15"/>
      <c r="D89" s="15"/>
      <c r="E89" s="15"/>
      <c r="F89" s="15" t="s">
        <v>1036</v>
      </c>
      <c r="G89" s="70">
        <v>1.0</v>
      </c>
      <c r="H89" s="88">
        <v>185000.0</v>
      </c>
      <c r="I89" s="88" t="str">
        <f t="shared" si="1"/>
        <v>  185,000 </v>
      </c>
      <c r="J89" s="80"/>
      <c r="K89" s="80"/>
      <c r="L89" s="80"/>
      <c r="M89" s="80"/>
    </row>
    <row r="90" ht="15.75" customHeight="1">
      <c r="A90" s="15"/>
      <c r="B90" s="15"/>
      <c r="C90" s="15"/>
      <c r="D90" s="15"/>
      <c r="E90" s="15"/>
      <c r="F90" s="15" t="s">
        <v>686</v>
      </c>
      <c r="G90" s="70">
        <v>1.0</v>
      </c>
      <c r="H90" s="88">
        <v>190000.0</v>
      </c>
      <c r="I90" s="88" t="str">
        <f t="shared" si="1"/>
        <v>  190,000 </v>
      </c>
      <c r="J90" s="80"/>
      <c r="K90" s="80"/>
      <c r="L90" s="80"/>
      <c r="M90" s="80"/>
    </row>
    <row r="91" ht="15.75" customHeight="1">
      <c r="A91" s="15"/>
      <c r="B91" s="15"/>
      <c r="C91" s="15"/>
      <c r="D91" s="15"/>
      <c r="E91" s="15"/>
      <c r="F91" s="15" t="s">
        <v>707</v>
      </c>
      <c r="G91" s="70">
        <v>1.0</v>
      </c>
      <c r="H91" s="88">
        <v>670000.0</v>
      </c>
      <c r="I91" s="88" t="str">
        <f t="shared" si="1"/>
        <v>  670,000 </v>
      </c>
      <c r="J91" s="80"/>
      <c r="K91" s="80"/>
      <c r="L91" s="80"/>
      <c r="M91" s="80"/>
    </row>
    <row r="92" ht="15.75" customHeight="1">
      <c r="A92" s="15"/>
      <c r="B92" s="15"/>
      <c r="C92" s="15"/>
      <c r="D92" s="15"/>
      <c r="E92" s="15"/>
      <c r="F92" s="15" t="s">
        <v>675</v>
      </c>
      <c r="G92" s="70">
        <v>1.0</v>
      </c>
      <c r="H92" s="88">
        <v>0.0</v>
      </c>
      <c r="I92" s="88" t="str">
        <f t="shared" si="1"/>
        <v>  -   </v>
      </c>
      <c r="J92" s="77"/>
      <c r="K92" s="77"/>
      <c r="L92" s="77"/>
      <c r="M92" s="77"/>
    </row>
    <row r="93" ht="60.0" customHeight="1">
      <c r="A93" s="15"/>
      <c r="B93" s="15" t="s">
        <v>1063</v>
      </c>
      <c r="C93" s="15" t="s">
        <v>1064</v>
      </c>
      <c r="D93" s="15" t="s">
        <v>1039</v>
      </c>
      <c r="E93" s="15" t="s">
        <v>650</v>
      </c>
      <c r="F93" s="15" t="s">
        <v>1065</v>
      </c>
      <c r="G93" s="70">
        <v>2.0</v>
      </c>
      <c r="H93" s="70">
        <v>190000.0</v>
      </c>
      <c r="I93" s="88" t="str">
        <f t="shared" si="1"/>
        <v>  380,000 </v>
      </c>
      <c r="J93" s="72" t="str">
        <f t="shared" ref="J93:J94" si="2">I93</f>
        <v>  380,000 </v>
      </c>
      <c r="K93" s="15" t="s">
        <v>652</v>
      </c>
      <c r="L93" s="15"/>
      <c r="M93" s="124" t="s">
        <v>1066</v>
      </c>
    </row>
    <row r="94" ht="60.0" customHeight="1">
      <c r="A94" s="15"/>
      <c r="B94" s="122">
        <v>45209.0</v>
      </c>
      <c r="C94" s="15" t="s">
        <v>1067</v>
      </c>
      <c r="D94" s="15" t="s">
        <v>991</v>
      </c>
      <c r="E94" s="15" t="s">
        <v>650</v>
      </c>
      <c r="F94" s="15" t="s">
        <v>672</v>
      </c>
      <c r="G94" s="70">
        <v>1.0</v>
      </c>
      <c r="H94" s="88">
        <v>1160000.0</v>
      </c>
      <c r="I94" s="88" t="str">
        <f t="shared" si="1"/>
        <v>  1,160,000 </v>
      </c>
      <c r="J94" s="72" t="str">
        <f t="shared" si="2"/>
        <v>  1,160,000 </v>
      </c>
      <c r="K94" s="15" t="s">
        <v>652</v>
      </c>
      <c r="L94" s="15"/>
      <c r="M94" s="73" t="s">
        <v>1068</v>
      </c>
    </row>
    <row r="95" ht="15.75" customHeight="1">
      <c r="A95" s="15"/>
      <c r="B95" s="122">
        <v>45209.0</v>
      </c>
      <c r="C95" s="15" t="s">
        <v>1069</v>
      </c>
      <c r="D95" s="15" t="s">
        <v>981</v>
      </c>
      <c r="E95" s="15" t="s">
        <v>705</v>
      </c>
      <c r="F95" s="15" t="s">
        <v>707</v>
      </c>
      <c r="G95" s="70">
        <v>5.0</v>
      </c>
      <c r="H95" s="88">
        <v>190000.0</v>
      </c>
      <c r="I95" s="88" t="str">
        <f t="shared" si="1"/>
        <v>  950,000 </v>
      </c>
      <c r="J95" s="125" t="str">
        <f>I95+I96+I97+I98</f>
        <v>  2,965,000 </v>
      </c>
      <c r="K95" s="121" t="s">
        <v>652</v>
      </c>
      <c r="L95" s="121"/>
      <c r="M95" s="121" t="s">
        <v>1070</v>
      </c>
    </row>
    <row r="96" ht="15.75" customHeight="1">
      <c r="A96" s="15"/>
      <c r="B96" s="15"/>
      <c r="C96" s="15"/>
      <c r="D96" s="15"/>
      <c r="E96" s="15"/>
      <c r="F96" s="15" t="s">
        <v>1071</v>
      </c>
      <c r="G96" s="70">
        <v>1.0</v>
      </c>
      <c r="H96" s="88">
        <v>190000.0</v>
      </c>
      <c r="I96" s="88" t="str">
        <f t="shared" si="1"/>
        <v>  190,000 </v>
      </c>
      <c r="J96" s="80"/>
      <c r="K96" s="80"/>
      <c r="L96" s="80"/>
      <c r="M96" s="80"/>
    </row>
    <row r="97" ht="15.75" customHeight="1">
      <c r="A97" s="15"/>
      <c r="B97" s="15"/>
      <c r="C97" s="15"/>
      <c r="D97" s="15"/>
      <c r="E97" s="15"/>
      <c r="F97" s="15" t="s">
        <v>672</v>
      </c>
      <c r="G97" s="70">
        <v>1.0</v>
      </c>
      <c r="H97" s="88">
        <v>1160000.0</v>
      </c>
      <c r="I97" s="88" t="str">
        <f t="shared" si="1"/>
        <v>  1,160,000 </v>
      </c>
      <c r="J97" s="80"/>
      <c r="K97" s="80"/>
      <c r="L97" s="80"/>
      <c r="M97" s="80"/>
    </row>
    <row r="98" ht="15.75" customHeight="1">
      <c r="A98" s="15"/>
      <c r="B98" s="15"/>
      <c r="C98" s="15"/>
      <c r="D98" s="15"/>
      <c r="E98" s="15"/>
      <c r="F98" s="15" t="s">
        <v>1001</v>
      </c>
      <c r="G98" s="70">
        <v>1.0</v>
      </c>
      <c r="H98" s="88">
        <v>665000.0</v>
      </c>
      <c r="I98" s="88" t="str">
        <f t="shared" si="1"/>
        <v>  665,000 </v>
      </c>
      <c r="J98" s="77"/>
      <c r="K98" s="77"/>
      <c r="L98" s="77"/>
      <c r="M98" s="77"/>
    </row>
    <row r="99" ht="59.25" customHeight="1">
      <c r="A99" s="15"/>
      <c r="B99" s="15" t="s">
        <v>1072</v>
      </c>
      <c r="C99" s="15" t="s">
        <v>980</v>
      </c>
      <c r="D99" s="15" t="s">
        <v>981</v>
      </c>
      <c r="E99" s="15" t="s">
        <v>650</v>
      </c>
      <c r="F99" s="15" t="s">
        <v>1073</v>
      </c>
      <c r="G99" s="70">
        <v>6.0</v>
      </c>
      <c r="H99" s="88">
        <v>650000.0</v>
      </c>
      <c r="I99" s="88" t="str">
        <f t="shared" si="1"/>
        <v>  3,900,000 </v>
      </c>
      <c r="J99" s="72" t="str">
        <f>I99</f>
        <v>  3,900,000 </v>
      </c>
      <c r="K99" s="15" t="s">
        <v>652</v>
      </c>
      <c r="L99" s="15"/>
      <c r="M99" s="73" t="s">
        <v>1074</v>
      </c>
    </row>
    <row r="100" ht="24.75" customHeight="1">
      <c r="A100" s="15"/>
      <c r="B100" s="15" t="s">
        <v>1075</v>
      </c>
      <c r="C100" s="15" t="s">
        <v>1076</v>
      </c>
      <c r="D100" s="15" t="s">
        <v>1077</v>
      </c>
      <c r="E100" s="15" t="s">
        <v>650</v>
      </c>
      <c r="F100" s="15" t="s">
        <v>1078</v>
      </c>
      <c r="G100" s="70">
        <v>5.0</v>
      </c>
      <c r="H100" s="88">
        <v>185000.0</v>
      </c>
      <c r="I100" s="88" t="str">
        <f t="shared" si="1"/>
        <v>  925,000 </v>
      </c>
      <c r="J100" s="82" t="str">
        <f>I100+I101+I102</f>
        <v>  4,275,000 </v>
      </c>
      <c r="K100" s="59" t="s">
        <v>652</v>
      </c>
      <c r="L100" s="59"/>
      <c r="M100" s="121" t="s">
        <v>1079</v>
      </c>
    </row>
    <row r="101" ht="24.75" customHeight="1">
      <c r="A101" s="15"/>
      <c r="B101" s="15"/>
      <c r="C101" s="15"/>
      <c r="D101" s="15"/>
      <c r="E101" s="15"/>
      <c r="F101" s="15" t="s">
        <v>1036</v>
      </c>
      <c r="G101" s="70">
        <v>4.0</v>
      </c>
      <c r="H101" s="88">
        <v>670000.0</v>
      </c>
      <c r="I101" s="88" t="str">
        <f t="shared" si="1"/>
        <v>  2,680,000 </v>
      </c>
      <c r="J101" s="80"/>
      <c r="K101" s="80"/>
      <c r="L101" s="80"/>
      <c r="M101" s="80"/>
    </row>
    <row r="102" ht="24.75" customHeight="1">
      <c r="A102" s="15"/>
      <c r="B102" s="15"/>
      <c r="C102" s="15"/>
      <c r="D102" s="15"/>
      <c r="E102" s="15"/>
      <c r="F102" s="15" t="s">
        <v>1019</v>
      </c>
      <c r="G102" s="70">
        <v>1.0</v>
      </c>
      <c r="H102" s="88">
        <v>670000.0</v>
      </c>
      <c r="I102" s="88" t="str">
        <f t="shared" si="1"/>
        <v>  670,000 </v>
      </c>
      <c r="J102" s="77"/>
      <c r="K102" s="77"/>
      <c r="L102" s="77"/>
      <c r="M102" s="77"/>
    </row>
    <row r="103" ht="29.25" customHeight="1">
      <c r="A103" s="15"/>
      <c r="B103" s="15" t="s">
        <v>1075</v>
      </c>
      <c r="C103" s="15" t="s">
        <v>1080</v>
      </c>
      <c r="D103" s="15" t="s">
        <v>1081</v>
      </c>
      <c r="E103" s="15" t="s">
        <v>650</v>
      </c>
      <c r="F103" s="15" t="s">
        <v>1026</v>
      </c>
      <c r="G103" s="70">
        <v>2.0</v>
      </c>
      <c r="H103" s="88">
        <v>879000.0</v>
      </c>
      <c r="I103" s="88" t="str">
        <f t="shared" si="1"/>
        <v>  1,758,000 </v>
      </c>
      <c r="J103" s="82" t="str">
        <f>I103</f>
        <v>  1,758,000 </v>
      </c>
      <c r="K103" s="59" t="s">
        <v>652</v>
      </c>
      <c r="L103" s="59"/>
      <c r="M103" s="121" t="s">
        <v>1082</v>
      </c>
    </row>
    <row r="104" ht="29.25" customHeight="1">
      <c r="A104" s="15"/>
      <c r="B104" s="15"/>
      <c r="C104" s="15"/>
      <c r="D104" s="15"/>
      <c r="E104" s="15"/>
      <c r="F104" s="15" t="s">
        <v>1083</v>
      </c>
      <c r="G104" s="70">
        <v>1.0</v>
      </c>
      <c r="H104" s="88">
        <v>0.0</v>
      </c>
      <c r="I104" s="88" t="str">
        <f t="shared" si="1"/>
        <v>  -   </v>
      </c>
      <c r="J104" s="77"/>
      <c r="K104" s="77"/>
      <c r="L104" s="77"/>
      <c r="M104" s="77"/>
    </row>
    <row r="105" ht="61.5" customHeight="1">
      <c r="A105" s="15">
        <v>25.0</v>
      </c>
      <c r="B105" s="15" t="s">
        <v>1084</v>
      </c>
      <c r="C105" s="15" t="s">
        <v>1085</v>
      </c>
      <c r="D105" s="15" t="s">
        <v>979</v>
      </c>
      <c r="E105" s="15" t="s">
        <v>650</v>
      </c>
      <c r="F105" s="15" t="s">
        <v>707</v>
      </c>
      <c r="G105" s="70">
        <v>5.0</v>
      </c>
      <c r="H105" s="88">
        <v>185000.0</v>
      </c>
      <c r="I105" s="88" t="str">
        <f t="shared" si="1"/>
        <v>  925,000 </v>
      </c>
      <c r="J105" s="72" t="str">
        <f t="shared" ref="J105:J106" si="3">I105</f>
        <v>  925,000 </v>
      </c>
      <c r="K105" s="15" t="s">
        <v>652</v>
      </c>
      <c r="L105" s="15"/>
      <c r="M105" s="73" t="s">
        <v>1086</v>
      </c>
    </row>
    <row r="106" ht="61.5" customHeight="1">
      <c r="A106" s="15">
        <v>26.0</v>
      </c>
      <c r="B106" s="15" t="s">
        <v>1087</v>
      </c>
      <c r="C106" s="15" t="s">
        <v>1088</v>
      </c>
      <c r="D106" s="15" t="s">
        <v>1039</v>
      </c>
      <c r="E106" s="15" t="s">
        <v>650</v>
      </c>
      <c r="F106" s="15" t="s">
        <v>1036</v>
      </c>
      <c r="G106" s="70">
        <v>1.0</v>
      </c>
      <c r="H106" s="88">
        <v>670000.0</v>
      </c>
      <c r="I106" s="88" t="str">
        <f t="shared" si="1"/>
        <v>  670,000 </v>
      </c>
      <c r="J106" s="72" t="str">
        <f t="shared" si="3"/>
        <v>  670,000 </v>
      </c>
      <c r="K106" s="15" t="s">
        <v>652</v>
      </c>
      <c r="L106" s="15"/>
      <c r="M106" s="73" t="s">
        <v>1089</v>
      </c>
    </row>
    <row r="107" ht="15.75" customHeight="1">
      <c r="A107" s="15">
        <v>27.0</v>
      </c>
      <c r="B107" s="15" t="s">
        <v>1087</v>
      </c>
      <c r="C107" s="15" t="s">
        <v>1090</v>
      </c>
      <c r="D107" s="15" t="s">
        <v>981</v>
      </c>
      <c r="E107" s="15" t="s">
        <v>705</v>
      </c>
      <c r="F107" s="15" t="s">
        <v>1091</v>
      </c>
      <c r="G107" s="70">
        <v>1.0</v>
      </c>
      <c r="H107" s="88">
        <v>1350000.0</v>
      </c>
      <c r="I107" s="88" t="str">
        <f t="shared" si="1"/>
        <v>  1,350,000 </v>
      </c>
      <c r="J107" s="82" t="str">
        <f>SUM(I107:I128)</f>
        <v>  8,900,000 </v>
      </c>
      <c r="K107" s="59" t="s">
        <v>652</v>
      </c>
      <c r="L107" s="59"/>
      <c r="M107" s="121" t="s">
        <v>1092</v>
      </c>
    </row>
    <row r="108" ht="15.75" customHeight="1">
      <c r="A108" s="15"/>
      <c r="B108" s="15"/>
      <c r="C108" s="15"/>
      <c r="D108" s="15"/>
      <c r="E108" s="15"/>
      <c r="F108" s="15" t="s">
        <v>1093</v>
      </c>
      <c r="G108" s="70">
        <v>1.0</v>
      </c>
      <c r="H108" s="88">
        <v>900000.0</v>
      </c>
      <c r="I108" s="88" t="str">
        <f t="shared" si="1"/>
        <v>  900,000 </v>
      </c>
      <c r="J108" s="80"/>
      <c r="K108" s="80"/>
      <c r="L108" s="80"/>
      <c r="M108" s="80"/>
    </row>
    <row r="109" ht="15.75" customHeight="1">
      <c r="A109" s="15"/>
      <c r="B109" s="15"/>
      <c r="C109" s="15"/>
      <c r="D109" s="15"/>
      <c r="E109" s="15"/>
      <c r="F109" s="15" t="s">
        <v>1008</v>
      </c>
      <c r="G109" s="70">
        <v>1.0</v>
      </c>
      <c r="H109" s="88">
        <v>75000.0</v>
      </c>
      <c r="I109" s="88" t="str">
        <f t="shared" si="1"/>
        <v>  75,000 </v>
      </c>
      <c r="J109" s="80"/>
      <c r="K109" s="80"/>
      <c r="L109" s="80"/>
      <c r="M109" s="80"/>
    </row>
    <row r="110" ht="15.75" customHeight="1">
      <c r="A110" s="15"/>
      <c r="B110" s="15"/>
      <c r="C110" s="15"/>
      <c r="D110" s="15"/>
      <c r="E110" s="15"/>
      <c r="F110" s="15" t="s">
        <v>982</v>
      </c>
      <c r="G110" s="70">
        <v>1.0</v>
      </c>
      <c r="H110" s="88">
        <v>45000.0</v>
      </c>
      <c r="I110" s="88" t="str">
        <f t="shared" si="1"/>
        <v>  45,000 </v>
      </c>
      <c r="J110" s="80"/>
      <c r="K110" s="80"/>
      <c r="L110" s="80"/>
      <c r="M110" s="80"/>
    </row>
    <row r="111" ht="15.75" customHeight="1">
      <c r="A111" s="15"/>
      <c r="B111" s="15"/>
      <c r="C111" s="15"/>
      <c r="D111" s="15"/>
      <c r="E111" s="15"/>
      <c r="F111" s="15" t="s">
        <v>1094</v>
      </c>
      <c r="G111" s="70">
        <v>1.0</v>
      </c>
      <c r="H111" s="88">
        <v>1250000.0</v>
      </c>
      <c r="I111" s="88" t="str">
        <f t="shared" si="1"/>
        <v>  1,250,000 </v>
      </c>
      <c r="J111" s="80"/>
      <c r="K111" s="80"/>
      <c r="L111" s="80"/>
      <c r="M111" s="80"/>
    </row>
    <row r="112" ht="15.75" customHeight="1">
      <c r="A112" s="15"/>
      <c r="B112" s="15"/>
      <c r="C112" s="15"/>
      <c r="D112" s="15"/>
      <c r="E112" s="15"/>
      <c r="F112" s="15" t="s">
        <v>707</v>
      </c>
      <c r="G112" s="70">
        <v>1.0</v>
      </c>
      <c r="H112" s="88">
        <v>185000.0</v>
      </c>
      <c r="I112" s="88" t="str">
        <f t="shared" si="1"/>
        <v>  185,000 </v>
      </c>
      <c r="J112" s="80"/>
      <c r="K112" s="80"/>
      <c r="L112" s="80"/>
      <c r="M112" s="80"/>
    </row>
    <row r="113" ht="15.75" customHeight="1">
      <c r="A113" s="15"/>
      <c r="B113" s="15"/>
      <c r="C113" s="15"/>
      <c r="D113" s="15"/>
      <c r="E113" s="15"/>
      <c r="F113" s="15" t="s">
        <v>1095</v>
      </c>
      <c r="G113" s="70">
        <v>1.0</v>
      </c>
      <c r="H113" s="88">
        <v>1900000.0</v>
      </c>
      <c r="I113" s="88" t="str">
        <f t="shared" si="1"/>
        <v>  1,900,000 </v>
      </c>
      <c r="J113" s="80"/>
      <c r="K113" s="80"/>
      <c r="L113" s="80"/>
      <c r="M113" s="80"/>
    </row>
    <row r="114" ht="15.75" customHeight="1">
      <c r="A114" s="15"/>
      <c r="B114" s="15"/>
      <c r="C114" s="15"/>
      <c r="D114" s="15"/>
      <c r="E114" s="15"/>
      <c r="F114" s="15" t="s">
        <v>686</v>
      </c>
      <c r="G114" s="70">
        <v>1.0</v>
      </c>
      <c r="H114" s="88">
        <v>190000.0</v>
      </c>
      <c r="I114" s="88" t="str">
        <f t="shared" si="1"/>
        <v>  190,000 </v>
      </c>
      <c r="J114" s="80"/>
      <c r="K114" s="80"/>
      <c r="L114" s="80"/>
      <c r="M114" s="80"/>
    </row>
    <row r="115" ht="15.75" customHeight="1">
      <c r="A115" s="15"/>
      <c r="B115" s="15"/>
      <c r="C115" s="15"/>
      <c r="D115" s="15"/>
      <c r="E115" s="15"/>
      <c r="F115" s="15" t="s">
        <v>1012</v>
      </c>
      <c r="G115" s="70">
        <v>1.0</v>
      </c>
      <c r="H115" s="88">
        <v>110000.0</v>
      </c>
      <c r="I115" s="88" t="str">
        <f t="shared" si="1"/>
        <v>  110,000 </v>
      </c>
      <c r="J115" s="80"/>
      <c r="K115" s="80"/>
      <c r="L115" s="80"/>
      <c r="M115" s="80"/>
    </row>
    <row r="116" ht="15.75" customHeight="1">
      <c r="A116" s="15"/>
      <c r="B116" s="15"/>
      <c r="C116" s="15"/>
      <c r="D116" s="15"/>
      <c r="E116" s="15"/>
      <c r="F116" s="15" t="s">
        <v>670</v>
      </c>
      <c r="G116" s="70">
        <v>2.0</v>
      </c>
      <c r="H116" s="88">
        <v>100000.0</v>
      </c>
      <c r="I116" s="88" t="str">
        <f t="shared" si="1"/>
        <v>  200,000 </v>
      </c>
      <c r="J116" s="80"/>
      <c r="K116" s="80"/>
      <c r="L116" s="80"/>
      <c r="M116" s="80"/>
    </row>
    <row r="117" ht="15.75" customHeight="1">
      <c r="A117" s="15"/>
      <c r="B117" s="15"/>
      <c r="C117" s="15"/>
      <c r="D117" s="15"/>
      <c r="E117" s="15"/>
      <c r="F117" s="15" t="s">
        <v>1096</v>
      </c>
      <c r="G117" s="70">
        <v>1.0</v>
      </c>
      <c r="H117" s="88">
        <v>150000.0</v>
      </c>
      <c r="I117" s="88" t="str">
        <f t="shared" si="1"/>
        <v>  150,000 </v>
      </c>
      <c r="J117" s="80"/>
      <c r="K117" s="80"/>
      <c r="L117" s="80"/>
      <c r="M117" s="80"/>
    </row>
    <row r="118" ht="15.75" customHeight="1">
      <c r="A118" s="15"/>
      <c r="B118" s="15"/>
      <c r="C118" s="15"/>
      <c r="D118" s="15"/>
      <c r="E118" s="15"/>
      <c r="F118" s="15" t="s">
        <v>708</v>
      </c>
      <c r="G118" s="70">
        <v>1.0</v>
      </c>
      <c r="H118" s="88">
        <v>110000.0</v>
      </c>
      <c r="I118" s="88" t="str">
        <f t="shared" si="1"/>
        <v>  110,000 </v>
      </c>
      <c r="J118" s="80"/>
      <c r="K118" s="80"/>
      <c r="L118" s="80"/>
      <c r="M118" s="80"/>
    </row>
    <row r="119" ht="15.75" customHeight="1">
      <c r="A119" s="15"/>
      <c r="B119" s="15"/>
      <c r="C119" s="15"/>
      <c r="D119" s="15"/>
      <c r="E119" s="15"/>
      <c r="F119" s="15" t="s">
        <v>1097</v>
      </c>
      <c r="G119" s="70">
        <v>1.0</v>
      </c>
      <c r="H119" s="88">
        <v>1100000.0</v>
      </c>
      <c r="I119" s="88" t="str">
        <f t="shared" si="1"/>
        <v>  1,100,000 </v>
      </c>
      <c r="J119" s="80"/>
      <c r="K119" s="80"/>
      <c r="L119" s="80"/>
      <c r="M119" s="80"/>
    </row>
    <row r="120" ht="15.75" customHeight="1">
      <c r="A120" s="15"/>
      <c r="B120" s="15"/>
      <c r="C120" s="15"/>
      <c r="D120" s="15"/>
      <c r="E120" s="15"/>
      <c r="F120" s="15" t="s">
        <v>1098</v>
      </c>
      <c r="G120" s="70">
        <v>1.0</v>
      </c>
      <c r="H120" s="88">
        <v>670000.0</v>
      </c>
      <c r="I120" s="88" t="str">
        <f t="shared" si="1"/>
        <v>  670,000 </v>
      </c>
      <c r="J120" s="80"/>
      <c r="K120" s="80"/>
      <c r="L120" s="80"/>
      <c r="M120" s="80"/>
    </row>
    <row r="121" ht="15.75" customHeight="1">
      <c r="A121" s="15"/>
      <c r="B121" s="15"/>
      <c r="C121" s="15"/>
      <c r="D121" s="15"/>
      <c r="E121" s="15"/>
      <c r="F121" s="15" t="s">
        <v>1099</v>
      </c>
      <c r="G121" s="70">
        <v>1.0</v>
      </c>
      <c r="H121" s="88">
        <v>665000.0</v>
      </c>
      <c r="I121" s="88" t="str">
        <f t="shared" si="1"/>
        <v>  665,000 </v>
      </c>
      <c r="J121" s="80"/>
      <c r="K121" s="80"/>
      <c r="L121" s="80"/>
      <c r="M121" s="80"/>
    </row>
    <row r="122" ht="15.75" customHeight="1">
      <c r="A122" s="15"/>
      <c r="B122" s="15"/>
      <c r="C122" s="15"/>
      <c r="D122" s="15"/>
      <c r="E122" s="15"/>
      <c r="F122" s="15" t="s">
        <v>674</v>
      </c>
      <c r="G122" s="70">
        <v>2.0</v>
      </c>
      <c r="H122" s="88">
        <v>0.0</v>
      </c>
      <c r="I122" s="88" t="str">
        <f t="shared" si="1"/>
        <v>  -   </v>
      </c>
      <c r="J122" s="80"/>
      <c r="K122" s="80"/>
      <c r="L122" s="80"/>
      <c r="M122" s="80"/>
    </row>
    <row r="123" ht="15.75" customHeight="1">
      <c r="A123" s="15"/>
      <c r="B123" s="15"/>
      <c r="C123" s="15"/>
      <c r="D123" s="15"/>
      <c r="E123" s="15"/>
      <c r="F123" s="15" t="s">
        <v>1100</v>
      </c>
      <c r="G123" s="70">
        <v>1.0</v>
      </c>
      <c r="H123" s="88">
        <v>0.0</v>
      </c>
      <c r="I123" s="88" t="str">
        <f t="shared" si="1"/>
        <v>  -   </v>
      </c>
      <c r="J123" s="80"/>
      <c r="K123" s="80"/>
      <c r="L123" s="80"/>
      <c r="M123" s="80"/>
    </row>
    <row r="124" ht="15.75" customHeight="1">
      <c r="A124" s="15"/>
      <c r="B124" s="15"/>
      <c r="C124" s="15"/>
      <c r="D124" s="15"/>
      <c r="E124" s="15"/>
      <c r="F124" s="15" t="s">
        <v>1101</v>
      </c>
      <c r="G124" s="70">
        <v>1.0</v>
      </c>
      <c r="H124" s="88">
        <v>0.0</v>
      </c>
      <c r="I124" s="88" t="str">
        <f t="shared" si="1"/>
        <v>  -   </v>
      </c>
      <c r="J124" s="80"/>
      <c r="K124" s="80"/>
      <c r="L124" s="80"/>
      <c r="M124" s="80"/>
    </row>
    <row r="125" ht="15.75" customHeight="1">
      <c r="A125" s="15"/>
      <c r="B125" s="15"/>
      <c r="C125" s="15"/>
      <c r="D125" s="15"/>
      <c r="E125" s="15"/>
      <c r="F125" s="15" t="s">
        <v>1102</v>
      </c>
      <c r="G125" s="70">
        <v>1.0</v>
      </c>
      <c r="H125" s="88">
        <v>0.0</v>
      </c>
      <c r="I125" s="88" t="str">
        <f t="shared" si="1"/>
        <v>  -   </v>
      </c>
      <c r="J125" s="80"/>
      <c r="K125" s="80"/>
      <c r="L125" s="80"/>
      <c r="M125" s="80"/>
    </row>
    <row r="126" ht="15.75" customHeight="1">
      <c r="A126" s="15"/>
      <c r="B126" s="15"/>
      <c r="C126" s="15"/>
      <c r="D126" s="15"/>
      <c r="E126" s="15"/>
      <c r="F126" s="15" t="s">
        <v>1103</v>
      </c>
      <c r="G126" s="70">
        <v>1.0</v>
      </c>
      <c r="H126" s="88">
        <v>0.0</v>
      </c>
      <c r="I126" s="88" t="str">
        <f t="shared" si="1"/>
        <v>  -   </v>
      </c>
      <c r="J126" s="80"/>
      <c r="K126" s="80"/>
      <c r="L126" s="80"/>
      <c r="M126" s="80"/>
    </row>
    <row r="127" ht="15.75" customHeight="1">
      <c r="A127" s="15"/>
      <c r="B127" s="15"/>
      <c r="C127" s="15"/>
      <c r="D127" s="15"/>
      <c r="E127" s="15"/>
      <c r="F127" s="15" t="s">
        <v>1104</v>
      </c>
      <c r="G127" s="70">
        <v>1.0</v>
      </c>
      <c r="H127" s="88">
        <v>0.0</v>
      </c>
      <c r="I127" s="88" t="str">
        <f t="shared" si="1"/>
        <v>  -   </v>
      </c>
      <c r="J127" s="80"/>
      <c r="K127" s="80"/>
      <c r="L127" s="80"/>
      <c r="M127" s="80"/>
    </row>
    <row r="128" ht="15.75" customHeight="1">
      <c r="A128" s="15"/>
      <c r="B128" s="15"/>
      <c r="C128" s="15"/>
      <c r="D128" s="15"/>
      <c r="E128" s="15"/>
      <c r="F128" s="15" t="s">
        <v>1105</v>
      </c>
      <c r="G128" s="70">
        <v>1.0</v>
      </c>
      <c r="H128" s="88">
        <v>0.0</v>
      </c>
      <c r="I128" s="88" t="str">
        <f t="shared" si="1"/>
        <v>  -   </v>
      </c>
      <c r="J128" s="77"/>
      <c r="K128" s="77"/>
      <c r="L128" s="77"/>
      <c r="M128" s="77"/>
    </row>
    <row r="129" ht="66.0" customHeight="1">
      <c r="A129" s="15">
        <v>28.0</v>
      </c>
      <c r="B129" s="15" t="s">
        <v>1106</v>
      </c>
      <c r="C129" s="15" t="s">
        <v>1107</v>
      </c>
      <c r="D129" s="15" t="s">
        <v>981</v>
      </c>
      <c r="E129" s="15" t="s">
        <v>650</v>
      </c>
      <c r="F129" s="15" t="s">
        <v>707</v>
      </c>
      <c r="G129" s="70">
        <v>5.0</v>
      </c>
      <c r="H129" s="88">
        <v>185000.0</v>
      </c>
      <c r="I129" s="88" t="str">
        <f t="shared" si="1"/>
        <v>  925,000 </v>
      </c>
      <c r="J129" s="72" t="str">
        <f>I129</f>
        <v>  925,000 </v>
      </c>
      <c r="K129" s="15" t="s">
        <v>652</v>
      </c>
      <c r="L129" s="15"/>
      <c r="M129" s="73" t="s">
        <v>1108</v>
      </c>
    </row>
    <row r="130" ht="30.0" customHeight="1">
      <c r="A130" s="15">
        <v>29.0</v>
      </c>
      <c r="B130" s="15" t="s">
        <v>1109</v>
      </c>
      <c r="C130" s="15" t="s">
        <v>1032</v>
      </c>
      <c r="D130" s="15" t="s">
        <v>1081</v>
      </c>
      <c r="E130" s="15" t="s">
        <v>650</v>
      </c>
      <c r="F130" s="15" t="s">
        <v>1008</v>
      </c>
      <c r="G130" s="70">
        <v>1.0</v>
      </c>
      <c r="H130" s="88">
        <v>75000.0</v>
      </c>
      <c r="I130" s="88" t="str">
        <f t="shared" si="1"/>
        <v>  75,000 </v>
      </c>
      <c r="J130" s="82" t="str">
        <f>I130+I131</f>
        <v>  855,000 </v>
      </c>
      <c r="K130" s="59" t="s">
        <v>652</v>
      </c>
      <c r="L130" s="59"/>
      <c r="M130" s="121"/>
    </row>
    <row r="131" ht="30.0" customHeight="1">
      <c r="A131" s="15"/>
      <c r="B131" s="15"/>
      <c r="C131" s="15"/>
      <c r="D131" s="15"/>
      <c r="E131" s="15"/>
      <c r="F131" s="15" t="s">
        <v>1110</v>
      </c>
      <c r="G131" s="70">
        <v>2.0</v>
      </c>
      <c r="H131" s="88">
        <v>390000.0</v>
      </c>
      <c r="I131" s="88" t="str">
        <f t="shared" si="1"/>
        <v>  780,000 </v>
      </c>
      <c r="J131" s="77"/>
      <c r="K131" s="77"/>
      <c r="L131" s="77"/>
      <c r="M131" s="77"/>
    </row>
    <row r="132" ht="64.5" customHeight="1">
      <c r="A132" s="15">
        <v>30.0</v>
      </c>
      <c r="B132" s="15" t="s">
        <v>1109</v>
      </c>
      <c r="C132" s="15" t="s">
        <v>1111</v>
      </c>
      <c r="D132" s="15" t="s">
        <v>981</v>
      </c>
      <c r="E132" s="15" t="s">
        <v>650</v>
      </c>
      <c r="F132" s="15" t="s">
        <v>1073</v>
      </c>
      <c r="G132" s="70">
        <v>1.0</v>
      </c>
      <c r="H132" s="88">
        <v>650000.0</v>
      </c>
      <c r="I132" s="88" t="str">
        <f t="shared" si="1"/>
        <v>  650,000 </v>
      </c>
      <c r="J132" s="72" t="str">
        <f>I132</f>
        <v>  650,000 </v>
      </c>
      <c r="K132" s="15" t="s">
        <v>652</v>
      </c>
      <c r="L132" s="15"/>
      <c r="M132" s="73"/>
    </row>
    <row r="133" ht="15.75" customHeight="1">
      <c r="A133" s="15">
        <v>31.0</v>
      </c>
      <c r="B133" s="15" t="s">
        <v>1112</v>
      </c>
      <c r="C133" s="15" t="s">
        <v>1113</v>
      </c>
      <c r="D133" s="15" t="s">
        <v>981</v>
      </c>
      <c r="E133" s="15" t="s">
        <v>650</v>
      </c>
      <c r="F133" s="15" t="s">
        <v>1114</v>
      </c>
      <c r="G133" s="70">
        <v>8.0</v>
      </c>
      <c r="H133" s="88">
        <v>685000.0</v>
      </c>
      <c r="I133" s="88" t="str">
        <f t="shared" si="1"/>
        <v>  5,480,000 </v>
      </c>
      <c r="J133" s="82" t="str">
        <f>I133+I134</f>
        <v>  8,220,000 </v>
      </c>
      <c r="K133" s="59" t="s">
        <v>652</v>
      </c>
      <c r="L133" s="59"/>
      <c r="M133" s="121" t="s">
        <v>1115</v>
      </c>
    </row>
    <row r="134" ht="15.75" customHeight="1">
      <c r="A134" s="15"/>
      <c r="B134" s="15"/>
      <c r="C134" s="15"/>
      <c r="D134" s="15"/>
      <c r="E134" s="15"/>
      <c r="F134" s="15" t="s">
        <v>1116</v>
      </c>
      <c r="G134" s="70">
        <v>4.0</v>
      </c>
      <c r="H134" s="88">
        <v>685000.0</v>
      </c>
      <c r="I134" s="88" t="str">
        <f t="shared" si="1"/>
        <v>  2,740,000 </v>
      </c>
      <c r="J134" s="80"/>
      <c r="K134" s="80"/>
      <c r="L134" s="80"/>
      <c r="M134" s="80"/>
    </row>
    <row r="135" ht="15.75" customHeight="1">
      <c r="A135" s="15"/>
      <c r="B135" s="15"/>
      <c r="C135" s="15"/>
      <c r="D135" s="15"/>
      <c r="E135" s="15"/>
      <c r="F135" s="15" t="s">
        <v>674</v>
      </c>
      <c r="G135" s="70">
        <v>2.0</v>
      </c>
      <c r="H135" s="88">
        <v>0.0</v>
      </c>
      <c r="I135" s="88" t="str">
        <f t="shared" si="1"/>
        <v>  -   </v>
      </c>
      <c r="J135" s="80"/>
      <c r="K135" s="80"/>
      <c r="L135" s="80"/>
      <c r="M135" s="80"/>
    </row>
    <row r="136" ht="15.75" customHeight="1">
      <c r="A136" s="15"/>
      <c r="B136" s="15"/>
      <c r="C136" s="15"/>
      <c r="D136" s="15"/>
      <c r="E136" s="15"/>
      <c r="F136" s="15" t="s">
        <v>1100</v>
      </c>
      <c r="G136" s="70">
        <v>1.0</v>
      </c>
      <c r="H136" s="88">
        <v>0.0</v>
      </c>
      <c r="I136" s="88" t="str">
        <f t="shared" si="1"/>
        <v>  -   </v>
      </c>
      <c r="J136" s="77"/>
      <c r="K136" s="77"/>
      <c r="L136" s="77"/>
      <c r="M136" s="77"/>
    </row>
    <row r="137" ht="15.75" customHeight="1">
      <c r="A137" s="15">
        <v>32.0</v>
      </c>
      <c r="B137" s="15" t="s">
        <v>1112</v>
      </c>
      <c r="C137" s="15" t="s">
        <v>980</v>
      </c>
      <c r="D137" s="15" t="s">
        <v>981</v>
      </c>
      <c r="E137" s="15" t="s">
        <v>650</v>
      </c>
      <c r="F137" s="15" t="s">
        <v>880</v>
      </c>
      <c r="G137" s="70">
        <v>1.0</v>
      </c>
      <c r="H137" s="88">
        <v>650000.0</v>
      </c>
      <c r="I137" s="88" t="str">
        <f t="shared" si="1"/>
        <v>  650,000 </v>
      </c>
      <c r="J137" s="82" t="str">
        <f>SUM(I137:I140)</f>
        <v>  1,220,000 </v>
      </c>
      <c r="K137" s="59" t="s">
        <v>652</v>
      </c>
      <c r="L137" s="59"/>
      <c r="M137" s="121"/>
    </row>
    <row r="138" ht="15.75" customHeight="1">
      <c r="A138" s="15"/>
      <c r="B138" s="15"/>
      <c r="C138" s="15"/>
      <c r="D138" s="15"/>
      <c r="E138" s="15"/>
      <c r="F138" s="15" t="s">
        <v>1117</v>
      </c>
      <c r="G138" s="70">
        <v>2.0</v>
      </c>
      <c r="H138" s="88">
        <v>175000.0</v>
      </c>
      <c r="I138" s="88" t="str">
        <f t="shared" si="1"/>
        <v>  350,000 </v>
      </c>
      <c r="J138" s="80"/>
      <c r="K138" s="80"/>
      <c r="L138" s="80"/>
      <c r="M138" s="80"/>
    </row>
    <row r="139" ht="15.75" customHeight="1">
      <c r="A139" s="15"/>
      <c r="B139" s="15"/>
      <c r="C139" s="15"/>
      <c r="D139" s="15"/>
      <c r="E139" s="15"/>
      <c r="F139" s="15" t="s">
        <v>660</v>
      </c>
      <c r="G139" s="70">
        <v>2.0</v>
      </c>
      <c r="H139" s="88">
        <v>75000.0</v>
      </c>
      <c r="I139" s="88" t="str">
        <f t="shared" si="1"/>
        <v>  150,000 </v>
      </c>
      <c r="J139" s="80"/>
      <c r="K139" s="80"/>
      <c r="L139" s="80"/>
      <c r="M139" s="80"/>
    </row>
    <row r="140" ht="15.75" customHeight="1">
      <c r="A140" s="15"/>
      <c r="B140" s="15"/>
      <c r="C140" s="15"/>
      <c r="D140" s="15"/>
      <c r="E140" s="15"/>
      <c r="F140" s="15" t="s">
        <v>1118</v>
      </c>
      <c r="G140" s="70">
        <v>2.0</v>
      </c>
      <c r="H140" s="88">
        <v>35000.0</v>
      </c>
      <c r="I140" s="88" t="str">
        <f t="shared" si="1"/>
        <v>  70,000 </v>
      </c>
      <c r="J140" s="77"/>
      <c r="K140" s="77"/>
      <c r="L140" s="77"/>
      <c r="M140" s="77"/>
    </row>
    <row r="141" ht="63.75" customHeight="1">
      <c r="A141" s="15">
        <v>33.0</v>
      </c>
      <c r="B141" s="15" t="s">
        <v>1112</v>
      </c>
      <c r="C141" s="15" t="s">
        <v>1119</v>
      </c>
      <c r="D141" s="15" t="s">
        <v>991</v>
      </c>
      <c r="E141" s="15" t="s">
        <v>650</v>
      </c>
      <c r="F141" s="15" t="s">
        <v>1026</v>
      </c>
      <c r="G141" s="70">
        <v>1.0</v>
      </c>
      <c r="H141" s="88">
        <v>890000.0</v>
      </c>
      <c r="I141" s="88" t="str">
        <f t="shared" si="1"/>
        <v>  890,000 </v>
      </c>
      <c r="J141" s="72" t="str">
        <f t="shared" ref="J141:J142" si="4">I141</f>
        <v>  890,000 </v>
      </c>
      <c r="K141" s="15" t="s">
        <v>652</v>
      </c>
      <c r="L141" s="15"/>
      <c r="M141" s="73" t="s">
        <v>1120</v>
      </c>
    </row>
    <row r="142" ht="15.75" customHeight="1">
      <c r="A142" s="15">
        <v>34.0</v>
      </c>
      <c r="B142" s="15" t="s">
        <v>1121</v>
      </c>
      <c r="C142" s="15" t="s">
        <v>1122</v>
      </c>
      <c r="D142" s="15" t="s">
        <v>1077</v>
      </c>
      <c r="E142" s="15" t="s">
        <v>650</v>
      </c>
      <c r="F142" s="15" t="s">
        <v>1123</v>
      </c>
      <c r="G142" s="70">
        <v>1.0</v>
      </c>
      <c r="H142" s="88">
        <v>695000.0</v>
      </c>
      <c r="I142" s="88" t="str">
        <f t="shared" si="1"/>
        <v>  695,000 </v>
      </c>
      <c r="J142" s="82" t="str">
        <f t="shared" si="4"/>
        <v>  695,000 </v>
      </c>
      <c r="K142" s="59" t="s">
        <v>652</v>
      </c>
      <c r="L142" s="59"/>
      <c r="M142" s="121"/>
    </row>
    <row r="143" ht="15.75" customHeight="1">
      <c r="A143" s="15"/>
      <c r="B143" s="15"/>
      <c r="C143" s="15"/>
      <c r="D143" s="15"/>
      <c r="E143" s="15"/>
      <c r="F143" s="15" t="s">
        <v>1124</v>
      </c>
      <c r="G143" s="70">
        <v>1.0</v>
      </c>
      <c r="H143" s="88">
        <v>0.0</v>
      </c>
      <c r="I143" s="88" t="str">
        <f t="shared" si="1"/>
        <v>  -   </v>
      </c>
      <c r="J143" s="80"/>
      <c r="K143" s="80"/>
      <c r="L143" s="80"/>
      <c r="M143" s="80"/>
    </row>
    <row r="144" ht="15.75" customHeight="1">
      <c r="A144" s="15"/>
      <c r="B144" s="15"/>
      <c r="C144" s="15"/>
      <c r="D144" s="15"/>
      <c r="E144" s="15"/>
      <c r="F144" s="15" t="s">
        <v>1125</v>
      </c>
      <c r="G144" s="70">
        <v>1.0</v>
      </c>
      <c r="H144" s="88">
        <v>0.0</v>
      </c>
      <c r="I144" s="88" t="str">
        <f t="shared" si="1"/>
        <v>  -   </v>
      </c>
      <c r="J144" s="77"/>
      <c r="K144" s="77"/>
      <c r="L144" s="77"/>
      <c r="M144" s="77"/>
    </row>
    <row r="145" ht="15.75" customHeight="1">
      <c r="A145" s="15">
        <v>35.0</v>
      </c>
      <c r="B145" s="15" t="s">
        <v>1121</v>
      </c>
      <c r="C145" s="15" t="s">
        <v>1126</v>
      </c>
      <c r="D145" s="15" t="s">
        <v>981</v>
      </c>
      <c r="E145" s="15" t="s">
        <v>705</v>
      </c>
      <c r="F145" s="15" t="s">
        <v>1019</v>
      </c>
      <c r="G145" s="70">
        <v>1.0</v>
      </c>
      <c r="H145" s="88">
        <v>695000.0</v>
      </c>
      <c r="I145" s="88" t="str">
        <f t="shared" si="1"/>
        <v>  695,000 </v>
      </c>
      <c r="J145" s="82" t="str">
        <f>I145+I146+I147</f>
        <v>  1,070,000 </v>
      </c>
      <c r="K145" s="59" t="s">
        <v>652</v>
      </c>
      <c r="L145" s="59"/>
      <c r="M145" s="121" t="s">
        <v>1127</v>
      </c>
    </row>
    <row r="146" ht="15.75" customHeight="1">
      <c r="A146" s="15"/>
      <c r="B146" s="15"/>
      <c r="C146" s="15"/>
      <c r="D146" s="15"/>
      <c r="E146" s="15"/>
      <c r="F146" s="15" t="s">
        <v>707</v>
      </c>
      <c r="G146" s="70">
        <v>1.0</v>
      </c>
      <c r="H146" s="88">
        <v>190000.0</v>
      </c>
      <c r="I146" s="88" t="str">
        <f t="shared" si="1"/>
        <v>  190,000 </v>
      </c>
      <c r="J146" s="80"/>
      <c r="K146" s="80"/>
      <c r="L146" s="80"/>
      <c r="M146" s="80"/>
    </row>
    <row r="147" ht="15.75" customHeight="1">
      <c r="A147" s="15"/>
      <c r="B147" s="15"/>
      <c r="C147" s="15"/>
      <c r="D147" s="15"/>
      <c r="E147" s="15"/>
      <c r="F147" s="15" t="s">
        <v>686</v>
      </c>
      <c r="G147" s="70">
        <v>1.0</v>
      </c>
      <c r="H147" s="88">
        <v>185000.0</v>
      </c>
      <c r="I147" s="88" t="str">
        <f t="shared" si="1"/>
        <v>  185,000 </v>
      </c>
      <c r="J147" s="80"/>
      <c r="K147" s="80"/>
      <c r="L147" s="80"/>
      <c r="M147" s="80"/>
    </row>
    <row r="148" ht="15.75" customHeight="1">
      <c r="A148" s="15"/>
      <c r="B148" s="15"/>
      <c r="C148" s="15"/>
      <c r="D148" s="15"/>
      <c r="E148" s="15"/>
      <c r="F148" s="15" t="s">
        <v>1125</v>
      </c>
      <c r="G148" s="70">
        <v>1.0</v>
      </c>
      <c r="H148" s="88">
        <v>0.0</v>
      </c>
      <c r="I148" s="88" t="str">
        <f t="shared" si="1"/>
        <v>  -   </v>
      </c>
      <c r="J148" s="80"/>
      <c r="K148" s="80"/>
      <c r="L148" s="80"/>
      <c r="M148" s="80"/>
    </row>
    <row r="149" ht="15.75" customHeight="1">
      <c r="A149" s="15"/>
      <c r="B149" s="15"/>
      <c r="C149" s="15"/>
      <c r="D149" s="15"/>
      <c r="E149" s="15"/>
      <c r="F149" s="15" t="s">
        <v>1128</v>
      </c>
      <c r="G149" s="70">
        <v>1.0</v>
      </c>
      <c r="H149" s="88">
        <v>0.0</v>
      </c>
      <c r="I149" s="88" t="str">
        <f t="shared" si="1"/>
        <v>  -   </v>
      </c>
      <c r="J149" s="77"/>
      <c r="K149" s="77"/>
      <c r="L149" s="77"/>
      <c r="M149" s="77"/>
    </row>
    <row r="150" ht="31.5" customHeight="1">
      <c r="A150" s="15">
        <v>36.0</v>
      </c>
      <c r="B150" s="15" t="s">
        <v>1129</v>
      </c>
      <c r="C150" s="15" t="s">
        <v>1090</v>
      </c>
      <c r="D150" s="15" t="s">
        <v>981</v>
      </c>
      <c r="E150" s="15" t="s">
        <v>650</v>
      </c>
      <c r="F150" s="15" t="s">
        <v>1130</v>
      </c>
      <c r="G150" s="15">
        <v>1.0</v>
      </c>
      <c r="H150" s="88">
        <v>110000.0</v>
      </c>
      <c r="I150" s="88" t="str">
        <f t="shared" si="1"/>
        <v>  110,000 </v>
      </c>
      <c r="J150" s="82" t="str">
        <f>I150+I151</f>
        <v>  1,610,000 </v>
      </c>
      <c r="K150" s="59" t="s">
        <v>652</v>
      </c>
      <c r="L150" s="59"/>
      <c r="M150" s="73" t="s">
        <v>1131</v>
      </c>
    </row>
    <row r="151" ht="31.5" customHeight="1">
      <c r="A151" s="15"/>
      <c r="B151" s="15"/>
      <c r="C151" s="15"/>
      <c r="D151" s="15"/>
      <c r="E151" s="15"/>
      <c r="F151" s="15" t="s">
        <v>1132</v>
      </c>
      <c r="G151" s="15">
        <v>1.0</v>
      </c>
      <c r="H151" s="88">
        <v>1500000.0</v>
      </c>
      <c r="I151" s="88" t="str">
        <f t="shared" si="1"/>
        <v>  1,500,000 </v>
      </c>
      <c r="J151" s="77"/>
      <c r="K151" s="77"/>
      <c r="L151" s="77"/>
      <c r="M151" s="73" t="s">
        <v>1133</v>
      </c>
    </row>
    <row r="152" ht="63.75" customHeight="1">
      <c r="A152" s="15">
        <v>37.0</v>
      </c>
      <c r="B152" s="15" t="s">
        <v>1129</v>
      </c>
      <c r="C152" s="15" t="s">
        <v>1134</v>
      </c>
      <c r="D152" s="15" t="s">
        <v>981</v>
      </c>
      <c r="E152" s="15" t="s">
        <v>705</v>
      </c>
      <c r="F152" s="15" t="s">
        <v>1034</v>
      </c>
      <c r="G152" s="15">
        <v>2.0</v>
      </c>
      <c r="H152" s="88">
        <v>2889000.0</v>
      </c>
      <c r="I152" s="88" t="str">
        <f t="shared" si="1"/>
        <v>  5,778,000 </v>
      </c>
      <c r="J152" s="72" t="str">
        <f>I152</f>
        <v>  5,778,000 </v>
      </c>
      <c r="K152" s="15" t="s">
        <v>652</v>
      </c>
      <c r="L152" s="15"/>
      <c r="M152" s="73" t="s">
        <v>1135</v>
      </c>
    </row>
    <row r="153" ht="15.75" customHeight="1">
      <c r="A153" s="15">
        <v>38.0</v>
      </c>
      <c r="B153" s="15" t="s">
        <v>1129</v>
      </c>
      <c r="C153" s="15" t="s">
        <v>1136</v>
      </c>
      <c r="D153" s="15" t="s">
        <v>981</v>
      </c>
      <c r="E153" s="15" t="s">
        <v>705</v>
      </c>
      <c r="F153" s="15" t="s">
        <v>707</v>
      </c>
      <c r="G153" s="15">
        <v>1.0</v>
      </c>
      <c r="H153" s="88">
        <v>185000.0</v>
      </c>
      <c r="I153" s="88" t="str">
        <f t="shared" si="1"/>
        <v>  185,000 </v>
      </c>
      <c r="J153" s="82" t="str">
        <f>I153+I154+I155</f>
        <v>  1,600,000 </v>
      </c>
      <c r="K153" s="59" t="s">
        <v>652</v>
      </c>
      <c r="L153" s="59"/>
      <c r="M153" s="121" t="s">
        <v>1137</v>
      </c>
    </row>
    <row r="154" ht="15.75" customHeight="1">
      <c r="A154" s="15"/>
      <c r="B154" s="15"/>
      <c r="C154" s="15"/>
      <c r="D154" s="15"/>
      <c r="E154" s="15"/>
      <c r="F154" s="15" t="s">
        <v>1138</v>
      </c>
      <c r="G154" s="15">
        <v>1.0</v>
      </c>
      <c r="H154" s="88">
        <v>190000.0</v>
      </c>
      <c r="I154" s="88" t="str">
        <f t="shared" si="1"/>
        <v>  190,000 </v>
      </c>
      <c r="J154" s="80"/>
      <c r="K154" s="80"/>
      <c r="L154" s="80"/>
      <c r="M154" s="80"/>
    </row>
    <row r="155" ht="15.75" customHeight="1">
      <c r="A155" s="15"/>
      <c r="B155" s="15"/>
      <c r="C155" s="15"/>
      <c r="D155" s="15"/>
      <c r="E155" s="15"/>
      <c r="F155" s="15" t="s">
        <v>672</v>
      </c>
      <c r="G155" s="15">
        <v>1.0</v>
      </c>
      <c r="H155" s="88">
        <v>1225000.0</v>
      </c>
      <c r="I155" s="88" t="str">
        <f t="shared" si="1"/>
        <v>  1,225,000 </v>
      </c>
      <c r="J155" s="77"/>
      <c r="K155" s="77"/>
      <c r="L155" s="77"/>
      <c r="M155" s="77"/>
    </row>
    <row r="156" ht="15.75" customHeight="1">
      <c r="A156" s="15">
        <v>39.0</v>
      </c>
      <c r="B156" s="15" t="s">
        <v>1139</v>
      </c>
      <c r="C156" s="15" t="s">
        <v>1140</v>
      </c>
      <c r="D156" s="15" t="s">
        <v>981</v>
      </c>
      <c r="E156" s="15" t="s">
        <v>705</v>
      </c>
      <c r="F156" s="15" t="s">
        <v>707</v>
      </c>
      <c r="G156" s="15">
        <v>1.0</v>
      </c>
      <c r="H156" s="88">
        <v>190000.0</v>
      </c>
      <c r="I156" s="88" t="str">
        <f t="shared" si="1"/>
        <v>  190,000 </v>
      </c>
      <c r="J156" s="82" t="str">
        <f>SUM(I156:I175)</f>
        <v>  5,515,000 </v>
      </c>
      <c r="K156" s="59" t="s">
        <v>652</v>
      </c>
      <c r="L156" s="59"/>
      <c r="M156" s="59"/>
    </row>
    <row r="157" ht="15.75" customHeight="1">
      <c r="A157" s="15"/>
      <c r="B157" s="15"/>
      <c r="C157" s="15"/>
      <c r="D157" s="15"/>
      <c r="E157" s="15"/>
      <c r="F157" s="15" t="s">
        <v>686</v>
      </c>
      <c r="G157" s="15">
        <v>1.0</v>
      </c>
      <c r="H157" s="88">
        <v>185000.0</v>
      </c>
      <c r="I157" s="88" t="str">
        <f t="shared" si="1"/>
        <v>  185,000 </v>
      </c>
      <c r="J157" s="80"/>
      <c r="K157" s="80"/>
      <c r="L157" s="80"/>
      <c r="M157" s="80"/>
    </row>
    <row r="158" ht="15.75" customHeight="1">
      <c r="A158" s="15"/>
      <c r="B158" s="15"/>
      <c r="C158" s="15"/>
      <c r="D158" s="15"/>
      <c r="E158" s="15"/>
      <c r="F158" s="15" t="s">
        <v>1019</v>
      </c>
      <c r="G158" s="15">
        <v>1.0</v>
      </c>
      <c r="H158" s="88">
        <v>695000.0</v>
      </c>
      <c r="I158" s="88" t="str">
        <f t="shared" si="1"/>
        <v>  695,000 </v>
      </c>
      <c r="J158" s="80"/>
      <c r="K158" s="80"/>
      <c r="L158" s="80"/>
      <c r="M158" s="80"/>
    </row>
    <row r="159" ht="15.75" customHeight="1">
      <c r="A159" s="15"/>
      <c r="B159" s="15"/>
      <c r="C159" s="15"/>
      <c r="D159" s="15"/>
      <c r="E159" s="15"/>
      <c r="F159" s="15" t="s">
        <v>985</v>
      </c>
      <c r="G159" s="15">
        <v>1.0</v>
      </c>
      <c r="H159" s="88">
        <v>695000.0</v>
      </c>
      <c r="I159" s="88" t="str">
        <f t="shared" si="1"/>
        <v>  695,000 </v>
      </c>
      <c r="J159" s="80"/>
      <c r="K159" s="80"/>
      <c r="L159" s="80"/>
      <c r="M159" s="80"/>
    </row>
    <row r="160" ht="15.75" customHeight="1">
      <c r="A160" s="15"/>
      <c r="B160" s="15"/>
      <c r="C160" s="15"/>
      <c r="D160" s="15"/>
      <c r="E160" s="15"/>
      <c r="F160" s="15" t="s">
        <v>1026</v>
      </c>
      <c r="G160" s="15">
        <v>1.0</v>
      </c>
      <c r="H160" s="88">
        <v>910000.0</v>
      </c>
      <c r="I160" s="88" t="str">
        <f t="shared" si="1"/>
        <v>  910,000 </v>
      </c>
      <c r="J160" s="80"/>
      <c r="K160" s="80"/>
      <c r="L160" s="80"/>
      <c r="M160" s="80"/>
    </row>
    <row r="161" ht="15.75" customHeight="1">
      <c r="A161" s="15"/>
      <c r="B161" s="15"/>
      <c r="C161" s="15"/>
      <c r="D161" s="15"/>
      <c r="E161" s="15"/>
      <c r="F161" s="15" t="s">
        <v>1130</v>
      </c>
      <c r="G161" s="15">
        <v>2.0</v>
      </c>
      <c r="H161" s="88">
        <v>110000.0</v>
      </c>
      <c r="I161" s="88" t="str">
        <f t="shared" si="1"/>
        <v>  220,000 </v>
      </c>
      <c r="J161" s="80"/>
      <c r="K161" s="80"/>
      <c r="L161" s="80"/>
      <c r="M161" s="80"/>
    </row>
    <row r="162" ht="15.75" customHeight="1">
      <c r="A162" s="15"/>
      <c r="B162" s="15"/>
      <c r="C162" s="15"/>
      <c r="D162" s="15"/>
      <c r="E162" s="15"/>
      <c r="F162" s="15" t="s">
        <v>1110</v>
      </c>
      <c r="G162" s="15">
        <v>1.0</v>
      </c>
      <c r="H162" s="88">
        <v>390000.0</v>
      </c>
      <c r="I162" s="88" t="str">
        <f t="shared" si="1"/>
        <v>  390,000 </v>
      </c>
      <c r="J162" s="80"/>
      <c r="K162" s="80"/>
      <c r="L162" s="80"/>
      <c r="M162" s="80"/>
    </row>
    <row r="163" ht="15.75" customHeight="1">
      <c r="A163" s="15"/>
      <c r="B163" s="15"/>
      <c r="C163" s="15"/>
      <c r="D163" s="15"/>
      <c r="E163" s="15"/>
      <c r="F163" s="15" t="s">
        <v>708</v>
      </c>
      <c r="G163" s="15">
        <v>1.0</v>
      </c>
      <c r="H163" s="88">
        <v>110000.0</v>
      </c>
      <c r="I163" s="88" t="str">
        <f t="shared" si="1"/>
        <v>  110,000 </v>
      </c>
      <c r="J163" s="80"/>
      <c r="K163" s="80"/>
      <c r="L163" s="80"/>
      <c r="M163" s="80"/>
    </row>
    <row r="164" ht="15.75" customHeight="1">
      <c r="A164" s="15"/>
      <c r="B164" s="15"/>
      <c r="C164" s="15"/>
      <c r="D164" s="15"/>
      <c r="E164" s="15"/>
      <c r="F164" s="15" t="s">
        <v>1003</v>
      </c>
      <c r="G164" s="15">
        <v>1.0</v>
      </c>
      <c r="H164" s="88">
        <v>1100000.0</v>
      </c>
      <c r="I164" s="88" t="str">
        <f t="shared" si="1"/>
        <v>  1,100,000 </v>
      </c>
      <c r="J164" s="80"/>
      <c r="K164" s="80"/>
      <c r="L164" s="80"/>
      <c r="M164" s="80"/>
    </row>
    <row r="165" ht="15.75" customHeight="1">
      <c r="A165" s="15"/>
      <c r="B165" s="15"/>
      <c r="C165" s="15"/>
      <c r="D165" s="15"/>
      <c r="E165" s="15"/>
      <c r="F165" s="15" t="s">
        <v>987</v>
      </c>
      <c r="G165" s="15">
        <v>1.0</v>
      </c>
      <c r="H165" s="88">
        <v>650000.0</v>
      </c>
      <c r="I165" s="88" t="str">
        <f t="shared" si="1"/>
        <v>  650,000 </v>
      </c>
      <c r="J165" s="80"/>
      <c r="K165" s="80"/>
      <c r="L165" s="80"/>
      <c r="M165" s="80"/>
    </row>
    <row r="166" ht="15.75" customHeight="1">
      <c r="A166" s="15"/>
      <c r="B166" s="15"/>
      <c r="C166" s="15"/>
      <c r="D166" s="15"/>
      <c r="E166" s="15"/>
      <c r="F166" s="15" t="s">
        <v>1141</v>
      </c>
      <c r="G166" s="15">
        <v>1.0</v>
      </c>
      <c r="H166" s="88">
        <v>150000.0</v>
      </c>
      <c r="I166" s="88" t="str">
        <f t="shared" si="1"/>
        <v>  150,000 </v>
      </c>
      <c r="J166" s="80"/>
      <c r="K166" s="80"/>
      <c r="L166" s="80"/>
      <c r="M166" s="80"/>
    </row>
    <row r="167" ht="15.75" customHeight="1">
      <c r="A167" s="15"/>
      <c r="B167" s="15"/>
      <c r="C167" s="15"/>
      <c r="D167" s="15"/>
      <c r="E167" s="15"/>
      <c r="F167" s="15" t="s">
        <v>743</v>
      </c>
      <c r="G167" s="15">
        <v>2.0</v>
      </c>
      <c r="H167" s="88">
        <v>75000.0</v>
      </c>
      <c r="I167" s="88" t="str">
        <f t="shared" si="1"/>
        <v>  150,000 </v>
      </c>
      <c r="J167" s="80"/>
      <c r="K167" s="80"/>
      <c r="L167" s="80"/>
      <c r="M167" s="80"/>
    </row>
    <row r="168" ht="15.75" customHeight="1">
      <c r="A168" s="15"/>
      <c r="B168" s="15"/>
      <c r="C168" s="15"/>
      <c r="D168" s="15"/>
      <c r="E168" s="15"/>
      <c r="F168" s="15" t="s">
        <v>1142</v>
      </c>
      <c r="G168" s="15">
        <v>1.0</v>
      </c>
      <c r="H168" s="88">
        <v>35000.0</v>
      </c>
      <c r="I168" s="88" t="str">
        <f t="shared" si="1"/>
        <v>  35,000 </v>
      </c>
      <c r="J168" s="80"/>
      <c r="K168" s="80"/>
      <c r="L168" s="80"/>
      <c r="M168" s="80"/>
    </row>
    <row r="169" ht="15.75" customHeight="1">
      <c r="A169" s="15"/>
      <c r="B169" s="15"/>
      <c r="C169" s="15"/>
      <c r="D169" s="15"/>
      <c r="E169" s="15"/>
      <c r="F169" s="15" t="s">
        <v>1124</v>
      </c>
      <c r="G169" s="15">
        <v>1.0</v>
      </c>
      <c r="H169" s="88">
        <v>35000.0</v>
      </c>
      <c r="I169" s="88" t="str">
        <f t="shared" si="1"/>
        <v>  35,000 </v>
      </c>
      <c r="J169" s="80"/>
      <c r="K169" s="80"/>
      <c r="L169" s="80"/>
      <c r="M169" s="80"/>
    </row>
    <row r="170" ht="15.75" customHeight="1">
      <c r="A170" s="15"/>
      <c r="B170" s="15"/>
      <c r="C170" s="15"/>
      <c r="D170" s="15"/>
      <c r="E170" s="15"/>
      <c r="F170" s="15" t="s">
        <v>1143</v>
      </c>
      <c r="G170" s="15">
        <v>1.0</v>
      </c>
      <c r="H170" s="88">
        <v>0.0</v>
      </c>
      <c r="I170" s="88" t="str">
        <f t="shared" si="1"/>
        <v>  -   </v>
      </c>
      <c r="J170" s="80"/>
      <c r="K170" s="80"/>
      <c r="L170" s="80"/>
      <c r="M170" s="80"/>
    </row>
    <row r="171" ht="15.75" customHeight="1">
      <c r="A171" s="15"/>
      <c r="B171" s="15"/>
      <c r="C171" s="15"/>
      <c r="D171" s="15"/>
      <c r="E171" s="15"/>
      <c r="F171" s="15" t="s">
        <v>1144</v>
      </c>
      <c r="G171" s="15">
        <v>1.0</v>
      </c>
      <c r="H171" s="88">
        <v>0.0</v>
      </c>
      <c r="I171" s="88" t="str">
        <f t="shared" si="1"/>
        <v>  -   </v>
      </c>
      <c r="J171" s="80"/>
      <c r="K171" s="80"/>
      <c r="L171" s="80"/>
      <c r="M171" s="80"/>
    </row>
    <row r="172" ht="15.75" customHeight="1">
      <c r="A172" s="15"/>
      <c r="B172" s="15"/>
      <c r="C172" s="15"/>
      <c r="D172" s="15"/>
      <c r="E172" s="15"/>
      <c r="F172" s="15" t="s">
        <v>1145</v>
      </c>
      <c r="G172" s="15">
        <v>1.0</v>
      </c>
      <c r="H172" s="88">
        <v>0.0</v>
      </c>
      <c r="I172" s="88" t="str">
        <f t="shared" si="1"/>
        <v>  -   </v>
      </c>
      <c r="J172" s="80"/>
      <c r="K172" s="80"/>
      <c r="L172" s="80"/>
      <c r="M172" s="80"/>
    </row>
    <row r="173" ht="15.75" customHeight="1">
      <c r="A173" s="15"/>
      <c r="B173" s="15"/>
      <c r="C173" s="15"/>
      <c r="D173" s="15"/>
      <c r="E173" s="15"/>
      <c r="F173" s="15" t="s">
        <v>1117</v>
      </c>
      <c r="G173" s="15">
        <v>1.0</v>
      </c>
      <c r="H173" s="88">
        <v>0.0</v>
      </c>
      <c r="I173" s="88" t="str">
        <f t="shared" si="1"/>
        <v>  -   </v>
      </c>
      <c r="J173" s="80"/>
      <c r="K173" s="80"/>
      <c r="L173" s="80"/>
      <c r="M173" s="80"/>
    </row>
    <row r="174" ht="15.75" customHeight="1">
      <c r="A174" s="15"/>
      <c r="B174" s="15"/>
      <c r="C174" s="15"/>
      <c r="D174" s="15"/>
      <c r="E174" s="15"/>
      <c r="F174" s="15" t="s">
        <v>674</v>
      </c>
      <c r="G174" s="15">
        <v>1.0</v>
      </c>
      <c r="H174" s="88">
        <v>0.0</v>
      </c>
      <c r="I174" s="88" t="str">
        <f t="shared" si="1"/>
        <v>  -   </v>
      </c>
      <c r="J174" s="80"/>
      <c r="K174" s="80"/>
      <c r="L174" s="80"/>
      <c r="M174" s="80"/>
    </row>
    <row r="175" ht="15.75" customHeight="1">
      <c r="A175" s="15"/>
      <c r="B175" s="15"/>
      <c r="C175" s="15"/>
      <c r="D175" s="15"/>
      <c r="E175" s="15"/>
      <c r="F175" s="15" t="s">
        <v>780</v>
      </c>
      <c r="G175" s="15">
        <v>1.0</v>
      </c>
      <c r="H175" s="88">
        <v>0.0</v>
      </c>
      <c r="I175" s="88" t="str">
        <f t="shared" si="1"/>
        <v>  -   </v>
      </c>
      <c r="J175" s="77"/>
      <c r="K175" s="77"/>
      <c r="L175" s="77"/>
      <c r="M175" s="77"/>
    </row>
    <row r="176" ht="15.75" customHeight="1">
      <c r="A176" s="15">
        <v>40.0</v>
      </c>
      <c r="B176" s="15" t="s">
        <v>1146</v>
      </c>
      <c r="C176" s="15" t="s">
        <v>1147</v>
      </c>
      <c r="D176" s="15" t="s">
        <v>981</v>
      </c>
      <c r="E176" s="15" t="s">
        <v>705</v>
      </c>
      <c r="F176" s="15" t="s">
        <v>707</v>
      </c>
      <c r="G176" s="15">
        <v>1.0</v>
      </c>
      <c r="H176" s="88">
        <v>190000.0</v>
      </c>
      <c r="I176" s="88" t="str">
        <f t="shared" si="1"/>
        <v>  190,000 </v>
      </c>
      <c r="J176" s="82" t="str">
        <f>SUM(I176:I178)</f>
        <v>  2,460,000 </v>
      </c>
      <c r="K176" s="59" t="s">
        <v>652</v>
      </c>
      <c r="L176" s="59"/>
      <c r="M176" s="59" t="s">
        <v>1148</v>
      </c>
    </row>
    <row r="177" ht="15.75" customHeight="1">
      <c r="A177" s="15"/>
      <c r="B177" s="15"/>
      <c r="C177" s="15"/>
      <c r="D177" s="15"/>
      <c r="E177" s="15"/>
      <c r="F177" s="15" t="s">
        <v>1149</v>
      </c>
      <c r="G177" s="15">
        <v>1.0</v>
      </c>
      <c r="H177" s="88">
        <v>185000.0</v>
      </c>
      <c r="I177" s="88" t="str">
        <f t="shared" si="1"/>
        <v>  185,000 </v>
      </c>
      <c r="J177" s="80"/>
      <c r="K177" s="80"/>
      <c r="L177" s="80"/>
      <c r="M177" s="80"/>
    </row>
    <row r="178" ht="15.75" customHeight="1">
      <c r="A178" s="15"/>
      <c r="B178" s="15"/>
      <c r="C178" s="15"/>
      <c r="D178" s="15"/>
      <c r="E178" s="15"/>
      <c r="F178" s="15" t="s">
        <v>1019</v>
      </c>
      <c r="G178" s="15">
        <v>3.0</v>
      </c>
      <c r="H178" s="88">
        <v>695000.0</v>
      </c>
      <c r="I178" s="88" t="str">
        <f t="shared" si="1"/>
        <v>  2,085,000 </v>
      </c>
      <c r="J178" s="77"/>
      <c r="K178" s="77"/>
      <c r="L178" s="77"/>
      <c r="M178" s="77"/>
    </row>
    <row r="179" ht="15.75" customHeight="1">
      <c r="A179" s="15">
        <v>41.0</v>
      </c>
      <c r="B179" s="15" t="s">
        <v>1150</v>
      </c>
      <c r="C179" s="15" t="s">
        <v>1151</v>
      </c>
      <c r="D179" s="15" t="s">
        <v>981</v>
      </c>
      <c r="E179" s="15" t="s">
        <v>705</v>
      </c>
      <c r="F179" s="15" t="s">
        <v>707</v>
      </c>
      <c r="G179" s="15">
        <v>1.0</v>
      </c>
      <c r="H179" s="88">
        <v>185000.0</v>
      </c>
      <c r="I179" s="88" t="str">
        <f t="shared" si="1"/>
        <v>  185,000 </v>
      </c>
      <c r="J179" s="82" t="str">
        <f>SUM(I179:I183)</f>
        <v>  1,865,000 </v>
      </c>
      <c r="K179" s="59" t="s">
        <v>652</v>
      </c>
      <c r="L179" s="59"/>
      <c r="M179" s="59" t="s">
        <v>1066</v>
      </c>
    </row>
    <row r="180" ht="15.75" customHeight="1">
      <c r="A180" s="15"/>
      <c r="B180" s="15"/>
      <c r="C180" s="15"/>
      <c r="D180" s="15"/>
      <c r="E180" s="15"/>
      <c r="F180" s="15" t="s">
        <v>1149</v>
      </c>
      <c r="G180" s="15">
        <v>1.0</v>
      </c>
      <c r="H180" s="88">
        <v>190000.0</v>
      </c>
      <c r="I180" s="88" t="str">
        <f t="shared" si="1"/>
        <v>  190,000 </v>
      </c>
      <c r="J180" s="80"/>
      <c r="K180" s="80"/>
      <c r="L180" s="80"/>
      <c r="M180" s="80"/>
    </row>
    <row r="181" ht="15.75" customHeight="1">
      <c r="A181" s="15"/>
      <c r="B181" s="15"/>
      <c r="C181" s="15"/>
      <c r="D181" s="15"/>
      <c r="E181" s="15"/>
      <c r="F181" s="15" t="s">
        <v>992</v>
      </c>
      <c r="G181" s="15">
        <v>1.0</v>
      </c>
      <c r="H181" s="88">
        <v>1490000.0</v>
      </c>
      <c r="I181" s="88" t="str">
        <f t="shared" si="1"/>
        <v>  1,490,000 </v>
      </c>
      <c r="J181" s="80"/>
      <c r="K181" s="80"/>
      <c r="L181" s="80"/>
      <c r="M181" s="80"/>
    </row>
    <row r="182" ht="15.75" customHeight="1">
      <c r="A182" s="15"/>
      <c r="B182" s="15"/>
      <c r="C182" s="15"/>
      <c r="D182" s="15"/>
      <c r="E182" s="15"/>
      <c r="F182" s="15" t="s">
        <v>674</v>
      </c>
      <c r="G182" s="15">
        <v>1.0</v>
      </c>
      <c r="H182" s="88">
        <v>0.0</v>
      </c>
      <c r="I182" s="88" t="str">
        <f t="shared" si="1"/>
        <v>  -   </v>
      </c>
      <c r="J182" s="80"/>
      <c r="K182" s="80"/>
      <c r="L182" s="80"/>
      <c r="M182" s="80"/>
    </row>
    <row r="183" ht="15.75" customHeight="1">
      <c r="A183" s="15"/>
      <c r="B183" s="15"/>
      <c r="C183" s="15"/>
      <c r="D183" s="15"/>
      <c r="E183" s="15"/>
      <c r="F183" s="15" t="s">
        <v>1152</v>
      </c>
      <c r="G183" s="15">
        <v>1.0</v>
      </c>
      <c r="H183" s="88">
        <v>0.0</v>
      </c>
      <c r="I183" s="88" t="str">
        <f t="shared" si="1"/>
        <v>  -   </v>
      </c>
      <c r="J183" s="80"/>
      <c r="K183" s="80"/>
      <c r="L183" s="80"/>
      <c r="M183" s="80"/>
    </row>
    <row r="184" ht="15.75" customHeight="1">
      <c r="A184" s="15"/>
      <c r="B184" s="15"/>
      <c r="C184" s="15"/>
      <c r="D184" s="15"/>
      <c r="E184" s="15"/>
      <c r="F184" s="15" t="s">
        <v>1105</v>
      </c>
      <c r="G184" s="15">
        <v>1.0</v>
      </c>
      <c r="H184" s="88">
        <v>0.0</v>
      </c>
      <c r="I184" s="88" t="str">
        <f t="shared" si="1"/>
        <v>  -   </v>
      </c>
      <c r="J184" s="77"/>
      <c r="K184" s="77"/>
      <c r="L184" s="77"/>
      <c r="M184" s="77"/>
    </row>
    <row r="185" ht="15.75" customHeight="1">
      <c r="A185" s="15">
        <v>42.0</v>
      </c>
      <c r="B185" s="15" t="s">
        <v>1153</v>
      </c>
      <c r="C185" s="15" t="s">
        <v>1154</v>
      </c>
      <c r="D185" s="15" t="s">
        <v>981</v>
      </c>
      <c r="E185" s="15" t="s">
        <v>705</v>
      </c>
      <c r="F185" s="15" t="s">
        <v>668</v>
      </c>
      <c r="G185" s="15">
        <v>1.0</v>
      </c>
      <c r="H185" s="88">
        <v>650000.0</v>
      </c>
      <c r="I185" s="88" t="str">
        <f t="shared" si="1"/>
        <v>  650,000 </v>
      </c>
      <c r="J185" s="82" t="str">
        <f>I185+I186</f>
        <v>  1,345,000 </v>
      </c>
      <c r="K185" s="59" t="s">
        <v>652</v>
      </c>
      <c r="L185" s="59"/>
      <c r="M185" s="59"/>
    </row>
    <row r="186" ht="15.75" customHeight="1">
      <c r="A186" s="15"/>
      <c r="B186" s="15"/>
      <c r="C186" s="15"/>
      <c r="D186" s="15"/>
      <c r="E186" s="15"/>
      <c r="F186" s="15" t="s">
        <v>1155</v>
      </c>
      <c r="G186" s="15">
        <v>1.0</v>
      </c>
      <c r="H186" s="88">
        <v>695000.0</v>
      </c>
      <c r="I186" s="88" t="str">
        <f t="shared" si="1"/>
        <v>  695,000 </v>
      </c>
      <c r="J186" s="80"/>
      <c r="K186" s="80"/>
      <c r="L186" s="80"/>
      <c r="M186" s="80"/>
    </row>
    <row r="187" ht="15.75" customHeight="1">
      <c r="A187" s="15"/>
      <c r="B187" s="15"/>
      <c r="C187" s="15"/>
      <c r="D187" s="15"/>
      <c r="E187" s="15"/>
      <c r="F187" s="15" t="s">
        <v>674</v>
      </c>
      <c r="G187" s="15">
        <v>1.0</v>
      </c>
      <c r="H187" s="88">
        <v>0.0</v>
      </c>
      <c r="I187" s="88" t="str">
        <f t="shared" si="1"/>
        <v>  -   </v>
      </c>
      <c r="J187" s="77"/>
      <c r="K187" s="77"/>
      <c r="L187" s="77"/>
      <c r="M187" s="77"/>
    </row>
    <row r="188" ht="15.75" customHeight="1">
      <c r="A188" s="15">
        <v>43.0</v>
      </c>
      <c r="B188" s="15" t="s">
        <v>1156</v>
      </c>
      <c r="C188" s="15" t="s">
        <v>407</v>
      </c>
      <c r="D188" s="15" t="s">
        <v>981</v>
      </c>
      <c r="E188" s="15" t="s">
        <v>705</v>
      </c>
      <c r="F188" s="15" t="s">
        <v>707</v>
      </c>
      <c r="G188" s="15">
        <v>1.0</v>
      </c>
      <c r="H188" s="88">
        <v>185000.0</v>
      </c>
      <c r="I188" s="88" t="str">
        <f t="shared" si="1"/>
        <v>  185,000 </v>
      </c>
      <c r="J188" s="82" t="str">
        <f>SUM(I188:I192)</f>
        <v>  1,070,000 </v>
      </c>
      <c r="K188" s="83" t="s">
        <v>652</v>
      </c>
      <c r="L188" s="83"/>
      <c r="M188" s="83"/>
    </row>
    <row r="189" ht="15.75" customHeight="1">
      <c r="A189" s="15"/>
      <c r="B189" s="15"/>
      <c r="C189" s="15"/>
      <c r="D189" s="15"/>
      <c r="E189" s="15"/>
      <c r="F189" s="15" t="s">
        <v>1149</v>
      </c>
      <c r="G189" s="15">
        <v>1.0</v>
      </c>
      <c r="H189" s="88">
        <v>190000.0</v>
      </c>
      <c r="I189" s="88" t="str">
        <f t="shared" si="1"/>
        <v>  190,000 </v>
      </c>
      <c r="J189" s="80"/>
      <c r="K189" s="80"/>
      <c r="L189" s="80"/>
      <c r="M189" s="80"/>
    </row>
    <row r="190" ht="15.75" customHeight="1">
      <c r="A190" s="15"/>
      <c r="B190" s="15"/>
      <c r="C190" s="15"/>
      <c r="D190" s="15"/>
      <c r="E190" s="15"/>
      <c r="F190" s="15" t="s">
        <v>1019</v>
      </c>
      <c r="G190" s="15">
        <v>1.0</v>
      </c>
      <c r="H190" s="88">
        <v>695000.0</v>
      </c>
      <c r="I190" s="88" t="str">
        <f t="shared" si="1"/>
        <v>  695,000 </v>
      </c>
      <c r="J190" s="80"/>
      <c r="K190" s="80"/>
      <c r="L190" s="80"/>
      <c r="M190" s="80"/>
    </row>
    <row r="191" ht="15.75" customHeight="1">
      <c r="A191" s="15"/>
      <c r="B191" s="15"/>
      <c r="C191" s="15"/>
      <c r="D191" s="15"/>
      <c r="E191" s="15"/>
      <c r="F191" s="15" t="s">
        <v>674</v>
      </c>
      <c r="G191" s="15">
        <v>1.0</v>
      </c>
      <c r="H191" s="88">
        <v>0.0</v>
      </c>
      <c r="I191" s="88" t="str">
        <f t="shared" si="1"/>
        <v>  -   </v>
      </c>
      <c r="J191" s="80"/>
      <c r="K191" s="80"/>
      <c r="L191" s="80"/>
      <c r="M191" s="80"/>
    </row>
    <row r="192" ht="15.75" customHeight="1">
      <c r="A192" s="15"/>
      <c r="B192" s="15"/>
      <c r="C192" s="15"/>
      <c r="D192" s="15"/>
      <c r="E192" s="15"/>
      <c r="F192" s="15" t="s">
        <v>1125</v>
      </c>
      <c r="G192" s="15">
        <v>1.0</v>
      </c>
      <c r="H192" s="88">
        <v>0.0</v>
      </c>
      <c r="I192" s="88" t="str">
        <f t="shared" si="1"/>
        <v>  -   </v>
      </c>
      <c r="J192" s="77"/>
      <c r="K192" s="77"/>
      <c r="L192" s="77"/>
      <c r="M192" s="77"/>
    </row>
    <row r="193" ht="59.25" customHeight="1">
      <c r="A193" s="15">
        <v>44.0</v>
      </c>
      <c r="B193" s="15" t="s">
        <v>1157</v>
      </c>
      <c r="C193" s="15" t="s">
        <v>980</v>
      </c>
      <c r="D193" s="15" t="s">
        <v>981</v>
      </c>
      <c r="E193" s="15" t="s">
        <v>650</v>
      </c>
      <c r="F193" s="15" t="s">
        <v>987</v>
      </c>
      <c r="G193" s="15">
        <v>1.0</v>
      </c>
      <c r="H193" s="88">
        <v>650000.0</v>
      </c>
      <c r="I193" s="88" t="str">
        <f t="shared" si="1"/>
        <v>  650,000 </v>
      </c>
      <c r="J193" s="72" t="str">
        <f>I193</f>
        <v>  650,000 </v>
      </c>
      <c r="K193" s="15" t="s">
        <v>652</v>
      </c>
      <c r="L193" s="15"/>
      <c r="M193" s="73"/>
    </row>
    <row r="194" ht="15.75" customHeight="1">
      <c r="G194" s="118"/>
      <c r="H194" s="118"/>
      <c r="I194" s="118"/>
      <c r="J194" s="118"/>
      <c r="M194" s="119"/>
    </row>
    <row r="195" ht="15.75" customHeight="1">
      <c r="G195" s="118"/>
      <c r="H195" s="118"/>
      <c r="I195" s="118"/>
      <c r="J195" s="118"/>
      <c r="M195" s="119"/>
    </row>
    <row r="196" ht="15.75" customHeight="1">
      <c r="G196" s="118"/>
      <c r="H196" s="118"/>
      <c r="I196" s="118"/>
      <c r="J196" s="118"/>
      <c r="M196" s="119"/>
    </row>
    <row r="197" ht="15.75" customHeight="1">
      <c r="G197" s="118"/>
      <c r="H197" s="118"/>
      <c r="I197" s="118"/>
      <c r="J197" s="118"/>
      <c r="M197" s="119"/>
    </row>
    <row r="198" ht="15.75" customHeight="1">
      <c r="G198" s="118"/>
      <c r="H198" s="118"/>
      <c r="I198" s="118"/>
      <c r="J198" s="118"/>
      <c r="M198" s="119"/>
    </row>
    <row r="199" ht="15.75" customHeight="1">
      <c r="G199" s="118"/>
      <c r="H199" s="118"/>
      <c r="I199" s="118"/>
      <c r="J199" s="118"/>
      <c r="M199" s="119"/>
    </row>
    <row r="200" ht="15.75" customHeight="1">
      <c r="G200" s="118"/>
      <c r="H200" s="118"/>
      <c r="I200" s="118"/>
      <c r="J200" s="118"/>
      <c r="M200" s="119"/>
    </row>
    <row r="201" ht="15.75" customHeight="1">
      <c r="G201" s="118"/>
      <c r="H201" s="118"/>
      <c r="I201" s="118"/>
      <c r="J201" s="118"/>
      <c r="M201" s="119"/>
    </row>
    <row r="202" ht="15.75" customHeight="1">
      <c r="G202" s="118"/>
      <c r="H202" s="118"/>
      <c r="I202" s="118"/>
      <c r="J202" s="118"/>
      <c r="M202" s="119"/>
    </row>
    <row r="203" ht="15.75" customHeight="1">
      <c r="G203" s="118"/>
      <c r="H203" s="118"/>
      <c r="I203" s="118"/>
      <c r="J203" s="118"/>
      <c r="M203" s="119"/>
    </row>
    <row r="204" ht="15.75" customHeight="1">
      <c r="G204" s="118"/>
      <c r="H204" s="118"/>
      <c r="I204" s="118"/>
      <c r="J204" s="118"/>
      <c r="M204" s="119"/>
    </row>
    <row r="205" ht="15.75" customHeight="1">
      <c r="G205" s="118"/>
      <c r="H205" s="118"/>
      <c r="I205" s="118"/>
      <c r="J205" s="118"/>
      <c r="M205" s="119"/>
    </row>
    <row r="206" ht="15.75" customHeight="1">
      <c r="G206" s="118"/>
      <c r="H206" s="118"/>
      <c r="I206" s="118"/>
      <c r="J206" s="118"/>
      <c r="M206" s="119"/>
    </row>
    <row r="207" ht="15.75" customHeight="1">
      <c r="G207" s="118"/>
      <c r="H207" s="118"/>
      <c r="I207" s="118"/>
      <c r="J207" s="118"/>
      <c r="M207" s="119"/>
    </row>
    <row r="208" ht="15.75" customHeight="1">
      <c r="G208" s="118"/>
      <c r="H208" s="118"/>
      <c r="I208" s="118"/>
      <c r="J208" s="118"/>
      <c r="M208" s="119"/>
    </row>
    <row r="209" ht="15.75" customHeight="1">
      <c r="G209" s="118"/>
      <c r="H209" s="118"/>
      <c r="I209" s="118"/>
      <c r="J209" s="118"/>
      <c r="M209" s="119"/>
    </row>
    <row r="210" ht="15.75" customHeight="1">
      <c r="G210" s="118"/>
      <c r="H210" s="118"/>
      <c r="I210" s="118"/>
      <c r="J210" s="118"/>
      <c r="M210" s="119"/>
    </row>
    <row r="211" ht="15.75" customHeight="1">
      <c r="G211" s="118"/>
      <c r="H211" s="118"/>
      <c r="I211" s="118"/>
      <c r="J211" s="118"/>
      <c r="M211" s="119"/>
    </row>
    <row r="212" ht="15.75" customHeight="1">
      <c r="G212" s="118"/>
      <c r="H212" s="118"/>
      <c r="I212" s="118"/>
      <c r="J212" s="118"/>
      <c r="M212" s="119"/>
    </row>
    <row r="213" ht="15.75" customHeight="1">
      <c r="G213" s="118"/>
      <c r="H213" s="118"/>
      <c r="I213" s="118"/>
      <c r="J213" s="118"/>
      <c r="M213" s="119"/>
    </row>
    <row r="214" ht="15.75" customHeight="1">
      <c r="G214" s="118"/>
      <c r="H214" s="118"/>
      <c r="I214" s="118"/>
      <c r="J214" s="118"/>
      <c r="M214" s="119"/>
    </row>
    <row r="215" ht="15.75" customHeight="1">
      <c r="G215" s="118"/>
      <c r="H215" s="118"/>
      <c r="I215" s="118"/>
      <c r="J215" s="118"/>
      <c r="M215" s="119"/>
    </row>
    <row r="216" ht="15.75" customHeight="1">
      <c r="G216" s="118"/>
      <c r="H216" s="118"/>
      <c r="I216" s="118"/>
      <c r="J216" s="118"/>
      <c r="M216" s="119"/>
    </row>
    <row r="217" ht="15.75" customHeight="1">
      <c r="G217" s="118"/>
      <c r="H217" s="118"/>
      <c r="I217" s="118"/>
      <c r="J217" s="118"/>
      <c r="M217" s="119"/>
    </row>
    <row r="218" ht="15.75" customHeight="1">
      <c r="G218" s="118"/>
      <c r="H218" s="118"/>
      <c r="I218" s="118"/>
      <c r="J218" s="118"/>
      <c r="M218" s="119"/>
    </row>
    <row r="219" ht="15.75" customHeight="1">
      <c r="G219" s="118"/>
      <c r="H219" s="118"/>
      <c r="I219" s="118"/>
      <c r="J219" s="118"/>
      <c r="M219" s="119"/>
    </row>
    <row r="220" ht="15.75" customHeight="1">
      <c r="G220" s="118"/>
      <c r="H220" s="118"/>
      <c r="I220" s="118"/>
      <c r="J220" s="118"/>
      <c r="M220" s="119"/>
    </row>
    <row r="221" ht="15.75" customHeight="1">
      <c r="G221" s="118"/>
      <c r="H221" s="118"/>
      <c r="I221" s="118"/>
      <c r="J221" s="118"/>
      <c r="M221" s="119"/>
    </row>
    <row r="222" ht="15.75" customHeight="1">
      <c r="G222" s="118"/>
      <c r="H222" s="118"/>
      <c r="I222" s="118"/>
      <c r="J222" s="118"/>
      <c r="M222" s="119"/>
    </row>
    <row r="223" ht="15.75" customHeight="1">
      <c r="G223" s="118"/>
      <c r="H223" s="118"/>
      <c r="I223" s="118"/>
      <c r="J223" s="118"/>
      <c r="M223" s="119"/>
    </row>
    <row r="224" ht="15.75" customHeight="1">
      <c r="G224" s="118"/>
      <c r="H224" s="118"/>
      <c r="I224" s="118"/>
      <c r="J224" s="118"/>
      <c r="M224" s="119"/>
    </row>
    <row r="225" ht="15.75" customHeight="1">
      <c r="G225" s="118"/>
      <c r="H225" s="118"/>
      <c r="I225" s="118"/>
      <c r="J225" s="118"/>
      <c r="M225" s="119"/>
    </row>
    <row r="226" ht="15.75" customHeight="1">
      <c r="G226" s="118"/>
      <c r="H226" s="118"/>
      <c r="I226" s="118"/>
      <c r="J226" s="118"/>
      <c r="M226" s="119"/>
    </row>
    <row r="227" ht="15.75" customHeight="1">
      <c r="G227" s="118"/>
      <c r="H227" s="118"/>
      <c r="I227" s="118"/>
      <c r="J227" s="118"/>
      <c r="M227" s="119"/>
    </row>
    <row r="228" ht="15.75" customHeight="1">
      <c r="G228" s="118"/>
      <c r="H228" s="118"/>
      <c r="I228" s="118"/>
      <c r="J228" s="118"/>
      <c r="M228" s="119"/>
    </row>
    <row r="229" ht="15.75" customHeight="1">
      <c r="G229" s="118"/>
      <c r="H229" s="118"/>
      <c r="I229" s="118"/>
      <c r="J229" s="118"/>
      <c r="M229" s="119"/>
    </row>
    <row r="230" ht="15.75" customHeight="1">
      <c r="G230" s="118"/>
      <c r="H230" s="118"/>
      <c r="I230" s="118"/>
      <c r="J230" s="118"/>
      <c r="M230" s="119"/>
    </row>
    <row r="231" ht="15.75" customHeight="1">
      <c r="G231" s="118"/>
      <c r="H231" s="118"/>
      <c r="I231" s="118"/>
      <c r="J231" s="118"/>
      <c r="M231" s="119"/>
    </row>
    <row r="232" ht="15.75" customHeight="1">
      <c r="G232" s="118"/>
      <c r="H232" s="118"/>
      <c r="I232" s="118"/>
      <c r="J232" s="118"/>
      <c r="M232" s="119"/>
    </row>
    <row r="233" ht="15.75" customHeight="1">
      <c r="G233" s="118"/>
      <c r="H233" s="118"/>
      <c r="I233" s="118"/>
      <c r="J233" s="118"/>
      <c r="M233" s="119"/>
    </row>
    <row r="234" ht="15.75" customHeight="1">
      <c r="G234" s="118"/>
      <c r="H234" s="118"/>
      <c r="I234" s="118"/>
      <c r="J234" s="118"/>
      <c r="M234" s="119"/>
    </row>
    <row r="235" ht="15.75" customHeight="1">
      <c r="G235" s="118"/>
      <c r="H235" s="118"/>
      <c r="I235" s="118"/>
      <c r="J235" s="118"/>
      <c r="M235" s="119"/>
    </row>
    <row r="236" ht="15.75" customHeight="1">
      <c r="G236" s="118"/>
      <c r="H236" s="118"/>
      <c r="I236" s="118"/>
      <c r="J236" s="118"/>
      <c r="M236" s="119"/>
    </row>
    <row r="237" ht="15.75" customHeight="1">
      <c r="G237" s="118"/>
      <c r="H237" s="118"/>
      <c r="I237" s="118"/>
      <c r="J237" s="118"/>
      <c r="M237" s="119"/>
    </row>
    <row r="238" ht="15.75" customHeight="1">
      <c r="G238" s="118"/>
      <c r="H238" s="118"/>
      <c r="I238" s="118"/>
      <c r="J238" s="118"/>
      <c r="M238" s="119"/>
    </row>
    <row r="239" ht="15.75" customHeight="1">
      <c r="G239" s="118"/>
      <c r="H239" s="118"/>
      <c r="I239" s="118"/>
      <c r="J239" s="118"/>
      <c r="M239" s="119"/>
    </row>
    <row r="240" ht="15.75" customHeight="1">
      <c r="G240" s="118"/>
      <c r="H240" s="118"/>
      <c r="I240" s="118"/>
      <c r="J240" s="118"/>
      <c r="M240" s="119"/>
    </row>
    <row r="241" ht="15.75" customHeight="1">
      <c r="G241" s="118"/>
      <c r="H241" s="118"/>
      <c r="I241" s="118"/>
      <c r="J241" s="118"/>
      <c r="M241" s="119"/>
    </row>
    <row r="242" ht="15.75" customHeight="1">
      <c r="G242" s="118"/>
      <c r="H242" s="118"/>
      <c r="I242" s="118"/>
      <c r="J242" s="118"/>
      <c r="M242" s="119"/>
    </row>
    <row r="243" ht="15.75" customHeight="1">
      <c r="G243" s="118"/>
      <c r="H243" s="118"/>
      <c r="I243" s="118"/>
      <c r="J243" s="118"/>
      <c r="M243" s="119"/>
    </row>
    <row r="244" ht="15.75" customHeight="1">
      <c r="G244" s="118"/>
      <c r="H244" s="118"/>
      <c r="I244" s="118"/>
      <c r="J244" s="118"/>
      <c r="M244" s="119"/>
    </row>
    <row r="245" ht="15.75" customHeight="1">
      <c r="G245" s="118"/>
      <c r="H245" s="118"/>
      <c r="I245" s="118"/>
      <c r="J245" s="118"/>
      <c r="M245" s="119"/>
    </row>
    <row r="246" ht="15.75" customHeight="1">
      <c r="G246" s="118"/>
      <c r="H246" s="118"/>
      <c r="I246" s="118"/>
      <c r="J246" s="118"/>
      <c r="M246" s="119"/>
    </row>
    <row r="247" ht="15.75" customHeight="1">
      <c r="G247" s="118"/>
      <c r="H247" s="118"/>
      <c r="I247" s="118"/>
      <c r="J247" s="118"/>
      <c r="M247" s="119"/>
    </row>
    <row r="248" ht="15.75" customHeight="1">
      <c r="G248" s="118"/>
      <c r="H248" s="118"/>
      <c r="I248" s="118"/>
      <c r="J248" s="118"/>
      <c r="M248" s="119"/>
    </row>
    <row r="249" ht="15.75" customHeight="1">
      <c r="G249" s="118"/>
      <c r="H249" s="118"/>
      <c r="I249" s="118"/>
      <c r="J249" s="118"/>
      <c r="M249" s="119"/>
    </row>
    <row r="250" ht="15.75" customHeight="1">
      <c r="G250" s="118"/>
      <c r="H250" s="118"/>
      <c r="I250" s="118"/>
      <c r="J250" s="118"/>
      <c r="M250" s="119"/>
    </row>
    <row r="251" ht="15.75" customHeight="1">
      <c r="G251" s="118"/>
      <c r="H251" s="118"/>
      <c r="I251" s="118"/>
      <c r="J251" s="118"/>
      <c r="M251" s="119"/>
    </row>
    <row r="252" ht="15.75" customHeight="1">
      <c r="G252" s="118"/>
      <c r="H252" s="118"/>
      <c r="I252" s="118"/>
      <c r="J252" s="118"/>
      <c r="M252" s="119"/>
    </row>
    <row r="253" ht="15.75" customHeight="1">
      <c r="G253" s="118"/>
      <c r="H253" s="118"/>
      <c r="I253" s="118"/>
      <c r="J253" s="118"/>
      <c r="M253" s="119"/>
    </row>
    <row r="254" ht="15.75" customHeight="1">
      <c r="G254" s="118"/>
      <c r="H254" s="118"/>
      <c r="I254" s="118"/>
      <c r="J254" s="118"/>
      <c r="M254" s="119"/>
    </row>
    <row r="255" ht="15.75" customHeight="1">
      <c r="G255" s="118"/>
      <c r="H255" s="118"/>
      <c r="I255" s="118"/>
      <c r="J255" s="118"/>
      <c r="M255" s="119"/>
    </row>
    <row r="256" ht="15.75" customHeight="1">
      <c r="G256" s="118"/>
      <c r="H256" s="118"/>
      <c r="I256" s="118"/>
      <c r="J256" s="118"/>
      <c r="M256" s="119"/>
    </row>
    <row r="257" ht="15.75" customHeight="1">
      <c r="G257" s="118"/>
      <c r="H257" s="118"/>
      <c r="I257" s="118"/>
      <c r="J257" s="118"/>
      <c r="M257" s="119"/>
    </row>
    <row r="258" ht="15.75" customHeight="1">
      <c r="G258" s="118"/>
      <c r="H258" s="118"/>
      <c r="I258" s="118"/>
      <c r="J258" s="118"/>
      <c r="M258" s="119"/>
    </row>
    <row r="259" ht="15.75" customHeight="1">
      <c r="G259" s="118"/>
      <c r="H259" s="118"/>
      <c r="I259" s="118"/>
      <c r="J259" s="118"/>
      <c r="M259" s="119"/>
    </row>
    <row r="260" ht="15.75" customHeight="1">
      <c r="G260" s="118"/>
      <c r="H260" s="118"/>
      <c r="I260" s="118"/>
      <c r="J260" s="118"/>
      <c r="M260" s="119"/>
    </row>
    <row r="261" ht="15.75" customHeight="1">
      <c r="G261" s="118"/>
      <c r="H261" s="118"/>
      <c r="I261" s="118"/>
      <c r="J261" s="118"/>
      <c r="M261" s="119"/>
    </row>
    <row r="262" ht="15.75" customHeight="1">
      <c r="G262" s="118"/>
      <c r="H262" s="118"/>
      <c r="I262" s="118"/>
      <c r="J262" s="118"/>
      <c r="M262" s="119"/>
    </row>
    <row r="263" ht="15.75" customHeight="1">
      <c r="G263" s="118"/>
      <c r="H263" s="118"/>
      <c r="I263" s="118"/>
      <c r="J263" s="118"/>
      <c r="M263" s="119"/>
    </row>
    <row r="264" ht="15.75" customHeight="1">
      <c r="G264" s="118"/>
      <c r="H264" s="118"/>
      <c r="I264" s="118"/>
      <c r="J264" s="118"/>
      <c r="M264" s="119"/>
    </row>
    <row r="265" ht="15.75" customHeight="1">
      <c r="G265" s="118"/>
      <c r="H265" s="118"/>
      <c r="I265" s="118"/>
      <c r="J265" s="118"/>
      <c r="M265" s="119"/>
    </row>
    <row r="266" ht="15.75" customHeight="1">
      <c r="G266" s="118"/>
      <c r="H266" s="118"/>
      <c r="I266" s="118"/>
      <c r="J266" s="118"/>
      <c r="M266" s="119"/>
    </row>
    <row r="267" ht="15.75" customHeight="1">
      <c r="G267" s="118"/>
      <c r="H267" s="118"/>
      <c r="I267" s="118"/>
      <c r="J267" s="118"/>
      <c r="M267" s="119"/>
    </row>
    <row r="268" ht="15.75" customHeight="1">
      <c r="G268" s="118"/>
      <c r="H268" s="118"/>
      <c r="I268" s="118"/>
      <c r="J268" s="118"/>
      <c r="M268" s="119"/>
    </row>
    <row r="269" ht="15.75" customHeight="1">
      <c r="G269" s="118"/>
      <c r="H269" s="118"/>
      <c r="I269" s="118"/>
      <c r="J269" s="118"/>
      <c r="M269" s="119"/>
    </row>
    <row r="270" ht="15.75" customHeight="1">
      <c r="G270" s="118"/>
      <c r="H270" s="118"/>
      <c r="I270" s="118"/>
      <c r="J270" s="118"/>
      <c r="M270" s="119"/>
    </row>
    <row r="271" ht="15.75" customHeight="1">
      <c r="G271" s="118"/>
      <c r="H271" s="118"/>
      <c r="I271" s="118"/>
      <c r="J271" s="118"/>
      <c r="M271" s="119"/>
    </row>
    <row r="272" ht="15.75" customHeight="1">
      <c r="G272" s="118"/>
      <c r="H272" s="118"/>
      <c r="I272" s="118"/>
      <c r="J272" s="118"/>
      <c r="M272" s="119"/>
    </row>
    <row r="273" ht="15.75" customHeight="1">
      <c r="G273" s="118"/>
      <c r="H273" s="118"/>
      <c r="I273" s="118"/>
      <c r="J273" s="118"/>
      <c r="M273" s="119"/>
    </row>
    <row r="274" ht="15.75" customHeight="1">
      <c r="G274" s="118"/>
      <c r="H274" s="118"/>
      <c r="I274" s="118"/>
      <c r="J274" s="118"/>
      <c r="M274" s="119"/>
    </row>
    <row r="275" ht="15.75" customHeight="1">
      <c r="G275" s="118"/>
      <c r="H275" s="118"/>
      <c r="I275" s="118"/>
      <c r="J275" s="118"/>
      <c r="M275" s="119"/>
    </row>
    <row r="276" ht="15.75" customHeight="1">
      <c r="G276" s="118"/>
      <c r="H276" s="118"/>
      <c r="I276" s="118"/>
      <c r="J276" s="118"/>
      <c r="M276" s="119"/>
    </row>
    <row r="277" ht="15.75" customHeight="1">
      <c r="G277" s="118"/>
      <c r="H277" s="118"/>
      <c r="I277" s="118"/>
      <c r="J277" s="118"/>
      <c r="M277" s="119"/>
    </row>
    <row r="278" ht="15.75" customHeight="1">
      <c r="G278" s="118"/>
      <c r="H278" s="118"/>
      <c r="I278" s="118"/>
      <c r="J278" s="118"/>
      <c r="M278" s="119"/>
    </row>
    <row r="279" ht="15.75" customHeight="1">
      <c r="G279" s="118"/>
      <c r="H279" s="118"/>
      <c r="I279" s="118"/>
      <c r="J279" s="118"/>
      <c r="M279" s="119"/>
    </row>
    <row r="280" ht="15.75" customHeight="1">
      <c r="G280" s="118"/>
      <c r="H280" s="118"/>
      <c r="I280" s="118"/>
      <c r="J280" s="118"/>
      <c r="M280" s="119"/>
    </row>
    <row r="281" ht="15.75" customHeight="1">
      <c r="G281" s="118"/>
      <c r="H281" s="118"/>
      <c r="I281" s="118"/>
      <c r="J281" s="118"/>
      <c r="M281" s="119"/>
    </row>
    <row r="282" ht="15.75" customHeight="1">
      <c r="G282" s="118"/>
      <c r="H282" s="118"/>
      <c r="I282" s="118"/>
      <c r="J282" s="118"/>
      <c r="M282" s="119"/>
    </row>
    <row r="283" ht="15.75" customHeight="1">
      <c r="G283" s="118"/>
      <c r="H283" s="118"/>
      <c r="I283" s="118"/>
      <c r="J283" s="118"/>
      <c r="M283" s="119"/>
    </row>
    <row r="284" ht="15.75" customHeight="1">
      <c r="G284" s="118"/>
      <c r="H284" s="118"/>
      <c r="I284" s="118"/>
      <c r="J284" s="118"/>
      <c r="M284" s="119"/>
    </row>
    <row r="285" ht="15.75" customHeight="1">
      <c r="G285" s="118"/>
      <c r="H285" s="118"/>
      <c r="I285" s="118"/>
      <c r="J285" s="118"/>
      <c r="M285" s="119"/>
    </row>
    <row r="286" ht="15.75" customHeight="1">
      <c r="G286" s="118"/>
      <c r="H286" s="118"/>
      <c r="I286" s="118"/>
      <c r="J286" s="118"/>
      <c r="M286" s="119"/>
    </row>
    <row r="287" ht="15.75" customHeight="1">
      <c r="G287" s="118"/>
      <c r="H287" s="118"/>
      <c r="I287" s="118"/>
      <c r="J287" s="118"/>
      <c r="M287" s="119"/>
    </row>
    <row r="288" ht="15.75" customHeight="1">
      <c r="G288" s="118"/>
      <c r="H288" s="118"/>
      <c r="I288" s="118"/>
      <c r="J288" s="118"/>
      <c r="M288" s="119"/>
    </row>
    <row r="289" ht="15.75" customHeight="1">
      <c r="G289" s="118"/>
      <c r="H289" s="118"/>
      <c r="I289" s="118"/>
      <c r="J289" s="118"/>
      <c r="M289" s="119"/>
    </row>
    <row r="290" ht="15.75" customHeight="1">
      <c r="G290" s="118"/>
      <c r="H290" s="118"/>
      <c r="I290" s="118"/>
      <c r="J290" s="118"/>
      <c r="M290" s="119"/>
    </row>
    <row r="291" ht="15.75" customHeight="1">
      <c r="G291" s="118"/>
      <c r="H291" s="118"/>
      <c r="I291" s="118"/>
      <c r="J291" s="118"/>
      <c r="M291" s="119"/>
    </row>
    <row r="292" ht="15.75" customHeight="1">
      <c r="G292" s="118"/>
      <c r="H292" s="118"/>
      <c r="I292" s="118"/>
      <c r="J292" s="118"/>
      <c r="M292" s="119"/>
    </row>
    <row r="293" ht="15.75" customHeight="1">
      <c r="G293" s="118"/>
      <c r="H293" s="118"/>
      <c r="I293" s="118"/>
      <c r="J293" s="118"/>
      <c r="M293" s="119"/>
    </row>
    <row r="294" ht="15.75" customHeight="1">
      <c r="G294" s="118"/>
      <c r="H294" s="118"/>
      <c r="I294" s="118"/>
      <c r="J294" s="118"/>
      <c r="M294" s="119"/>
    </row>
    <row r="295" ht="15.75" customHeight="1">
      <c r="G295" s="118"/>
      <c r="H295" s="118"/>
      <c r="I295" s="118"/>
      <c r="J295" s="118"/>
      <c r="M295" s="119"/>
    </row>
    <row r="296" ht="15.75" customHeight="1">
      <c r="G296" s="118"/>
      <c r="H296" s="118"/>
      <c r="I296" s="118"/>
      <c r="J296" s="118"/>
      <c r="M296" s="119"/>
    </row>
    <row r="297" ht="15.75" customHeight="1">
      <c r="G297" s="118"/>
      <c r="H297" s="118"/>
      <c r="I297" s="118"/>
      <c r="J297" s="118"/>
      <c r="M297" s="119"/>
    </row>
    <row r="298" ht="15.75" customHeight="1">
      <c r="G298" s="118"/>
      <c r="H298" s="118"/>
      <c r="I298" s="118"/>
      <c r="J298" s="118"/>
      <c r="M298" s="119"/>
    </row>
    <row r="299" ht="15.75" customHeight="1">
      <c r="G299" s="118"/>
      <c r="H299" s="118"/>
      <c r="I299" s="118"/>
      <c r="J299" s="118"/>
      <c r="M299" s="119"/>
    </row>
    <row r="300" ht="15.75" customHeight="1">
      <c r="G300" s="118"/>
      <c r="H300" s="118"/>
      <c r="I300" s="118"/>
      <c r="J300" s="118"/>
      <c r="M300" s="119"/>
    </row>
    <row r="301" ht="15.75" customHeight="1">
      <c r="G301" s="118"/>
      <c r="H301" s="118"/>
      <c r="I301" s="118"/>
      <c r="J301" s="118"/>
      <c r="M301" s="119"/>
    </row>
    <row r="302" ht="15.75" customHeight="1">
      <c r="G302" s="118"/>
      <c r="H302" s="118"/>
      <c r="I302" s="118"/>
      <c r="J302" s="118"/>
      <c r="M302" s="119"/>
    </row>
    <row r="303" ht="15.75" customHeight="1">
      <c r="G303" s="118"/>
      <c r="H303" s="118"/>
      <c r="I303" s="118"/>
      <c r="J303" s="118"/>
      <c r="M303" s="119"/>
    </row>
    <row r="304" ht="15.75" customHeight="1">
      <c r="G304" s="118"/>
      <c r="H304" s="118"/>
      <c r="I304" s="118"/>
      <c r="J304" s="118"/>
      <c r="M304" s="119"/>
    </row>
    <row r="305" ht="15.75" customHeight="1">
      <c r="G305" s="118"/>
      <c r="H305" s="118"/>
      <c r="I305" s="118"/>
      <c r="J305" s="118"/>
      <c r="M305" s="119"/>
    </row>
    <row r="306" ht="15.75" customHeight="1">
      <c r="G306" s="118"/>
      <c r="H306" s="118"/>
      <c r="I306" s="118"/>
      <c r="J306" s="118"/>
      <c r="M306" s="119"/>
    </row>
    <row r="307" ht="15.75" customHeight="1">
      <c r="G307" s="118"/>
      <c r="H307" s="118"/>
      <c r="I307" s="118"/>
      <c r="J307" s="118"/>
      <c r="M307" s="119"/>
    </row>
    <row r="308" ht="15.75" customHeight="1">
      <c r="G308" s="118"/>
      <c r="H308" s="118"/>
      <c r="I308" s="118"/>
      <c r="J308" s="118"/>
      <c r="M308" s="119"/>
    </row>
    <row r="309" ht="15.75" customHeight="1">
      <c r="G309" s="118"/>
      <c r="H309" s="118"/>
      <c r="I309" s="118"/>
      <c r="J309" s="118"/>
      <c r="M309" s="119"/>
    </row>
    <row r="310" ht="15.75" customHeight="1">
      <c r="G310" s="118"/>
      <c r="H310" s="118"/>
      <c r="I310" s="118"/>
      <c r="J310" s="118"/>
      <c r="M310" s="119"/>
    </row>
    <row r="311" ht="15.75" customHeight="1">
      <c r="G311" s="118"/>
      <c r="H311" s="118"/>
      <c r="I311" s="118"/>
      <c r="J311" s="118"/>
      <c r="M311" s="119"/>
    </row>
    <row r="312" ht="15.75" customHeight="1">
      <c r="G312" s="118"/>
      <c r="H312" s="118"/>
      <c r="I312" s="118"/>
      <c r="J312" s="118"/>
      <c r="M312" s="119"/>
    </row>
    <row r="313" ht="15.75" customHeight="1">
      <c r="G313" s="118"/>
      <c r="H313" s="118"/>
      <c r="I313" s="118"/>
      <c r="J313" s="118"/>
      <c r="M313" s="119"/>
    </row>
    <row r="314" ht="15.75" customHeight="1">
      <c r="G314" s="118"/>
      <c r="H314" s="118"/>
      <c r="I314" s="118"/>
      <c r="J314" s="118"/>
      <c r="M314" s="119"/>
    </row>
    <row r="315" ht="15.75" customHeight="1">
      <c r="G315" s="118"/>
      <c r="H315" s="118"/>
      <c r="I315" s="118"/>
      <c r="J315" s="118"/>
      <c r="M315" s="119"/>
    </row>
    <row r="316" ht="15.75" customHeight="1">
      <c r="G316" s="118"/>
      <c r="H316" s="118"/>
      <c r="I316" s="118"/>
      <c r="J316" s="118"/>
      <c r="M316" s="119"/>
    </row>
    <row r="317" ht="15.75" customHeight="1">
      <c r="G317" s="118"/>
      <c r="H317" s="118"/>
      <c r="I317" s="118"/>
      <c r="J317" s="118"/>
      <c r="M317" s="119"/>
    </row>
    <row r="318" ht="15.75" customHeight="1">
      <c r="G318" s="118"/>
      <c r="H318" s="118"/>
      <c r="I318" s="118"/>
      <c r="J318" s="118"/>
      <c r="M318" s="119"/>
    </row>
    <row r="319" ht="15.75" customHeight="1">
      <c r="G319" s="118"/>
      <c r="H319" s="118"/>
      <c r="I319" s="118"/>
      <c r="J319" s="118"/>
      <c r="M319" s="119"/>
    </row>
    <row r="320" ht="15.75" customHeight="1">
      <c r="G320" s="118"/>
      <c r="H320" s="118"/>
      <c r="I320" s="118"/>
      <c r="J320" s="118"/>
      <c r="M320" s="119"/>
    </row>
    <row r="321" ht="15.75" customHeight="1">
      <c r="G321" s="118"/>
      <c r="H321" s="118"/>
      <c r="I321" s="118"/>
      <c r="J321" s="118"/>
      <c r="M321" s="119"/>
    </row>
    <row r="322" ht="15.75" customHeight="1">
      <c r="G322" s="118"/>
      <c r="H322" s="118"/>
      <c r="I322" s="118"/>
      <c r="J322" s="118"/>
      <c r="M322" s="119"/>
    </row>
    <row r="323" ht="15.75" customHeight="1">
      <c r="G323" s="118"/>
      <c r="H323" s="118"/>
      <c r="I323" s="118"/>
      <c r="J323" s="118"/>
      <c r="M323" s="119"/>
    </row>
    <row r="324" ht="15.75" customHeight="1">
      <c r="G324" s="118"/>
      <c r="H324" s="118"/>
      <c r="I324" s="118"/>
      <c r="J324" s="118"/>
      <c r="M324" s="119"/>
    </row>
    <row r="325" ht="15.75" customHeight="1">
      <c r="G325" s="118"/>
      <c r="H325" s="118"/>
      <c r="I325" s="118"/>
      <c r="J325" s="118"/>
      <c r="M325" s="119"/>
    </row>
    <row r="326" ht="15.75" customHeight="1">
      <c r="G326" s="118"/>
      <c r="H326" s="118"/>
      <c r="I326" s="118"/>
      <c r="J326" s="118"/>
      <c r="M326" s="119"/>
    </row>
    <row r="327" ht="15.75" customHeight="1">
      <c r="G327" s="118"/>
      <c r="H327" s="118"/>
      <c r="I327" s="118"/>
      <c r="J327" s="118"/>
      <c r="M327" s="119"/>
    </row>
    <row r="328" ht="15.75" customHeight="1">
      <c r="G328" s="118"/>
      <c r="H328" s="118"/>
      <c r="I328" s="118"/>
      <c r="J328" s="118"/>
      <c r="M328" s="119"/>
    </row>
    <row r="329" ht="15.75" customHeight="1">
      <c r="G329" s="118"/>
      <c r="H329" s="118"/>
      <c r="I329" s="118"/>
      <c r="J329" s="118"/>
      <c r="M329" s="119"/>
    </row>
    <row r="330" ht="15.75" customHeight="1">
      <c r="G330" s="118"/>
      <c r="H330" s="118"/>
      <c r="I330" s="118"/>
      <c r="J330" s="118"/>
      <c r="M330" s="119"/>
    </row>
    <row r="331" ht="15.75" customHeight="1">
      <c r="G331" s="118"/>
      <c r="H331" s="118"/>
      <c r="I331" s="118"/>
      <c r="J331" s="118"/>
      <c r="M331" s="119"/>
    </row>
    <row r="332" ht="15.75" customHeight="1">
      <c r="G332" s="118"/>
      <c r="H332" s="118"/>
      <c r="I332" s="118"/>
      <c r="J332" s="118"/>
      <c r="M332" s="119"/>
    </row>
    <row r="333" ht="15.75" customHeight="1">
      <c r="G333" s="118"/>
      <c r="H333" s="118"/>
      <c r="I333" s="118"/>
      <c r="J333" s="118"/>
      <c r="M333" s="119"/>
    </row>
    <row r="334" ht="15.75" customHeight="1">
      <c r="G334" s="118"/>
      <c r="H334" s="118"/>
      <c r="I334" s="118"/>
      <c r="J334" s="118"/>
      <c r="M334" s="119"/>
    </row>
    <row r="335" ht="15.75" customHeight="1">
      <c r="G335" s="118"/>
      <c r="H335" s="118"/>
      <c r="I335" s="118"/>
      <c r="J335" s="118"/>
      <c r="M335" s="119"/>
    </row>
    <row r="336" ht="15.75" customHeight="1">
      <c r="G336" s="118"/>
      <c r="H336" s="118"/>
      <c r="I336" s="118"/>
      <c r="J336" s="118"/>
      <c r="M336" s="119"/>
    </row>
    <row r="337" ht="15.75" customHeight="1">
      <c r="G337" s="118"/>
      <c r="H337" s="118"/>
      <c r="I337" s="118"/>
      <c r="J337" s="118"/>
      <c r="M337" s="119"/>
    </row>
    <row r="338" ht="15.75" customHeight="1">
      <c r="G338" s="118"/>
      <c r="H338" s="118"/>
      <c r="I338" s="118"/>
      <c r="J338" s="118"/>
      <c r="M338" s="119"/>
    </row>
    <row r="339" ht="15.75" customHeight="1">
      <c r="G339" s="118"/>
      <c r="H339" s="118"/>
      <c r="I339" s="118"/>
      <c r="J339" s="118"/>
      <c r="M339" s="119"/>
    </row>
    <row r="340" ht="15.75" customHeight="1">
      <c r="G340" s="118"/>
      <c r="H340" s="118"/>
      <c r="I340" s="118"/>
      <c r="J340" s="118"/>
      <c r="M340" s="119"/>
    </row>
    <row r="341" ht="15.75" customHeight="1">
      <c r="G341" s="118"/>
      <c r="H341" s="118"/>
      <c r="I341" s="118"/>
      <c r="J341" s="118"/>
      <c r="M341" s="119"/>
    </row>
    <row r="342" ht="15.75" customHeight="1">
      <c r="G342" s="118"/>
      <c r="H342" s="118"/>
      <c r="I342" s="118"/>
      <c r="J342" s="118"/>
      <c r="M342" s="119"/>
    </row>
    <row r="343" ht="15.75" customHeight="1">
      <c r="G343" s="118"/>
      <c r="H343" s="118"/>
      <c r="I343" s="118"/>
      <c r="J343" s="118"/>
      <c r="M343" s="119"/>
    </row>
    <row r="344" ht="15.75" customHeight="1">
      <c r="G344" s="118"/>
      <c r="H344" s="118"/>
      <c r="I344" s="118"/>
      <c r="J344" s="118"/>
      <c r="M344" s="119"/>
    </row>
    <row r="345" ht="15.75" customHeight="1">
      <c r="G345" s="118"/>
      <c r="H345" s="118"/>
      <c r="I345" s="118"/>
      <c r="J345" s="118"/>
      <c r="M345" s="119"/>
    </row>
    <row r="346" ht="15.75" customHeight="1">
      <c r="G346" s="118"/>
      <c r="H346" s="118"/>
      <c r="I346" s="118"/>
      <c r="J346" s="118"/>
      <c r="M346" s="119"/>
    </row>
    <row r="347" ht="15.75" customHeight="1">
      <c r="G347" s="118"/>
      <c r="H347" s="118"/>
      <c r="I347" s="118"/>
      <c r="J347" s="118"/>
      <c r="M347" s="119"/>
    </row>
    <row r="348" ht="15.75" customHeight="1">
      <c r="G348" s="118"/>
      <c r="H348" s="118"/>
      <c r="I348" s="118"/>
      <c r="J348" s="118"/>
      <c r="M348" s="119"/>
    </row>
    <row r="349" ht="15.75" customHeight="1">
      <c r="G349" s="118"/>
      <c r="H349" s="118"/>
      <c r="I349" s="118"/>
      <c r="J349" s="118"/>
      <c r="M349" s="119"/>
    </row>
    <row r="350" ht="15.75" customHeight="1">
      <c r="G350" s="118"/>
      <c r="H350" s="118"/>
      <c r="I350" s="118"/>
      <c r="J350" s="118"/>
      <c r="M350" s="119"/>
    </row>
    <row r="351" ht="15.75" customHeight="1">
      <c r="G351" s="118"/>
      <c r="H351" s="118"/>
      <c r="I351" s="118"/>
      <c r="J351" s="118"/>
      <c r="M351" s="119"/>
    </row>
    <row r="352" ht="15.75" customHeight="1">
      <c r="G352" s="118"/>
      <c r="H352" s="118"/>
      <c r="I352" s="118"/>
      <c r="J352" s="118"/>
      <c r="M352" s="119"/>
    </row>
    <row r="353" ht="15.75" customHeight="1">
      <c r="G353" s="118"/>
      <c r="H353" s="118"/>
      <c r="I353" s="118"/>
      <c r="J353" s="118"/>
      <c r="M353" s="119"/>
    </row>
    <row r="354" ht="15.75" customHeight="1">
      <c r="G354" s="118"/>
      <c r="H354" s="118"/>
      <c r="I354" s="118"/>
      <c r="J354" s="118"/>
      <c r="M354" s="119"/>
    </row>
    <row r="355" ht="15.75" customHeight="1">
      <c r="G355" s="118"/>
      <c r="H355" s="118"/>
      <c r="I355" s="118"/>
      <c r="J355" s="118"/>
      <c r="M355" s="119"/>
    </row>
    <row r="356" ht="15.75" customHeight="1">
      <c r="G356" s="118"/>
      <c r="H356" s="118"/>
      <c r="I356" s="118"/>
      <c r="J356" s="118"/>
      <c r="M356" s="119"/>
    </row>
    <row r="357" ht="15.75" customHeight="1">
      <c r="G357" s="118"/>
      <c r="H357" s="118"/>
      <c r="I357" s="118"/>
      <c r="J357" s="118"/>
      <c r="M357" s="119"/>
    </row>
    <row r="358" ht="15.75" customHeight="1">
      <c r="G358" s="118"/>
      <c r="H358" s="118"/>
      <c r="I358" s="118"/>
      <c r="J358" s="118"/>
      <c r="M358" s="119"/>
    </row>
    <row r="359" ht="15.75" customHeight="1">
      <c r="G359" s="118"/>
      <c r="H359" s="118"/>
      <c r="I359" s="118"/>
      <c r="J359" s="118"/>
      <c r="M359" s="119"/>
    </row>
    <row r="360" ht="15.75" customHeight="1">
      <c r="G360" s="118"/>
      <c r="H360" s="118"/>
      <c r="I360" s="118"/>
      <c r="J360" s="118"/>
      <c r="M360" s="119"/>
    </row>
    <row r="361" ht="15.75" customHeight="1">
      <c r="G361" s="118"/>
      <c r="H361" s="118"/>
      <c r="I361" s="118"/>
      <c r="J361" s="118"/>
      <c r="M361" s="119"/>
    </row>
    <row r="362" ht="15.75" customHeight="1">
      <c r="G362" s="118"/>
      <c r="H362" s="118"/>
      <c r="I362" s="118"/>
      <c r="J362" s="118"/>
      <c r="M362" s="119"/>
    </row>
    <row r="363" ht="15.75" customHeight="1">
      <c r="G363" s="118"/>
      <c r="H363" s="118"/>
      <c r="I363" s="118"/>
      <c r="J363" s="118"/>
      <c r="M363" s="119"/>
    </row>
    <row r="364" ht="15.75" customHeight="1">
      <c r="G364" s="118"/>
      <c r="H364" s="118"/>
      <c r="I364" s="118"/>
      <c r="J364" s="118"/>
      <c r="M364" s="119"/>
    </row>
    <row r="365" ht="15.75" customHeight="1">
      <c r="G365" s="118"/>
      <c r="H365" s="118"/>
      <c r="I365" s="118"/>
      <c r="J365" s="118"/>
      <c r="M365" s="119"/>
    </row>
    <row r="366" ht="15.75" customHeight="1">
      <c r="G366" s="118"/>
      <c r="H366" s="118"/>
      <c r="I366" s="118"/>
      <c r="J366" s="118"/>
      <c r="M366" s="119"/>
    </row>
    <row r="367" ht="15.75" customHeight="1">
      <c r="G367" s="118"/>
      <c r="H367" s="118"/>
      <c r="I367" s="118"/>
      <c r="J367" s="118"/>
      <c r="M367" s="119"/>
    </row>
    <row r="368" ht="15.75" customHeight="1">
      <c r="G368" s="118"/>
      <c r="H368" s="118"/>
      <c r="I368" s="118"/>
      <c r="J368" s="118"/>
      <c r="M368" s="119"/>
    </row>
    <row r="369" ht="15.75" customHeight="1">
      <c r="G369" s="118"/>
      <c r="H369" s="118"/>
      <c r="I369" s="118"/>
      <c r="J369" s="118"/>
      <c r="M369" s="119"/>
    </row>
    <row r="370" ht="15.75" customHeight="1">
      <c r="G370" s="118"/>
      <c r="H370" s="118"/>
      <c r="I370" s="118"/>
      <c r="J370" s="118"/>
      <c r="M370" s="119"/>
    </row>
    <row r="371" ht="15.75" customHeight="1">
      <c r="G371" s="118"/>
      <c r="H371" s="118"/>
      <c r="I371" s="118"/>
      <c r="J371" s="118"/>
      <c r="M371" s="119"/>
    </row>
    <row r="372" ht="15.75" customHeight="1">
      <c r="G372" s="118"/>
      <c r="H372" s="118"/>
      <c r="I372" s="118"/>
      <c r="J372" s="118"/>
      <c r="M372" s="119"/>
    </row>
    <row r="373" ht="15.75" customHeight="1">
      <c r="G373" s="118"/>
      <c r="H373" s="118"/>
      <c r="I373" s="118"/>
      <c r="J373" s="118"/>
      <c r="M373" s="119"/>
    </row>
    <row r="374" ht="15.75" customHeight="1">
      <c r="G374" s="118"/>
      <c r="H374" s="118"/>
      <c r="I374" s="118"/>
      <c r="J374" s="118"/>
      <c r="M374" s="119"/>
    </row>
    <row r="375" ht="15.75" customHeight="1">
      <c r="G375" s="118"/>
      <c r="H375" s="118"/>
      <c r="I375" s="118"/>
      <c r="J375" s="118"/>
      <c r="M375" s="119"/>
    </row>
    <row r="376" ht="15.75" customHeight="1">
      <c r="G376" s="118"/>
      <c r="H376" s="118"/>
      <c r="I376" s="118"/>
      <c r="J376" s="118"/>
      <c r="M376" s="119"/>
    </row>
    <row r="377" ht="15.75" customHeight="1">
      <c r="G377" s="118"/>
      <c r="H377" s="118"/>
      <c r="I377" s="118"/>
      <c r="J377" s="118"/>
      <c r="M377" s="119"/>
    </row>
    <row r="378" ht="15.75" customHeight="1">
      <c r="G378" s="118"/>
      <c r="H378" s="118"/>
      <c r="I378" s="118"/>
      <c r="J378" s="118"/>
      <c r="M378" s="119"/>
    </row>
    <row r="379" ht="15.75" customHeight="1">
      <c r="G379" s="118"/>
      <c r="H379" s="118"/>
      <c r="I379" s="118"/>
      <c r="J379" s="118"/>
      <c r="M379" s="119"/>
    </row>
    <row r="380" ht="15.75" customHeight="1">
      <c r="G380" s="118"/>
      <c r="H380" s="118"/>
      <c r="I380" s="118"/>
      <c r="J380" s="118"/>
      <c r="M380" s="119"/>
    </row>
    <row r="381" ht="15.75" customHeight="1">
      <c r="G381" s="118"/>
      <c r="H381" s="118"/>
      <c r="I381" s="118"/>
      <c r="J381" s="118"/>
      <c r="M381" s="119"/>
    </row>
    <row r="382" ht="15.75" customHeight="1">
      <c r="G382" s="118"/>
      <c r="H382" s="118"/>
      <c r="I382" s="118"/>
      <c r="J382" s="118"/>
      <c r="M382" s="119"/>
    </row>
    <row r="383" ht="15.75" customHeight="1">
      <c r="G383" s="118"/>
      <c r="H383" s="118"/>
      <c r="I383" s="118"/>
      <c r="J383" s="118"/>
      <c r="M383" s="119"/>
    </row>
    <row r="384" ht="15.75" customHeight="1">
      <c r="G384" s="118"/>
      <c r="H384" s="118"/>
      <c r="I384" s="118"/>
      <c r="J384" s="118"/>
      <c r="M384" s="119"/>
    </row>
    <row r="385" ht="15.75" customHeight="1">
      <c r="G385" s="118"/>
      <c r="H385" s="118"/>
      <c r="I385" s="118"/>
      <c r="J385" s="118"/>
      <c r="M385" s="119"/>
    </row>
    <row r="386" ht="15.75" customHeight="1">
      <c r="G386" s="118"/>
      <c r="H386" s="118"/>
      <c r="I386" s="118"/>
      <c r="J386" s="118"/>
      <c r="M386" s="119"/>
    </row>
    <row r="387" ht="15.75" customHeight="1">
      <c r="G387" s="118"/>
      <c r="H387" s="118"/>
      <c r="I387" s="118"/>
      <c r="J387" s="118"/>
      <c r="M387" s="119"/>
    </row>
    <row r="388" ht="15.75" customHeight="1">
      <c r="G388" s="118"/>
      <c r="H388" s="118"/>
      <c r="I388" s="118"/>
      <c r="J388" s="118"/>
      <c r="M388" s="119"/>
    </row>
    <row r="389" ht="15.75" customHeight="1">
      <c r="G389" s="118"/>
      <c r="H389" s="118"/>
      <c r="I389" s="118"/>
      <c r="J389" s="118"/>
      <c r="M389" s="119"/>
    </row>
    <row r="390" ht="15.75" customHeight="1">
      <c r="G390" s="118"/>
      <c r="H390" s="118"/>
      <c r="I390" s="118"/>
      <c r="J390" s="118"/>
      <c r="M390" s="119"/>
    </row>
    <row r="391" ht="15.75" customHeight="1">
      <c r="G391" s="118"/>
      <c r="H391" s="118"/>
      <c r="I391" s="118"/>
      <c r="J391" s="118"/>
      <c r="M391" s="119"/>
    </row>
    <row r="392" ht="15.75" customHeight="1">
      <c r="G392" s="118"/>
      <c r="H392" s="118"/>
      <c r="I392" s="118"/>
      <c r="J392" s="118"/>
      <c r="M392" s="119"/>
    </row>
    <row r="393" ht="15.75" customHeight="1">
      <c r="G393" s="118"/>
      <c r="H393" s="118"/>
      <c r="I393" s="118"/>
      <c r="J393" s="118"/>
      <c r="M393" s="119"/>
    </row>
  </sheetData>
  <mergeCells count="131">
    <mergeCell ref="K41:K45"/>
    <mergeCell ref="L41:L45"/>
    <mergeCell ref="J4:J13"/>
    <mergeCell ref="J14:J16"/>
    <mergeCell ref="J26:J40"/>
    <mergeCell ref="J41:J45"/>
    <mergeCell ref="J2:J3"/>
    <mergeCell ref="K2:K3"/>
    <mergeCell ref="L2:L3"/>
    <mergeCell ref="K4:K13"/>
    <mergeCell ref="L4:L13"/>
    <mergeCell ref="L60:L62"/>
    <mergeCell ref="K60:K62"/>
    <mergeCell ref="J60:J62"/>
    <mergeCell ref="K53:K58"/>
    <mergeCell ref="J53:J58"/>
    <mergeCell ref="L46:L51"/>
    <mergeCell ref="J18:J25"/>
    <mergeCell ref="K18:K25"/>
    <mergeCell ref="L18:L25"/>
    <mergeCell ref="K26:K40"/>
    <mergeCell ref="L26:L40"/>
    <mergeCell ref="J46:J51"/>
    <mergeCell ref="M156:M175"/>
    <mergeCell ref="M176:M178"/>
    <mergeCell ref="M133:M136"/>
    <mergeCell ref="M137:M140"/>
    <mergeCell ref="M107:M128"/>
    <mergeCell ref="M100:M102"/>
    <mergeCell ref="M103:M104"/>
    <mergeCell ref="M67:M69"/>
    <mergeCell ref="M70:M77"/>
    <mergeCell ref="M185:M187"/>
    <mergeCell ref="M188:M192"/>
    <mergeCell ref="M153:M155"/>
    <mergeCell ref="M145:M149"/>
    <mergeCell ref="M179:M184"/>
    <mergeCell ref="M88:M92"/>
    <mergeCell ref="M95:M98"/>
    <mergeCell ref="L88:L92"/>
    <mergeCell ref="L95:L98"/>
    <mergeCell ref="L107:L128"/>
    <mergeCell ref="L100:L102"/>
    <mergeCell ref="L103:L104"/>
    <mergeCell ref="L53:L58"/>
    <mergeCell ref="M53:M58"/>
    <mergeCell ref="M60:M62"/>
    <mergeCell ref="M64:M66"/>
    <mergeCell ref="M18:M25"/>
    <mergeCell ref="M26:M40"/>
    <mergeCell ref="M41:M45"/>
    <mergeCell ref="M14:M16"/>
    <mergeCell ref="M2:M3"/>
    <mergeCell ref="M4:M13"/>
    <mergeCell ref="M79:M80"/>
    <mergeCell ref="L79:L80"/>
    <mergeCell ref="K79:K80"/>
    <mergeCell ref="K81:K82"/>
    <mergeCell ref="K83:K84"/>
    <mergeCell ref="K85:K87"/>
    <mergeCell ref="K46:K51"/>
    <mergeCell ref="K14:K16"/>
    <mergeCell ref="L14:L16"/>
    <mergeCell ref="K67:K69"/>
    <mergeCell ref="K70:K77"/>
    <mergeCell ref="M81:M82"/>
    <mergeCell ref="M83:M84"/>
    <mergeCell ref="M85:M87"/>
    <mergeCell ref="M46:M51"/>
    <mergeCell ref="L85:L87"/>
    <mergeCell ref="L70:L77"/>
    <mergeCell ref="L81:L82"/>
    <mergeCell ref="L83:L84"/>
    <mergeCell ref="M142:M144"/>
    <mergeCell ref="M130:M131"/>
    <mergeCell ref="L142:L144"/>
    <mergeCell ref="L130:L131"/>
    <mergeCell ref="L133:L136"/>
    <mergeCell ref="L137:L140"/>
    <mergeCell ref="L67:L69"/>
    <mergeCell ref="L150:L151"/>
    <mergeCell ref="K153:K155"/>
    <mergeCell ref="L153:L155"/>
    <mergeCell ref="K107:K128"/>
    <mergeCell ref="L145:L149"/>
    <mergeCell ref="K137:K140"/>
    <mergeCell ref="L188:L192"/>
    <mergeCell ref="K185:K187"/>
    <mergeCell ref="K188:K192"/>
    <mergeCell ref="L185:L187"/>
    <mergeCell ref="J185:J187"/>
    <mergeCell ref="J188:J192"/>
    <mergeCell ref="K88:K92"/>
    <mergeCell ref="K95:K98"/>
    <mergeCell ref="J85:J87"/>
    <mergeCell ref="J88:J92"/>
    <mergeCell ref="J95:J98"/>
    <mergeCell ref="J83:J84"/>
    <mergeCell ref="K100:K102"/>
    <mergeCell ref="K103:K104"/>
    <mergeCell ref="J100:J102"/>
    <mergeCell ref="J103:J104"/>
    <mergeCell ref="J107:J128"/>
    <mergeCell ref="J130:J131"/>
    <mergeCell ref="K150:K151"/>
    <mergeCell ref="K142:K144"/>
    <mergeCell ref="K145:K149"/>
    <mergeCell ref="K130:K131"/>
    <mergeCell ref="K133:K136"/>
    <mergeCell ref="J133:J136"/>
    <mergeCell ref="J137:J140"/>
    <mergeCell ref="J142:J144"/>
    <mergeCell ref="J145:J149"/>
    <mergeCell ref="J150:J151"/>
    <mergeCell ref="J153:J155"/>
    <mergeCell ref="L64:L66"/>
    <mergeCell ref="K64:K66"/>
    <mergeCell ref="J64:J66"/>
    <mergeCell ref="J67:J69"/>
    <mergeCell ref="J70:J77"/>
    <mergeCell ref="J79:J80"/>
    <mergeCell ref="J81:J82"/>
    <mergeCell ref="J176:J178"/>
    <mergeCell ref="J179:J184"/>
    <mergeCell ref="L156:L175"/>
    <mergeCell ref="K156:K175"/>
    <mergeCell ref="K176:K178"/>
    <mergeCell ref="K179:K184"/>
    <mergeCell ref="L176:L178"/>
    <mergeCell ref="L179:L184"/>
    <mergeCell ref="J156:J175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11.57"/>
    <col customWidth="1" min="3" max="3" width="29.86"/>
    <col customWidth="1" min="4" max="4" width="12.0"/>
    <col customWidth="1" min="5" max="5" width="9.29"/>
    <col customWidth="1" min="6" max="6" width="27.86"/>
    <col customWidth="1" min="7" max="7" width="10.57"/>
    <col customWidth="1" min="8" max="8" width="13.86"/>
    <col customWidth="1" min="9" max="10" width="15.14"/>
    <col customWidth="1" min="11" max="11" width="7.0"/>
    <col customWidth="1" min="12" max="12" width="23.57"/>
    <col customWidth="1" min="13" max="13" width="20.57"/>
    <col customWidth="1" min="14" max="26" width="8.71"/>
  </cols>
  <sheetData>
    <row r="1">
      <c r="A1" s="63" t="s">
        <v>637</v>
      </c>
      <c r="B1" s="63" t="s">
        <v>638</v>
      </c>
      <c r="C1" s="64" t="s">
        <v>639</v>
      </c>
      <c r="D1" s="65" t="s">
        <v>640</v>
      </c>
      <c r="E1" s="65" t="s">
        <v>641</v>
      </c>
      <c r="F1" s="65" t="s">
        <v>642</v>
      </c>
      <c r="G1" s="66" t="s">
        <v>643</v>
      </c>
      <c r="H1" s="66" t="s">
        <v>644</v>
      </c>
      <c r="I1" s="67" t="s">
        <v>645</v>
      </c>
      <c r="J1" s="67"/>
      <c r="K1" s="64"/>
      <c r="L1" s="65" t="s">
        <v>646</v>
      </c>
      <c r="M1" s="64" t="s">
        <v>647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63.0" customHeight="1">
      <c r="A2" s="86">
        <v>1.0</v>
      </c>
      <c r="B2" s="87">
        <v>45228.0</v>
      </c>
      <c r="C2" s="86" t="s">
        <v>909</v>
      </c>
      <c r="D2" s="86" t="s">
        <v>753</v>
      </c>
      <c r="E2" s="86" t="s">
        <v>650</v>
      </c>
      <c r="F2" s="86" t="s">
        <v>842</v>
      </c>
      <c r="G2" s="86">
        <v>36.0</v>
      </c>
      <c r="H2" s="88">
        <v>323000.0</v>
      </c>
      <c r="I2" s="88" t="str">
        <f t="shared" ref="I2:I178" si="1">H2*G2</f>
        <v>  11,628,000 </v>
      </c>
      <c r="J2" s="89" t="str">
        <f>I2</f>
        <v>  11,628,000 </v>
      </c>
      <c r="K2" s="86" t="s">
        <v>652</v>
      </c>
      <c r="L2" s="86"/>
      <c r="M2" s="90" t="s">
        <v>1158</v>
      </c>
    </row>
    <row r="3" ht="30.75" customHeight="1">
      <c r="A3" s="86">
        <v>2.0</v>
      </c>
      <c r="B3" s="87">
        <v>45231.0</v>
      </c>
      <c r="C3" s="86" t="s">
        <v>1159</v>
      </c>
      <c r="D3" s="86" t="s">
        <v>753</v>
      </c>
      <c r="E3" s="86" t="s">
        <v>650</v>
      </c>
      <c r="F3" s="86" t="s">
        <v>811</v>
      </c>
      <c r="G3" s="86">
        <v>1.0</v>
      </c>
      <c r="H3" s="88">
        <v>985000.0</v>
      </c>
      <c r="I3" s="88" t="str">
        <f t="shared" si="1"/>
        <v>  985,000 </v>
      </c>
      <c r="J3" s="92" t="str">
        <f>I3+I4</f>
        <v>  1,665,000 </v>
      </c>
      <c r="K3" s="95" t="s">
        <v>652</v>
      </c>
      <c r="L3" s="95"/>
      <c r="M3" s="95" t="s">
        <v>652</v>
      </c>
    </row>
    <row r="4" ht="30.75" customHeight="1">
      <c r="A4" s="86"/>
      <c r="B4" s="86"/>
      <c r="C4" s="86"/>
      <c r="D4" s="86"/>
      <c r="E4" s="86"/>
      <c r="F4" s="86" t="s">
        <v>813</v>
      </c>
      <c r="G4" s="86">
        <v>1.0</v>
      </c>
      <c r="H4" s="88">
        <v>680000.0</v>
      </c>
      <c r="I4" s="88" t="str">
        <f t="shared" si="1"/>
        <v>  680,000 </v>
      </c>
      <c r="J4" s="77"/>
      <c r="K4" s="77"/>
      <c r="L4" s="77"/>
      <c r="M4" s="77"/>
    </row>
    <row r="5" ht="61.5" customHeight="1">
      <c r="A5" s="86">
        <v>3.0</v>
      </c>
      <c r="B5" s="87">
        <v>45231.0</v>
      </c>
      <c r="C5" s="86" t="s">
        <v>1160</v>
      </c>
      <c r="D5" s="86" t="s">
        <v>753</v>
      </c>
      <c r="E5" s="86" t="s">
        <v>650</v>
      </c>
      <c r="F5" s="86" t="s">
        <v>808</v>
      </c>
      <c r="G5" s="86">
        <v>1.0</v>
      </c>
      <c r="H5" s="88">
        <v>1490000.0</v>
      </c>
      <c r="I5" s="88" t="str">
        <f t="shared" si="1"/>
        <v>  1,490,000 </v>
      </c>
      <c r="J5" s="89" t="str">
        <f t="shared" ref="J5:J8" si="2">I5</f>
        <v>  1,490,000 </v>
      </c>
      <c r="K5" s="86" t="s">
        <v>652</v>
      </c>
      <c r="L5" s="86"/>
      <c r="M5" s="86" t="s">
        <v>652</v>
      </c>
    </row>
    <row r="6" ht="61.5" customHeight="1">
      <c r="A6" s="86">
        <v>4.0</v>
      </c>
      <c r="B6" s="87">
        <v>45231.0</v>
      </c>
      <c r="C6" s="86" t="s">
        <v>1161</v>
      </c>
      <c r="D6" s="86" t="s">
        <v>655</v>
      </c>
      <c r="E6" s="86" t="s">
        <v>650</v>
      </c>
      <c r="F6" s="86" t="s">
        <v>845</v>
      </c>
      <c r="G6" s="86">
        <v>3.0</v>
      </c>
      <c r="H6" s="88">
        <v>895000.0</v>
      </c>
      <c r="I6" s="88" t="str">
        <f t="shared" si="1"/>
        <v>  2,685,000 </v>
      </c>
      <c r="J6" s="89" t="str">
        <f t="shared" si="2"/>
        <v>  2,685,000 </v>
      </c>
      <c r="K6" s="86" t="s">
        <v>652</v>
      </c>
      <c r="L6" s="86"/>
      <c r="M6" s="86" t="s">
        <v>652</v>
      </c>
    </row>
    <row r="7" ht="61.5" customHeight="1">
      <c r="A7" s="86">
        <v>5.0</v>
      </c>
      <c r="B7" s="87">
        <v>45231.0</v>
      </c>
      <c r="C7" s="86" t="s">
        <v>1162</v>
      </c>
      <c r="D7" s="86" t="s">
        <v>801</v>
      </c>
      <c r="E7" s="86" t="s">
        <v>650</v>
      </c>
      <c r="F7" s="86" t="s">
        <v>798</v>
      </c>
      <c r="G7" s="86">
        <v>1.0</v>
      </c>
      <c r="H7" s="88">
        <v>680000.0</v>
      </c>
      <c r="I7" s="88" t="str">
        <f t="shared" si="1"/>
        <v>  680,000 </v>
      </c>
      <c r="J7" s="89" t="str">
        <f t="shared" si="2"/>
        <v>  680,000 </v>
      </c>
      <c r="K7" s="86" t="s">
        <v>652</v>
      </c>
      <c r="L7" s="86"/>
      <c r="M7" s="86" t="s">
        <v>652</v>
      </c>
    </row>
    <row r="8" ht="61.5" customHeight="1">
      <c r="A8" s="86">
        <v>6.0</v>
      </c>
      <c r="B8" s="87">
        <v>45231.0</v>
      </c>
      <c r="C8" s="86" t="s">
        <v>1163</v>
      </c>
      <c r="D8" s="86" t="s">
        <v>801</v>
      </c>
      <c r="E8" s="86" t="s">
        <v>650</v>
      </c>
      <c r="F8" s="86" t="s">
        <v>842</v>
      </c>
      <c r="G8" s="86">
        <v>1.0</v>
      </c>
      <c r="H8" s="88">
        <v>325000.0</v>
      </c>
      <c r="I8" s="88" t="str">
        <f t="shared" si="1"/>
        <v>  325,000 </v>
      </c>
      <c r="J8" s="89" t="str">
        <f t="shared" si="2"/>
        <v>  325,000 </v>
      </c>
      <c r="K8" s="86" t="s">
        <v>652</v>
      </c>
      <c r="L8" s="86"/>
      <c r="M8" s="86" t="s">
        <v>652</v>
      </c>
    </row>
    <row r="9">
      <c r="A9" s="86">
        <v>7.0</v>
      </c>
      <c r="B9" s="87">
        <v>45231.0</v>
      </c>
      <c r="C9" s="86" t="s">
        <v>1164</v>
      </c>
      <c r="D9" s="86" t="s">
        <v>655</v>
      </c>
      <c r="E9" s="86" t="s">
        <v>650</v>
      </c>
      <c r="F9" s="86" t="s">
        <v>811</v>
      </c>
      <c r="G9" s="86">
        <v>5.0</v>
      </c>
      <c r="H9" s="88">
        <v>985000.0</v>
      </c>
      <c r="I9" s="88" t="str">
        <f t="shared" si="1"/>
        <v>  4,925,000 </v>
      </c>
      <c r="J9" s="92" t="str">
        <f>I9+I10+I11</f>
        <v>  12,745,000 </v>
      </c>
      <c r="K9" s="95" t="s">
        <v>652</v>
      </c>
      <c r="L9" s="95"/>
      <c r="M9" s="95" t="s">
        <v>652</v>
      </c>
    </row>
    <row r="10">
      <c r="A10" s="86"/>
      <c r="B10" s="86"/>
      <c r="C10" s="86"/>
      <c r="D10" s="86"/>
      <c r="E10" s="86"/>
      <c r="F10" s="86" t="s">
        <v>813</v>
      </c>
      <c r="G10" s="86">
        <v>3.0</v>
      </c>
      <c r="H10" s="88">
        <v>680000.0</v>
      </c>
      <c r="I10" s="88" t="str">
        <f t="shared" si="1"/>
        <v>  2,040,000 </v>
      </c>
      <c r="J10" s="80"/>
      <c r="K10" s="80"/>
      <c r="L10" s="80"/>
      <c r="M10" s="80"/>
    </row>
    <row r="11">
      <c r="A11" s="86"/>
      <c r="B11" s="86"/>
      <c r="C11" s="86"/>
      <c r="D11" s="86"/>
      <c r="E11" s="86"/>
      <c r="F11" s="86" t="s">
        <v>814</v>
      </c>
      <c r="G11" s="86">
        <v>2.0</v>
      </c>
      <c r="H11" s="88">
        <v>2890000.0</v>
      </c>
      <c r="I11" s="88" t="str">
        <f t="shared" si="1"/>
        <v>  5,780,000 </v>
      </c>
      <c r="J11" s="77"/>
      <c r="K11" s="77"/>
      <c r="L11" s="77"/>
      <c r="M11" s="77"/>
    </row>
    <row r="12" ht="60.75" customHeight="1">
      <c r="A12" s="86">
        <v>8.0</v>
      </c>
      <c r="B12" s="87">
        <v>45231.0</v>
      </c>
      <c r="C12" s="86" t="s">
        <v>1165</v>
      </c>
      <c r="D12" s="86" t="s">
        <v>801</v>
      </c>
      <c r="E12" s="86" t="s">
        <v>650</v>
      </c>
      <c r="F12" s="86" t="s">
        <v>808</v>
      </c>
      <c r="G12" s="86">
        <v>1.0</v>
      </c>
      <c r="H12" s="88">
        <v>1490000.0</v>
      </c>
      <c r="I12" s="88" t="str">
        <f t="shared" si="1"/>
        <v>  1,490,000 </v>
      </c>
      <c r="J12" s="89" t="str">
        <f>I12</f>
        <v>  1,490,000 </v>
      </c>
      <c r="K12" s="86" t="s">
        <v>652</v>
      </c>
      <c r="L12" s="86"/>
      <c r="M12" s="86" t="s">
        <v>887</v>
      </c>
    </row>
    <row r="13" ht="32.25" customHeight="1">
      <c r="A13" s="86">
        <v>9.0</v>
      </c>
      <c r="B13" s="87">
        <v>45231.0</v>
      </c>
      <c r="C13" s="86" t="s">
        <v>816</v>
      </c>
      <c r="D13" s="86" t="s">
        <v>655</v>
      </c>
      <c r="E13" s="86" t="s">
        <v>650</v>
      </c>
      <c r="F13" s="86" t="s">
        <v>817</v>
      </c>
      <c r="G13" s="86">
        <v>1.0</v>
      </c>
      <c r="H13" s="88">
        <v>690000.0</v>
      </c>
      <c r="I13" s="88" t="str">
        <f t="shared" si="1"/>
        <v>  690,000 </v>
      </c>
      <c r="J13" s="92" t="str">
        <f>I13+I14</f>
        <v>  730,000 </v>
      </c>
      <c r="K13" s="95" t="s">
        <v>652</v>
      </c>
      <c r="L13" s="95"/>
      <c r="M13" s="95" t="s">
        <v>803</v>
      </c>
    </row>
    <row r="14" ht="32.25" customHeight="1">
      <c r="A14" s="86"/>
      <c r="B14" s="86"/>
      <c r="C14" s="86"/>
      <c r="D14" s="86"/>
      <c r="E14" s="86"/>
      <c r="F14" s="86" t="s">
        <v>913</v>
      </c>
      <c r="G14" s="86">
        <v>4.0</v>
      </c>
      <c r="H14" s="88">
        <v>10000.0</v>
      </c>
      <c r="I14" s="88" t="str">
        <f t="shared" si="1"/>
        <v>  40,000 </v>
      </c>
      <c r="J14" s="77"/>
      <c r="K14" s="77"/>
      <c r="L14" s="77"/>
      <c r="M14" s="77"/>
    </row>
    <row r="15" ht="31.5" customHeight="1">
      <c r="A15" s="86">
        <v>10.0</v>
      </c>
      <c r="B15" s="87">
        <v>45232.0</v>
      </c>
      <c r="C15" s="86" t="s">
        <v>1166</v>
      </c>
      <c r="D15" s="86" t="s">
        <v>655</v>
      </c>
      <c r="E15" s="86" t="s">
        <v>650</v>
      </c>
      <c r="F15" s="86" t="s">
        <v>821</v>
      </c>
      <c r="G15" s="86">
        <v>2.0</v>
      </c>
      <c r="H15" s="88">
        <v>680000.0</v>
      </c>
      <c r="I15" s="88" t="str">
        <f t="shared" si="1"/>
        <v>  1,360,000 </v>
      </c>
      <c r="J15" s="92" t="str">
        <f>I15+I16</f>
        <v>  1,430,000 </v>
      </c>
      <c r="K15" s="95" t="s">
        <v>652</v>
      </c>
      <c r="L15" s="95"/>
      <c r="M15" s="95" t="s">
        <v>887</v>
      </c>
    </row>
    <row r="16" ht="31.5" customHeight="1">
      <c r="A16" s="86"/>
      <c r="B16" s="86"/>
      <c r="C16" s="86"/>
      <c r="D16" s="86"/>
      <c r="E16" s="86"/>
      <c r="F16" s="86" t="s">
        <v>849</v>
      </c>
      <c r="G16" s="86">
        <v>2.0</v>
      </c>
      <c r="H16" s="88">
        <v>35000.0</v>
      </c>
      <c r="I16" s="88" t="str">
        <f t="shared" si="1"/>
        <v>  70,000 </v>
      </c>
      <c r="J16" s="77"/>
      <c r="K16" s="77"/>
      <c r="L16" s="77"/>
      <c r="M16" s="77"/>
    </row>
    <row r="17">
      <c r="A17" s="86">
        <v>11.0</v>
      </c>
      <c r="B17" s="87">
        <v>45232.0</v>
      </c>
      <c r="C17" s="86" t="s">
        <v>1167</v>
      </c>
      <c r="D17" s="86" t="s">
        <v>655</v>
      </c>
      <c r="E17" s="86" t="s">
        <v>650</v>
      </c>
      <c r="F17" s="86" t="s">
        <v>805</v>
      </c>
      <c r="G17" s="86">
        <v>2.0</v>
      </c>
      <c r="H17" s="88">
        <v>980000.0</v>
      </c>
      <c r="I17" s="88" t="str">
        <f t="shared" si="1"/>
        <v>  1,960,000 </v>
      </c>
      <c r="J17" s="92" t="str">
        <f>SUM(I17:I21)</f>
        <v>  4,970,000 </v>
      </c>
      <c r="K17" s="95" t="s">
        <v>652</v>
      </c>
      <c r="L17" s="95"/>
      <c r="M17" s="95" t="s">
        <v>652</v>
      </c>
    </row>
    <row r="18">
      <c r="A18" s="86"/>
      <c r="B18" s="86"/>
      <c r="C18" s="86"/>
      <c r="D18" s="86"/>
      <c r="E18" s="86"/>
      <c r="F18" s="86" t="s">
        <v>1168</v>
      </c>
      <c r="G18" s="86">
        <v>5.0</v>
      </c>
      <c r="H18" s="88">
        <v>140000.0</v>
      </c>
      <c r="I18" s="88" t="str">
        <f t="shared" si="1"/>
        <v>  700,000 </v>
      </c>
      <c r="J18" s="80"/>
      <c r="K18" s="80"/>
      <c r="L18" s="80"/>
      <c r="M18" s="80"/>
    </row>
    <row r="19">
      <c r="A19" s="86"/>
      <c r="B19" s="86"/>
      <c r="C19" s="86"/>
      <c r="D19" s="86"/>
      <c r="E19" s="86"/>
      <c r="F19" s="86" t="s">
        <v>826</v>
      </c>
      <c r="G19" s="86">
        <v>3.0</v>
      </c>
      <c r="H19" s="88">
        <v>650000.0</v>
      </c>
      <c r="I19" s="88" t="str">
        <f t="shared" si="1"/>
        <v>  1,950,000 </v>
      </c>
      <c r="J19" s="80"/>
      <c r="K19" s="80"/>
      <c r="L19" s="80"/>
      <c r="M19" s="80"/>
    </row>
    <row r="20">
      <c r="A20" s="86"/>
      <c r="B20" s="86"/>
      <c r="C20" s="86"/>
      <c r="D20" s="86"/>
      <c r="E20" s="86"/>
      <c r="F20" s="86" t="s">
        <v>1169</v>
      </c>
      <c r="G20" s="86">
        <v>3.0</v>
      </c>
      <c r="H20" s="88">
        <v>75000.0</v>
      </c>
      <c r="I20" s="88" t="str">
        <f t="shared" si="1"/>
        <v>  225,000 </v>
      </c>
      <c r="J20" s="80"/>
      <c r="K20" s="80"/>
      <c r="L20" s="80"/>
      <c r="M20" s="80"/>
    </row>
    <row r="21" ht="15.75" customHeight="1">
      <c r="A21" s="86"/>
      <c r="B21" s="86"/>
      <c r="C21" s="86"/>
      <c r="D21" s="86"/>
      <c r="E21" s="86"/>
      <c r="F21" s="86" t="s">
        <v>900</v>
      </c>
      <c r="G21" s="86">
        <v>3.0</v>
      </c>
      <c r="H21" s="88">
        <v>45000.0</v>
      </c>
      <c r="I21" s="88" t="str">
        <f t="shared" si="1"/>
        <v>  135,000 </v>
      </c>
      <c r="J21" s="77"/>
      <c r="K21" s="77"/>
      <c r="L21" s="77"/>
      <c r="M21" s="77"/>
    </row>
    <row r="22" ht="31.5" customHeight="1">
      <c r="A22" s="86">
        <v>12.0</v>
      </c>
      <c r="B22" s="87">
        <v>45232.0</v>
      </c>
      <c r="C22" s="86" t="s">
        <v>1170</v>
      </c>
      <c r="D22" s="86" t="s">
        <v>655</v>
      </c>
      <c r="E22" s="86" t="s">
        <v>650</v>
      </c>
      <c r="F22" s="86" t="s">
        <v>814</v>
      </c>
      <c r="G22" s="86">
        <v>1.0</v>
      </c>
      <c r="H22" s="88">
        <v>2890000.0</v>
      </c>
      <c r="I22" s="88" t="str">
        <f t="shared" si="1"/>
        <v>  2,890,000 </v>
      </c>
      <c r="J22" s="92" t="str">
        <f>I22+I23</f>
        <v>  3,050,000 </v>
      </c>
      <c r="K22" s="95" t="s">
        <v>652</v>
      </c>
      <c r="L22" s="95"/>
      <c r="M22" s="95" t="s">
        <v>887</v>
      </c>
    </row>
    <row r="23" ht="31.5" customHeight="1">
      <c r="A23" s="86"/>
      <c r="B23" s="86"/>
      <c r="C23" s="86"/>
      <c r="D23" s="86"/>
      <c r="E23" s="86"/>
      <c r="F23" s="86" t="s">
        <v>1171</v>
      </c>
      <c r="G23" s="86">
        <v>1.0</v>
      </c>
      <c r="H23" s="88">
        <v>160000.0</v>
      </c>
      <c r="I23" s="88" t="str">
        <f t="shared" si="1"/>
        <v>  160,000 </v>
      </c>
      <c r="J23" s="77"/>
      <c r="K23" s="77"/>
      <c r="L23" s="77"/>
      <c r="M23" s="77"/>
    </row>
    <row r="24" ht="63.75" customHeight="1">
      <c r="A24" s="86">
        <v>13.0</v>
      </c>
      <c r="B24" s="87">
        <v>45232.0</v>
      </c>
      <c r="C24" s="86" t="s">
        <v>1172</v>
      </c>
      <c r="D24" s="86" t="s">
        <v>753</v>
      </c>
      <c r="E24" s="86" t="s">
        <v>650</v>
      </c>
      <c r="F24" s="86" t="s">
        <v>1173</v>
      </c>
      <c r="G24" s="86">
        <v>2.0</v>
      </c>
      <c r="H24" s="88">
        <v>1225000.0</v>
      </c>
      <c r="I24" s="88" t="str">
        <f t="shared" si="1"/>
        <v>  2,450,000 </v>
      </c>
      <c r="J24" s="89" t="str">
        <f>I24</f>
        <v>  2,450,000 </v>
      </c>
      <c r="K24" s="86" t="s">
        <v>652</v>
      </c>
      <c r="L24" s="86"/>
      <c r="M24" s="86" t="s">
        <v>898</v>
      </c>
    </row>
    <row r="25" ht="32.25" customHeight="1">
      <c r="A25" s="86">
        <v>14.0</v>
      </c>
      <c r="B25" s="87">
        <v>45232.0</v>
      </c>
      <c r="C25" s="86" t="s">
        <v>1174</v>
      </c>
      <c r="D25" s="86" t="s">
        <v>753</v>
      </c>
      <c r="E25" s="86" t="s">
        <v>650</v>
      </c>
      <c r="F25" s="86" t="s">
        <v>1175</v>
      </c>
      <c r="G25" s="86">
        <v>1.0</v>
      </c>
      <c r="H25" s="88">
        <v>5750000.0</v>
      </c>
      <c r="I25" s="88" t="str">
        <f t="shared" si="1"/>
        <v>  5,750,000 </v>
      </c>
      <c r="J25" s="92" t="str">
        <f>I25+I26</f>
        <v>  7,070,000 </v>
      </c>
      <c r="K25" s="95" t="s">
        <v>652</v>
      </c>
      <c r="L25" s="95"/>
      <c r="M25" s="95" t="s">
        <v>898</v>
      </c>
    </row>
    <row r="26" ht="32.25" customHeight="1">
      <c r="A26" s="86"/>
      <c r="B26" s="86"/>
      <c r="C26" s="86"/>
      <c r="D26" s="86"/>
      <c r="E26" s="86"/>
      <c r="F26" s="86" t="s">
        <v>842</v>
      </c>
      <c r="G26" s="86">
        <v>4.0</v>
      </c>
      <c r="H26" s="88">
        <v>330000.0</v>
      </c>
      <c r="I26" s="88" t="str">
        <f t="shared" si="1"/>
        <v>  1,320,000 </v>
      </c>
      <c r="J26" s="77"/>
      <c r="K26" s="77"/>
      <c r="L26" s="77"/>
      <c r="M26" s="77"/>
    </row>
    <row r="27" ht="61.5" customHeight="1">
      <c r="A27" s="86">
        <v>15.0</v>
      </c>
      <c r="B27" s="87">
        <v>45232.0</v>
      </c>
      <c r="C27" s="86" t="s">
        <v>1176</v>
      </c>
      <c r="D27" s="86" t="s">
        <v>801</v>
      </c>
      <c r="E27" s="86" t="s">
        <v>650</v>
      </c>
      <c r="F27" s="86" t="s">
        <v>808</v>
      </c>
      <c r="G27" s="86">
        <v>1.0</v>
      </c>
      <c r="H27" s="88">
        <v>1490000.0</v>
      </c>
      <c r="I27" s="88" t="str">
        <f t="shared" si="1"/>
        <v>  1,490,000 </v>
      </c>
      <c r="J27" s="89" t="str">
        <f>I27</f>
        <v>  1,490,000 </v>
      </c>
      <c r="K27" s="86" t="s">
        <v>652</v>
      </c>
      <c r="L27" s="86"/>
      <c r="M27" s="86" t="s">
        <v>803</v>
      </c>
    </row>
    <row r="28" ht="15.75" customHeight="1">
      <c r="A28" s="86">
        <v>16.0</v>
      </c>
      <c r="B28" s="87">
        <v>45233.0</v>
      </c>
      <c r="C28" s="86" t="s">
        <v>1177</v>
      </c>
      <c r="D28" s="86" t="s">
        <v>753</v>
      </c>
      <c r="E28" s="86" t="s">
        <v>650</v>
      </c>
      <c r="F28" s="86" t="s">
        <v>813</v>
      </c>
      <c r="G28" s="86">
        <v>3.0</v>
      </c>
      <c r="H28" s="88">
        <v>685000.0</v>
      </c>
      <c r="I28" s="88" t="str">
        <f t="shared" si="1"/>
        <v>  2,055,000 </v>
      </c>
      <c r="J28" s="92" t="str">
        <f>SUM(I28:I31)</f>
        <v>  4,885,000 </v>
      </c>
      <c r="K28" s="95" t="s">
        <v>652</v>
      </c>
      <c r="L28" s="95"/>
      <c r="M28" s="95" t="s">
        <v>652</v>
      </c>
    </row>
    <row r="29" ht="15.75" customHeight="1">
      <c r="A29" s="86"/>
      <c r="B29" s="86"/>
      <c r="C29" s="86"/>
      <c r="D29" s="86"/>
      <c r="E29" s="86"/>
      <c r="F29" s="86" t="s">
        <v>821</v>
      </c>
      <c r="G29" s="86">
        <v>4.0</v>
      </c>
      <c r="H29" s="88">
        <v>685000.0</v>
      </c>
      <c r="I29" s="88" t="str">
        <f t="shared" si="1"/>
        <v>  2,740,000 </v>
      </c>
      <c r="J29" s="80"/>
      <c r="K29" s="80"/>
      <c r="L29" s="80"/>
      <c r="M29" s="80"/>
    </row>
    <row r="30" ht="15.75" customHeight="1">
      <c r="A30" s="86"/>
      <c r="B30" s="86"/>
      <c r="C30" s="86"/>
      <c r="D30" s="86"/>
      <c r="E30" s="86"/>
      <c r="F30" s="86" t="s">
        <v>900</v>
      </c>
      <c r="G30" s="86">
        <v>1.0</v>
      </c>
      <c r="H30" s="88">
        <v>45000.0</v>
      </c>
      <c r="I30" s="88" t="str">
        <f t="shared" si="1"/>
        <v>  45,000 </v>
      </c>
      <c r="J30" s="80"/>
      <c r="K30" s="80"/>
      <c r="L30" s="80"/>
      <c r="M30" s="80"/>
    </row>
    <row r="31" ht="15.75" customHeight="1">
      <c r="A31" s="86"/>
      <c r="B31" s="86"/>
      <c r="C31" s="86"/>
      <c r="D31" s="86"/>
      <c r="E31" s="86"/>
      <c r="F31" s="86" t="s">
        <v>828</v>
      </c>
      <c r="G31" s="86">
        <v>1.0</v>
      </c>
      <c r="H31" s="88">
        <v>45000.0</v>
      </c>
      <c r="I31" s="88" t="str">
        <f t="shared" si="1"/>
        <v>  45,000 </v>
      </c>
      <c r="J31" s="77"/>
      <c r="K31" s="77"/>
      <c r="L31" s="77"/>
      <c r="M31" s="77"/>
    </row>
    <row r="32" ht="61.5" customHeight="1">
      <c r="A32" s="86">
        <v>17.0</v>
      </c>
      <c r="B32" s="87">
        <v>45233.0</v>
      </c>
      <c r="C32" s="86" t="s">
        <v>1178</v>
      </c>
      <c r="D32" s="86" t="s">
        <v>655</v>
      </c>
      <c r="E32" s="86" t="s">
        <v>650</v>
      </c>
      <c r="F32" s="86" t="s">
        <v>830</v>
      </c>
      <c r="G32" s="86">
        <v>2.0</v>
      </c>
      <c r="H32" s="88">
        <v>1210000.0</v>
      </c>
      <c r="I32" s="88" t="str">
        <f t="shared" si="1"/>
        <v>  2,420,000 </v>
      </c>
      <c r="J32" s="89" t="str">
        <f>I32</f>
        <v>  2,420,000 </v>
      </c>
      <c r="K32" s="86" t="s">
        <v>652</v>
      </c>
      <c r="L32" s="86"/>
      <c r="M32" s="86" t="s">
        <v>652</v>
      </c>
    </row>
    <row r="33" ht="15.75" customHeight="1">
      <c r="A33" s="86">
        <v>18.0</v>
      </c>
      <c r="B33" s="87">
        <v>45233.0</v>
      </c>
      <c r="C33" s="86" t="s">
        <v>872</v>
      </c>
      <c r="D33" s="86" t="s">
        <v>691</v>
      </c>
      <c r="E33" s="86" t="s">
        <v>650</v>
      </c>
      <c r="F33" s="86" t="s">
        <v>874</v>
      </c>
      <c r="G33" s="86">
        <v>12.0</v>
      </c>
      <c r="H33" s="88">
        <v>480000.0</v>
      </c>
      <c r="I33" s="88" t="str">
        <f t="shared" si="1"/>
        <v>  5,760,000 </v>
      </c>
      <c r="J33" s="92" t="str">
        <f>SUM(I33:I35)</f>
        <v>  7,070,000 </v>
      </c>
      <c r="K33" s="95" t="s">
        <v>652</v>
      </c>
      <c r="L33" s="95"/>
      <c r="M33" s="95" t="s">
        <v>873</v>
      </c>
    </row>
    <row r="34" ht="15.75" customHeight="1">
      <c r="A34" s="86"/>
      <c r="B34" s="86"/>
      <c r="C34" s="86"/>
      <c r="D34" s="86"/>
      <c r="E34" s="86"/>
      <c r="F34" s="86" t="s">
        <v>1179</v>
      </c>
      <c r="G34" s="86">
        <v>1.0</v>
      </c>
      <c r="H34" s="88">
        <v>1160000.0</v>
      </c>
      <c r="I34" s="88" t="str">
        <f t="shared" si="1"/>
        <v>  1,160,000 </v>
      </c>
      <c r="J34" s="80"/>
      <c r="K34" s="80"/>
      <c r="L34" s="80"/>
      <c r="M34" s="80"/>
    </row>
    <row r="35" ht="15.75" customHeight="1">
      <c r="A35" s="86"/>
      <c r="B35" s="86"/>
      <c r="C35" s="86"/>
      <c r="D35" s="86"/>
      <c r="E35" s="86"/>
      <c r="F35" s="86" t="s">
        <v>806</v>
      </c>
      <c r="G35" s="86">
        <v>2.0</v>
      </c>
      <c r="H35" s="88">
        <v>75000.0</v>
      </c>
      <c r="I35" s="88" t="str">
        <f t="shared" si="1"/>
        <v>  150,000 </v>
      </c>
      <c r="J35" s="77"/>
      <c r="K35" s="77"/>
      <c r="L35" s="77"/>
      <c r="M35" s="77"/>
    </row>
    <row r="36" ht="33.0" customHeight="1">
      <c r="A36" s="86">
        <v>19.0</v>
      </c>
      <c r="B36" s="87">
        <v>45234.0</v>
      </c>
      <c r="C36" s="86" t="s">
        <v>1180</v>
      </c>
      <c r="D36" s="86" t="s">
        <v>801</v>
      </c>
      <c r="E36" s="86" t="s">
        <v>650</v>
      </c>
      <c r="F36" s="86" t="s">
        <v>813</v>
      </c>
      <c r="G36" s="86">
        <v>2.0</v>
      </c>
      <c r="H36" s="88">
        <v>675000.0</v>
      </c>
      <c r="I36" s="88" t="str">
        <f t="shared" si="1"/>
        <v>  1,350,000 </v>
      </c>
      <c r="J36" s="92" t="str">
        <f>I36+I37</f>
        <v>  2,025,000 </v>
      </c>
      <c r="K36" s="95" t="s">
        <v>652</v>
      </c>
      <c r="L36" s="95"/>
      <c r="M36" s="95" t="s">
        <v>652</v>
      </c>
    </row>
    <row r="37" ht="33.0" customHeight="1">
      <c r="A37" s="86"/>
      <c r="B37" s="86"/>
      <c r="C37" s="86"/>
      <c r="D37" s="86"/>
      <c r="E37" s="86"/>
      <c r="F37" s="86" t="s">
        <v>798</v>
      </c>
      <c r="G37" s="86">
        <v>1.0</v>
      </c>
      <c r="H37" s="88">
        <v>675000.0</v>
      </c>
      <c r="I37" s="88" t="str">
        <f t="shared" si="1"/>
        <v>  675,000 </v>
      </c>
      <c r="J37" s="77"/>
      <c r="K37" s="77"/>
      <c r="L37" s="77"/>
      <c r="M37" s="77"/>
    </row>
    <row r="38" ht="61.5" customHeight="1">
      <c r="A38" s="86">
        <v>20.0</v>
      </c>
      <c r="B38" s="87">
        <v>45234.0</v>
      </c>
      <c r="C38" s="86" t="s">
        <v>1181</v>
      </c>
      <c r="D38" s="86" t="s">
        <v>801</v>
      </c>
      <c r="E38" s="86" t="s">
        <v>650</v>
      </c>
      <c r="F38" s="86" t="s">
        <v>830</v>
      </c>
      <c r="G38" s="86">
        <v>2.0</v>
      </c>
      <c r="H38" s="88">
        <v>1220000.0</v>
      </c>
      <c r="I38" s="88" t="str">
        <f t="shared" si="1"/>
        <v>  2,440,000 </v>
      </c>
      <c r="J38" s="89" t="str">
        <f>I38</f>
        <v>  2,440,000 </v>
      </c>
      <c r="K38" s="86" t="s">
        <v>652</v>
      </c>
      <c r="L38" s="86"/>
      <c r="M38" s="86" t="s">
        <v>873</v>
      </c>
    </row>
    <row r="39" ht="33.75" customHeight="1">
      <c r="A39" s="86">
        <v>21.0</v>
      </c>
      <c r="B39" s="87">
        <v>45235.0</v>
      </c>
      <c r="C39" s="86" t="s">
        <v>800</v>
      </c>
      <c r="D39" s="86" t="s">
        <v>801</v>
      </c>
      <c r="E39" s="86" t="s">
        <v>650</v>
      </c>
      <c r="F39" s="86" t="s">
        <v>798</v>
      </c>
      <c r="G39" s="86">
        <v>2.0</v>
      </c>
      <c r="H39" s="88">
        <v>680000.0</v>
      </c>
      <c r="I39" s="88" t="str">
        <f t="shared" si="1"/>
        <v>  1,360,000 </v>
      </c>
      <c r="J39" s="92" t="str">
        <f>I39+I40</f>
        <v>  2,010,000 </v>
      </c>
      <c r="K39" s="95" t="s">
        <v>652</v>
      </c>
      <c r="L39" s="95"/>
      <c r="M39" s="95" t="s">
        <v>652</v>
      </c>
    </row>
    <row r="40" ht="33.75" customHeight="1">
      <c r="A40" s="86"/>
      <c r="B40" s="86"/>
      <c r="C40" s="86"/>
      <c r="D40" s="86"/>
      <c r="E40" s="86"/>
      <c r="F40" s="86" t="s">
        <v>880</v>
      </c>
      <c r="G40" s="86">
        <v>1.0</v>
      </c>
      <c r="H40" s="88">
        <v>650000.0</v>
      </c>
      <c r="I40" s="88" t="str">
        <f t="shared" si="1"/>
        <v>  650,000 </v>
      </c>
      <c r="J40" s="77"/>
      <c r="K40" s="77"/>
      <c r="L40" s="77"/>
      <c r="M40" s="77"/>
    </row>
    <row r="41" ht="60.75" customHeight="1">
      <c r="A41" s="86">
        <v>22.0</v>
      </c>
      <c r="B41" s="87">
        <v>44505.0</v>
      </c>
      <c r="C41" s="86" t="s">
        <v>1182</v>
      </c>
      <c r="D41" s="86" t="s">
        <v>753</v>
      </c>
      <c r="E41" s="86" t="s">
        <v>650</v>
      </c>
      <c r="F41" s="86" t="s">
        <v>826</v>
      </c>
      <c r="G41" s="86">
        <v>2.0</v>
      </c>
      <c r="H41" s="88">
        <v>650000.0</v>
      </c>
      <c r="I41" s="88" t="str">
        <f t="shared" si="1"/>
        <v>  1,300,000 </v>
      </c>
      <c r="J41" s="89" t="str">
        <f>I41</f>
        <v>  1,300,000 </v>
      </c>
      <c r="K41" s="86" t="s">
        <v>652</v>
      </c>
      <c r="L41" s="86"/>
      <c r="M41" s="86" t="s">
        <v>652</v>
      </c>
    </row>
    <row r="42" ht="33.75" customHeight="1">
      <c r="A42" s="86">
        <v>23.0</v>
      </c>
      <c r="B42" s="87">
        <v>45235.0</v>
      </c>
      <c r="C42" s="86" t="s">
        <v>1183</v>
      </c>
      <c r="D42" s="86" t="s">
        <v>655</v>
      </c>
      <c r="E42" s="86" t="s">
        <v>650</v>
      </c>
      <c r="F42" s="86" t="s">
        <v>813</v>
      </c>
      <c r="G42" s="86">
        <v>4.0</v>
      </c>
      <c r="H42" s="88">
        <v>680000.0</v>
      </c>
      <c r="I42" s="88" t="str">
        <f t="shared" si="1"/>
        <v>  2,720,000 </v>
      </c>
      <c r="J42" s="92" t="str">
        <f>I42+I43</f>
        <v>  3,820,000 </v>
      </c>
      <c r="K42" s="95" t="s">
        <v>652</v>
      </c>
      <c r="L42" s="95"/>
      <c r="M42" s="95" t="s">
        <v>887</v>
      </c>
    </row>
    <row r="43" ht="33.75" customHeight="1">
      <c r="A43" s="86"/>
      <c r="B43" s="86"/>
      <c r="C43" s="86"/>
      <c r="D43" s="86"/>
      <c r="E43" s="86"/>
      <c r="F43" s="86" t="s">
        <v>1184</v>
      </c>
      <c r="G43" s="86">
        <v>1.0</v>
      </c>
      <c r="H43" s="88">
        <v>1100000.0</v>
      </c>
      <c r="I43" s="88" t="str">
        <f t="shared" si="1"/>
        <v>  1,100,000 </v>
      </c>
      <c r="J43" s="77"/>
      <c r="K43" s="77"/>
      <c r="L43" s="77"/>
      <c r="M43" s="77"/>
    </row>
    <row r="44" ht="33.75" customHeight="1">
      <c r="A44" s="86">
        <v>24.0</v>
      </c>
      <c r="B44" s="87">
        <v>45235.0</v>
      </c>
      <c r="C44" s="86" t="s">
        <v>1185</v>
      </c>
      <c r="D44" s="86" t="s">
        <v>655</v>
      </c>
      <c r="E44" s="86" t="s">
        <v>650</v>
      </c>
      <c r="F44" s="86" t="s">
        <v>798</v>
      </c>
      <c r="G44" s="86">
        <v>3.0</v>
      </c>
      <c r="H44" s="88">
        <v>675000.0</v>
      </c>
      <c r="I44" s="88" t="str">
        <f t="shared" si="1"/>
        <v>  2,025,000 </v>
      </c>
      <c r="J44" s="92" t="str">
        <f>I44+I45</f>
        <v>  2,700,000 </v>
      </c>
      <c r="K44" s="95" t="s">
        <v>652</v>
      </c>
      <c r="L44" s="95"/>
      <c r="M44" s="95" t="s">
        <v>803</v>
      </c>
    </row>
    <row r="45" ht="33.75" customHeight="1">
      <c r="A45" s="86"/>
      <c r="B45" s="86"/>
      <c r="C45" s="86"/>
      <c r="D45" s="86"/>
      <c r="E45" s="86"/>
      <c r="F45" s="86" t="s">
        <v>821</v>
      </c>
      <c r="G45" s="86">
        <v>1.0</v>
      </c>
      <c r="H45" s="88">
        <v>675000.0</v>
      </c>
      <c r="I45" s="88" t="str">
        <f t="shared" si="1"/>
        <v>  675,000 </v>
      </c>
      <c r="J45" s="77"/>
      <c r="K45" s="77"/>
      <c r="L45" s="77"/>
      <c r="M45" s="77"/>
    </row>
    <row r="46" ht="66.0" customHeight="1">
      <c r="A46" s="86">
        <v>25.0</v>
      </c>
      <c r="B46" s="87">
        <v>45235.0</v>
      </c>
      <c r="C46" s="86" t="s">
        <v>1186</v>
      </c>
      <c r="D46" s="86" t="s">
        <v>1187</v>
      </c>
      <c r="E46" s="86" t="s">
        <v>650</v>
      </c>
      <c r="F46" s="86" t="s">
        <v>798</v>
      </c>
      <c r="G46" s="86">
        <v>1.0</v>
      </c>
      <c r="H46" s="88">
        <v>695000.0</v>
      </c>
      <c r="I46" s="88" t="str">
        <f t="shared" si="1"/>
        <v>  695,000 </v>
      </c>
      <c r="J46" s="89" t="str">
        <f t="shared" ref="J46:J48" si="3">I46</f>
        <v>  695,000 </v>
      </c>
      <c r="K46" s="86" t="s">
        <v>652</v>
      </c>
      <c r="L46" s="86"/>
      <c r="M46" s="86" t="s">
        <v>898</v>
      </c>
    </row>
    <row r="47" ht="60.75" customHeight="1">
      <c r="A47" s="86">
        <v>26.0</v>
      </c>
      <c r="B47" s="87">
        <v>45236.0</v>
      </c>
      <c r="C47" s="86" t="s">
        <v>1188</v>
      </c>
      <c r="D47" s="86" t="s">
        <v>801</v>
      </c>
      <c r="E47" s="86" t="s">
        <v>650</v>
      </c>
      <c r="F47" s="86" t="s">
        <v>813</v>
      </c>
      <c r="G47" s="86">
        <v>3.0</v>
      </c>
      <c r="H47" s="88">
        <v>680000.0</v>
      </c>
      <c r="I47" s="88" t="str">
        <f t="shared" si="1"/>
        <v>  2,040,000 </v>
      </c>
      <c r="J47" s="89" t="str">
        <f t="shared" si="3"/>
        <v>  2,040,000 </v>
      </c>
      <c r="K47" s="86" t="s">
        <v>652</v>
      </c>
      <c r="L47" s="86"/>
      <c r="M47" s="86" t="s">
        <v>652</v>
      </c>
    </row>
    <row r="48" ht="60.75" customHeight="1">
      <c r="A48" s="86">
        <v>27.0</v>
      </c>
      <c r="B48" s="87">
        <v>45236.0</v>
      </c>
      <c r="C48" s="86" t="s">
        <v>1189</v>
      </c>
      <c r="D48" s="86" t="s">
        <v>655</v>
      </c>
      <c r="E48" s="86" t="s">
        <v>650</v>
      </c>
      <c r="F48" s="86" t="s">
        <v>813</v>
      </c>
      <c r="G48" s="86">
        <v>3.0</v>
      </c>
      <c r="H48" s="88">
        <v>675000.0</v>
      </c>
      <c r="I48" s="88" t="str">
        <f t="shared" si="1"/>
        <v>  2,025,000 </v>
      </c>
      <c r="J48" s="89" t="str">
        <f t="shared" si="3"/>
        <v>  2,025,000 </v>
      </c>
      <c r="K48" s="86" t="s">
        <v>652</v>
      </c>
      <c r="L48" s="86"/>
      <c r="M48" s="86" t="s">
        <v>652</v>
      </c>
    </row>
    <row r="49" ht="33.75" customHeight="1">
      <c r="A49" s="86">
        <v>28.0</v>
      </c>
      <c r="B49" s="87">
        <v>45236.0</v>
      </c>
      <c r="C49" s="86" t="s">
        <v>1190</v>
      </c>
      <c r="D49" s="86" t="s">
        <v>801</v>
      </c>
      <c r="E49" s="86" t="s">
        <v>650</v>
      </c>
      <c r="F49" s="86" t="s">
        <v>845</v>
      </c>
      <c r="G49" s="86">
        <v>3.0</v>
      </c>
      <c r="H49" s="88">
        <v>890000.0</v>
      </c>
      <c r="I49" s="88" t="str">
        <f t="shared" si="1"/>
        <v>  2,670,000 </v>
      </c>
      <c r="J49" s="92" t="str">
        <f>I49+I50</f>
        <v>  10,770,000 </v>
      </c>
      <c r="K49" s="95" t="s">
        <v>652</v>
      </c>
      <c r="L49" s="95"/>
      <c r="M49" s="95" t="s">
        <v>652</v>
      </c>
    </row>
    <row r="50" ht="33.75" customHeight="1">
      <c r="A50" s="86"/>
      <c r="B50" s="86"/>
      <c r="C50" s="86"/>
      <c r="D50" s="86"/>
      <c r="E50" s="86"/>
      <c r="F50" s="86" t="s">
        <v>821</v>
      </c>
      <c r="G50" s="86">
        <v>12.0</v>
      </c>
      <c r="H50" s="88">
        <v>675000.0</v>
      </c>
      <c r="I50" s="88" t="str">
        <f t="shared" si="1"/>
        <v>  8,100,000 </v>
      </c>
      <c r="J50" s="77"/>
      <c r="K50" s="77"/>
      <c r="L50" s="77"/>
      <c r="M50" s="77"/>
    </row>
    <row r="51" ht="62.25" customHeight="1">
      <c r="A51" s="86">
        <v>29.0</v>
      </c>
      <c r="B51" s="87">
        <v>45237.0</v>
      </c>
      <c r="C51" s="86" t="s">
        <v>1165</v>
      </c>
      <c r="D51" s="86" t="s">
        <v>801</v>
      </c>
      <c r="E51" s="86" t="s">
        <v>650</v>
      </c>
      <c r="F51" s="86" t="s">
        <v>808</v>
      </c>
      <c r="G51" s="86">
        <v>1.0</v>
      </c>
      <c r="H51" s="88">
        <v>1490000.0</v>
      </c>
      <c r="I51" s="88" t="str">
        <f t="shared" si="1"/>
        <v>  1,490,000 </v>
      </c>
      <c r="J51" s="89" t="str">
        <f t="shared" ref="J51:J52" si="4">I51</f>
        <v>  1,490,000 </v>
      </c>
      <c r="K51" s="86" t="s">
        <v>652</v>
      </c>
      <c r="L51" s="86"/>
      <c r="M51" s="86" t="s">
        <v>887</v>
      </c>
    </row>
    <row r="52" ht="62.25" customHeight="1">
      <c r="A52" s="86">
        <v>30.0</v>
      </c>
      <c r="B52" s="87">
        <v>45237.0</v>
      </c>
      <c r="C52" s="86" t="s">
        <v>1191</v>
      </c>
      <c r="D52" s="86" t="s">
        <v>801</v>
      </c>
      <c r="E52" s="86" t="s">
        <v>650</v>
      </c>
      <c r="F52" s="86" t="s">
        <v>917</v>
      </c>
      <c r="G52" s="86">
        <v>2.0</v>
      </c>
      <c r="H52" s="88">
        <v>1080000.0</v>
      </c>
      <c r="I52" s="88" t="str">
        <f t="shared" si="1"/>
        <v>  2,160,000 </v>
      </c>
      <c r="J52" s="89" t="str">
        <f t="shared" si="4"/>
        <v>  2,160,000 </v>
      </c>
      <c r="K52" s="86" t="s">
        <v>652</v>
      </c>
      <c r="L52" s="86"/>
      <c r="M52" s="86" t="s">
        <v>803</v>
      </c>
    </row>
    <row r="53" ht="15.75" customHeight="1">
      <c r="A53" s="86">
        <v>31.0</v>
      </c>
      <c r="B53" s="87">
        <v>45237.0</v>
      </c>
      <c r="C53" s="86" t="s">
        <v>1192</v>
      </c>
      <c r="D53" s="86" t="s">
        <v>801</v>
      </c>
      <c r="E53" s="86" t="s">
        <v>650</v>
      </c>
      <c r="F53" s="86" t="s">
        <v>813</v>
      </c>
      <c r="G53" s="86">
        <v>1.0</v>
      </c>
      <c r="H53" s="88">
        <v>675000.0</v>
      </c>
      <c r="I53" s="88" t="str">
        <f t="shared" si="1"/>
        <v>  675,000 </v>
      </c>
      <c r="J53" s="92" t="str">
        <f>SUM(I53:I56)</f>
        <v>  2,940,000 </v>
      </c>
      <c r="K53" s="95" t="s">
        <v>652</v>
      </c>
      <c r="L53" s="95"/>
      <c r="M53" s="95" t="s">
        <v>803</v>
      </c>
    </row>
    <row r="54" ht="15.75" customHeight="1">
      <c r="A54" s="86"/>
      <c r="B54" s="86"/>
      <c r="C54" s="86"/>
      <c r="D54" s="86"/>
      <c r="E54" s="86"/>
      <c r="F54" s="86" t="s">
        <v>1193</v>
      </c>
      <c r="G54" s="86">
        <v>1.0</v>
      </c>
      <c r="H54" s="88">
        <v>1000000.0</v>
      </c>
      <c r="I54" s="88" t="str">
        <f t="shared" si="1"/>
        <v>  1,000,000 </v>
      </c>
      <c r="J54" s="80"/>
      <c r="K54" s="80"/>
      <c r="L54" s="80"/>
      <c r="M54" s="80"/>
    </row>
    <row r="55" ht="15.75" customHeight="1">
      <c r="A55" s="86"/>
      <c r="B55" s="86"/>
      <c r="C55" s="86"/>
      <c r="D55" s="86"/>
      <c r="E55" s="86"/>
      <c r="F55" s="86" t="s">
        <v>1184</v>
      </c>
      <c r="G55" s="86">
        <v>1.0</v>
      </c>
      <c r="H55" s="88">
        <v>1100000.0</v>
      </c>
      <c r="I55" s="88" t="str">
        <f t="shared" si="1"/>
        <v>  1,100,000 </v>
      </c>
      <c r="J55" s="80"/>
      <c r="K55" s="80"/>
      <c r="L55" s="80"/>
      <c r="M55" s="80"/>
    </row>
    <row r="56" ht="15.75" customHeight="1">
      <c r="A56" s="86"/>
      <c r="B56" s="86"/>
      <c r="C56" s="86"/>
      <c r="D56" s="86"/>
      <c r="E56" s="86"/>
      <c r="F56" s="86" t="s">
        <v>838</v>
      </c>
      <c r="G56" s="86">
        <v>1.0</v>
      </c>
      <c r="H56" s="88">
        <v>165000.0</v>
      </c>
      <c r="I56" s="88" t="str">
        <f t="shared" si="1"/>
        <v>  165,000 </v>
      </c>
      <c r="J56" s="77"/>
      <c r="K56" s="77"/>
      <c r="L56" s="77"/>
      <c r="M56" s="77"/>
    </row>
    <row r="57" ht="31.5" customHeight="1">
      <c r="A57" s="86">
        <v>32.0</v>
      </c>
      <c r="B57" s="87">
        <v>45237.0</v>
      </c>
      <c r="C57" s="86" t="s">
        <v>1194</v>
      </c>
      <c r="D57" s="86" t="s">
        <v>801</v>
      </c>
      <c r="E57" s="86" t="s">
        <v>650</v>
      </c>
      <c r="F57" s="86" t="s">
        <v>1195</v>
      </c>
      <c r="G57" s="86">
        <v>1.0</v>
      </c>
      <c r="H57" s="88">
        <v>785000.0</v>
      </c>
      <c r="I57" s="88" t="str">
        <f t="shared" si="1"/>
        <v>  785,000 </v>
      </c>
      <c r="J57" s="92" t="str">
        <f>I57+I58</f>
        <v>  985,000 </v>
      </c>
      <c r="K57" s="95" t="s">
        <v>652</v>
      </c>
      <c r="L57" s="95"/>
      <c r="M57" s="95" t="s">
        <v>652</v>
      </c>
    </row>
    <row r="58" ht="31.5" customHeight="1">
      <c r="A58" s="86"/>
      <c r="B58" s="86"/>
      <c r="C58" s="86"/>
      <c r="D58" s="86"/>
      <c r="E58" s="86"/>
      <c r="F58" s="86" t="s">
        <v>1196</v>
      </c>
      <c r="G58" s="86">
        <v>2.0</v>
      </c>
      <c r="H58" s="88">
        <v>100000.0</v>
      </c>
      <c r="I58" s="88" t="str">
        <f t="shared" si="1"/>
        <v>  200,000 </v>
      </c>
      <c r="J58" s="77"/>
      <c r="K58" s="77"/>
      <c r="L58" s="77"/>
      <c r="M58" s="77"/>
    </row>
    <row r="59" ht="15.75" customHeight="1">
      <c r="A59" s="86">
        <v>33.0</v>
      </c>
      <c r="B59" s="87">
        <v>45238.0</v>
      </c>
      <c r="C59" s="86" t="s">
        <v>1197</v>
      </c>
      <c r="D59" s="86" t="s">
        <v>655</v>
      </c>
      <c r="E59" s="86" t="s">
        <v>650</v>
      </c>
      <c r="F59" s="86" t="s">
        <v>798</v>
      </c>
      <c r="G59" s="86">
        <v>3.0</v>
      </c>
      <c r="H59" s="88">
        <v>670000.0</v>
      </c>
      <c r="I59" s="88" t="str">
        <f t="shared" si="1"/>
        <v>  2,010,000 </v>
      </c>
      <c r="J59" s="92" t="str">
        <f>I59+I60+I61</f>
        <v>  6,010,000 </v>
      </c>
      <c r="K59" s="95" t="s">
        <v>652</v>
      </c>
      <c r="L59" s="95"/>
      <c r="M59" s="95" t="s">
        <v>652</v>
      </c>
    </row>
    <row r="60" ht="15.75" customHeight="1">
      <c r="A60" s="86"/>
      <c r="B60" s="86"/>
      <c r="C60" s="86"/>
      <c r="D60" s="86"/>
      <c r="E60" s="86"/>
      <c r="F60" s="86" t="s">
        <v>821</v>
      </c>
      <c r="G60" s="86">
        <v>5.0</v>
      </c>
      <c r="H60" s="88">
        <v>670000.0</v>
      </c>
      <c r="I60" s="88" t="str">
        <f t="shared" si="1"/>
        <v>  3,350,000 </v>
      </c>
      <c r="J60" s="80"/>
      <c r="K60" s="80"/>
      <c r="L60" s="80"/>
      <c r="M60" s="80"/>
    </row>
    <row r="61" ht="15.75" customHeight="1">
      <c r="A61" s="86"/>
      <c r="B61" s="86"/>
      <c r="C61" s="86"/>
      <c r="D61" s="86"/>
      <c r="E61" s="86"/>
      <c r="F61" s="86" t="s">
        <v>826</v>
      </c>
      <c r="G61" s="86">
        <v>1.0</v>
      </c>
      <c r="H61" s="88">
        <v>650000.0</v>
      </c>
      <c r="I61" s="88" t="str">
        <f t="shared" si="1"/>
        <v>  650,000 </v>
      </c>
      <c r="J61" s="77"/>
      <c r="K61" s="77"/>
      <c r="L61" s="77"/>
      <c r="M61" s="77"/>
    </row>
    <row r="62" ht="15.75" customHeight="1">
      <c r="A62" s="86">
        <v>34.0</v>
      </c>
      <c r="B62" s="87">
        <v>45238.0</v>
      </c>
      <c r="C62" s="86" t="s">
        <v>1198</v>
      </c>
      <c r="D62" s="86" t="s">
        <v>655</v>
      </c>
      <c r="E62" s="86" t="s">
        <v>650</v>
      </c>
      <c r="F62" s="86" t="s">
        <v>821</v>
      </c>
      <c r="G62" s="86">
        <v>5.0</v>
      </c>
      <c r="H62" s="88">
        <v>675000.0</v>
      </c>
      <c r="I62" s="88" t="str">
        <f t="shared" si="1"/>
        <v>  3,375,000 </v>
      </c>
      <c r="J62" s="92" t="str">
        <f>I62+I63+I64</f>
        <v>  6,695,000 </v>
      </c>
      <c r="K62" s="95" t="s">
        <v>652</v>
      </c>
      <c r="L62" s="95"/>
      <c r="M62" s="95" t="s">
        <v>652</v>
      </c>
    </row>
    <row r="63" ht="15.75" customHeight="1">
      <c r="A63" s="86"/>
      <c r="B63" s="86"/>
      <c r="C63" s="86"/>
      <c r="D63" s="86"/>
      <c r="E63" s="86"/>
      <c r="F63" s="86" t="s">
        <v>845</v>
      </c>
      <c r="G63" s="86">
        <v>3.0</v>
      </c>
      <c r="H63" s="88">
        <v>890000.0</v>
      </c>
      <c r="I63" s="88" t="str">
        <f t="shared" si="1"/>
        <v>  2,670,000 </v>
      </c>
      <c r="J63" s="80"/>
      <c r="K63" s="80"/>
      <c r="L63" s="80"/>
      <c r="M63" s="80"/>
    </row>
    <row r="64" ht="15.75" customHeight="1">
      <c r="A64" s="86"/>
      <c r="B64" s="86"/>
      <c r="C64" s="86"/>
      <c r="D64" s="86"/>
      <c r="E64" s="86"/>
      <c r="F64" s="86" t="s">
        <v>838</v>
      </c>
      <c r="G64" s="86">
        <v>5.0</v>
      </c>
      <c r="H64" s="88">
        <v>130000.0</v>
      </c>
      <c r="I64" s="88" t="str">
        <f t="shared" si="1"/>
        <v>  650,000 </v>
      </c>
      <c r="J64" s="77"/>
      <c r="K64" s="77"/>
      <c r="L64" s="77"/>
      <c r="M64" s="77"/>
    </row>
    <row r="65" ht="15.75" customHeight="1">
      <c r="A65" s="86">
        <v>35.0</v>
      </c>
      <c r="B65" s="87">
        <v>45238.0</v>
      </c>
      <c r="C65" s="86" t="s">
        <v>854</v>
      </c>
      <c r="D65" s="86" t="s">
        <v>801</v>
      </c>
      <c r="E65" s="86" t="s">
        <v>650</v>
      </c>
      <c r="F65" s="86" t="s">
        <v>798</v>
      </c>
      <c r="G65" s="86">
        <v>1.0</v>
      </c>
      <c r="H65" s="88">
        <v>675000.0</v>
      </c>
      <c r="I65" s="88" t="str">
        <f t="shared" si="1"/>
        <v>  675,000 </v>
      </c>
      <c r="J65" s="92" t="str">
        <f>I65+I66+I67</f>
        <v>  3,000,000 </v>
      </c>
      <c r="K65" s="95" t="s">
        <v>652</v>
      </c>
      <c r="L65" s="95"/>
      <c r="M65" s="95" t="s">
        <v>652</v>
      </c>
    </row>
    <row r="66" ht="15.75" customHeight="1">
      <c r="A66" s="86"/>
      <c r="B66" s="86"/>
      <c r="C66" s="86"/>
      <c r="D66" s="86"/>
      <c r="E66" s="86"/>
      <c r="F66" s="86" t="s">
        <v>811</v>
      </c>
      <c r="G66" s="86">
        <v>1.0</v>
      </c>
      <c r="H66" s="88">
        <v>975000.0</v>
      </c>
      <c r="I66" s="88" t="str">
        <f t="shared" si="1"/>
        <v>  975,000 </v>
      </c>
      <c r="J66" s="80"/>
      <c r="K66" s="80"/>
      <c r="L66" s="80"/>
      <c r="M66" s="80"/>
    </row>
    <row r="67" ht="15.75" customHeight="1">
      <c r="A67" s="86"/>
      <c r="B67" s="86"/>
      <c r="C67" s="86"/>
      <c r="D67" s="86"/>
      <c r="E67" s="86"/>
      <c r="F67" s="86" t="s">
        <v>821</v>
      </c>
      <c r="G67" s="86">
        <v>2.0</v>
      </c>
      <c r="H67" s="88">
        <v>675000.0</v>
      </c>
      <c r="I67" s="88" t="str">
        <f t="shared" si="1"/>
        <v>  1,350,000 </v>
      </c>
      <c r="J67" s="77"/>
      <c r="K67" s="77"/>
      <c r="L67" s="77"/>
      <c r="M67" s="77"/>
    </row>
    <row r="68" ht="63.75" customHeight="1">
      <c r="A68" s="86">
        <v>36.0</v>
      </c>
      <c r="B68" s="87">
        <v>45238.0</v>
      </c>
      <c r="C68" s="86" t="s">
        <v>1199</v>
      </c>
      <c r="D68" s="86" t="s">
        <v>801</v>
      </c>
      <c r="E68" s="86" t="s">
        <v>650</v>
      </c>
      <c r="F68" s="86" t="s">
        <v>817</v>
      </c>
      <c r="G68" s="86">
        <v>2.0</v>
      </c>
      <c r="H68" s="88">
        <v>670000.0</v>
      </c>
      <c r="I68" s="88" t="str">
        <f t="shared" si="1"/>
        <v>  1,340,000 </v>
      </c>
      <c r="J68" s="89" t="str">
        <f t="shared" ref="J68:J70" si="5">I68</f>
        <v>  1,340,000 </v>
      </c>
      <c r="K68" s="86" t="s">
        <v>652</v>
      </c>
      <c r="L68" s="86"/>
      <c r="M68" s="86" t="s">
        <v>652</v>
      </c>
    </row>
    <row r="69" ht="63.75" customHeight="1">
      <c r="A69" s="86">
        <v>37.0</v>
      </c>
      <c r="B69" s="87">
        <v>45238.0</v>
      </c>
      <c r="C69" s="86" t="s">
        <v>1200</v>
      </c>
      <c r="D69" s="86" t="s">
        <v>655</v>
      </c>
      <c r="E69" s="86" t="s">
        <v>650</v>
      </c>
      <c r="F69" s="86" t="s">
        <v>845</v>
      </c>
      <c r="G69" s="86">
        <v>1.0</v>
      </c>
      <c r="H69" s="88">
        <v>900000.0</v>
      </c>
      <c r="I69" s="88" t="str">
        <f t="shared" si="1"/>
        <v>  900,000 </v>
      </c>
      <c r="J69" s="89" t="str">
        <f t="shared" si="5"/>
        <v>  900,000 </v>
      </c>
      <c r="K69" s="86" t="s">
        <v>652</v>
      </c>
      <c r="L69" s="86"/>
      <c r="M69" s="86" t="s">
        <v>652</v>
      </c>
    </row>
    <row r="70" ht="63.75" customHeight="1">
      <c r="A70" s="86">
        <v>38.0</v>
      </c>
      <c r="B70" s="87">
        <v>45238.0</v>
      </c>
      <c r="C70" s="86" t="s">
        <v>895</v>
      </c>
      <c r="D70" s="86" t="s">
        <v>655</v>
      </c>
      <c r="E70" s="86" t="s">
        <v>650</v>
      </c>
      <c r="F70" s="86" t="s">
        <v>852</v>
      </c>
      <c r="G70" s="86">
        <v>1.0</v>
      </c>
      <c r="H70" s="88">
        <v>690000.0</v>
      </c>
      <c r="I70" s="88" t="str">
        <f t="shared" si="1"/>
        <v>  690,000 </v>
      </c>
      <c r="J70" s="89" t="str">
        <f t="shared" si="5"/>
        <v>  690,000 </v>
      </c>
      <c r="K70" s="86" t="s">
        <v>652</v>
      </c>
      <c r="L70" s="86"/>
      <c r="M70" s="90" t="s">
        <v>803</v>
      </c>
    </row>
    <row r="71" ht="15.75" customHeight="1">
      <c r="A71" s="86">
        <v>39.0</v>
      </c>
      <c r="B71" s="87">
        <v>45239.0</v>
      </c>
      <c r="C71" s="86" t="s">
        <v>1201</v>
      </c>
      <c r="D71" s="86" t="s">
        <v>801</v>
      </c>
      <c r="E71" s="86" t="s">
        <v>650</v>
      </c>
      <c r="F71" s="86" t="s">
        <v>798</v>
      </c>
      <c r="G71" s="86">
        <v>1.0</v>
      </c>
      <c r="H71" s="88">
        <v>675000.0</v>
      </c>
      <c r="I71" s="88" t="str">
        <f t="shared" si="1"/>
        <v>  675,000 </v>
      </c>
      <c r="J71" s="92" t="str">
        <f>SUM(I71:I73)</f>
        <v>  2,225,000 </v>
      </c>
      <c r="K71" s="95" t="s">
        <v>652</v>
      </c>
      <c r="L71" s="95"/>
      <c r="M71" s="95" t="s">
        <v>652</v>
      </c>
    </row>
    <row r="72" ht="15.75" customHeight="1">
      <c r="A72" s="86"/>
      <c r="B72" s="86"/>
      <c r="C72" s="86"/>
      <c r="D72" s="86"/>
      <c r="E72" s="86"/>
      <c r="F72" s="86" t="s">
        <v>1184</v>
      </c>
      <c r="G72" s="86">
        <v>1.0</v>
      </c>
      <c r="H72" s="88">
        <v>1180000.0</v>
      </c>
      <c r="I72" s="88" t="str">
        <f t="shared" si="1"/>
        <v>  1,180,000 </v>
      </c>
      <c r="J72" s="80"/>
      <c r="K72" s="80"/>
      <c r="L72" s="80"/>
      <c r="M72" s="80"/>
    </row>
    <row r="73" ht="15.75" customHeight="1">
      <c r="A73" s="86"/>
      <c r="B73" s="86"/>
      <c r="C73" s="86"/>
      <c r="D73" s="86"/>
      <c r="E73" s="86"/>
      <c r="F73" s="86" t="s">
        <v>823</v>
      </c>
      <c r="G73" s="86">
        <v>1.0</v>
      </c>
      <c r="H73" s="88">
        <v>370000.0</v>
      </c>
      <c r="I73" s="88" t="str">
        <f t="shared" si="1"/>
        <v>  370,000 </v>
      </c>
      <c r="J73" s="77"/>
      <c r="K73" s="77"/>
      <c r="L73" s="77"/>
      <c r="M73" s="77"/>
    </row>
    <row r="74" ht="30.0" customHeight="1">
      <c r="A74" s="86">
        <v>40.0</v>
      </c>
      <c r="B74" s="87">
        <v>45239.0</v>
      </c>
      <c r="C74" s="86" t="s">
        <v>1202</v>
      </c>
      <c r="D74" s="86" t="s">
        <v>655</v>
      </c>
      <c r="E74" s="86" t="s">
        <v>650</v>
      </c>
      <c r="F74" s="86" t="s">
        <v>821</v>
      </c>
      <c r="G74" s="86">
        <v>2.0</v>
      </c>
      <c r="H74" s="88">
        <v>675000.0</v>
      </c>
      <c r="I74" s="88" t="str">
        <f t="shared" si="1"/>
        <v>  1,350,000 </v>
      </c>
      <c r="J74" s="92" t="str">
        <f>I74+I75</f>
        <v>  2,700,000 </v>
      </c>
      <c r="K74" s="95" t="s">
        <v>652</v>
      </c>
      <c r="L74" s="95"/>
      <c r="M74" s="96" t="s">
        <v>803</v>
      </c>
    </row>
    <row r="75" ht="30.0" customHeight="1">
      <c r="A75" s="86"/>
      <c r="B75" s="86"/>
      <c r="C75" s="86"/>
      <c r="D75" s="86"/>
      <c r="E75" s="86"/>
      <c r="F75" s="86" t="s">
        <v>798</v>
      </c>
      <c r="G75" s="86">
        <v>2.0</v>
      </c>
      <c r="H75" s="88">
        <v>675000.0</v>
      </c>
      <c r="I75" s="88" t="str">
        <f t="shared" si="1"/>
        <v>  1,350,000 </v>
      </c>
      <c r="J75" s="77"/>
      <c r="K75" s="77"/>
      <c r="L75" s="77"/>
      <c r="M75" s="77"/>
    </row>
    <row r="76" ht="62.25" customHeight="1">
      <c r="A76" s="86">
        <v>41.0</v>
      </c>
      <c r="B76" s="87">
        <v>45240.0</v>
      </c>
      <c r="C76" s="86" t="s">
        <v>931</v>
      </c>
      <c r="D76" s="86" t="s">
        <v>801</v>
      </c>
      <c r="E76" s="86" t="s">
        <v>650</v>
      </c>
      <c r="F76" s="86" t="s">
        <v>838</v>
      </c>
      <c r="G76" s="86">
        <v>5.0</v>
      </c>
      <c r="H76" s="88">
        <v>130000.0</v>
      </c>
      <c r="I76" s="88" t="str">
        <f t="shared" si="1"/>
        <v>  650,000 </v>
      </c>
      <c r="J76" s="89" t="str">
        <f t="shared" ref="J76:J78" si="6">I76</f>
        <v>  650,000 </v>
      </c>
      <c r="K76" s="86" t="s">
        <v>652</v>
      </c>
      <c r="L76" s="86"/>
      <c r="M76" s="90" t="s">
        <v>803</v>
      </c>
    </row>
    <row r="77" ht="62.25" customHeight="1">
      <c r="A77" s="86">
        <v>42.0</v>
      </c>
      <c r="B77" s="87">
        <v>45240.0</v>
      </c>
      <c r="C77" s="86" t="s">
        <v>1203</v>
      </c>
      <c r="D77" s="86" t="s">
        <v>801</v>
      </c>
      <c r="E77" s="86" t="s">
        <v>650</v>
      </c>
      <c r="F77" s="86" t="s">
        <v>811</v>
      </c>
      <c r="G77" s="86">
        <v>1.0</v>
      </c>
      <c r="H77" s="88">
        <v>980000.0</v>
      </c>
      <c r="I77" s="88" t="str">
        <f t="shared" si="1"/>
        <v>  980,000 </v>
      </c>
      <c r="J77" s="89" t="str">
        <f t="shared" si="6"/>
        <v>  980,000 </v>
      </c>
      <c r="K77" s="86" t="s">
        <v>652</v>
      </c>
      <c r="L77" s="86"/>
      <c r="M77" s="90" t="s">
        <v>803</v>
      </c>
    </row>
    <row r="78" ht="62.25" customHeight="1">
      <c r="A78" s="86">
        <v>43.0</v>
      </c>
      <c r="B78" s="87">
        <v>45240.0</v>
      </c>
      <c r="C78" s="86" t="s">
        <v>1204</v>
      </c>
      <c r="D78" s="86" t="s">
        <v>801</v>
      </c>
      <c r="E78" s="86" t="s">
        <v>705</v>
      </c>
      <c r="F78" s="86" t="s">
        <v>821</v>
      </c>
      <c r="G78" s="86">
        <v>1.0</v>
      </c>
      <c r="H78" s="88">
        <v>680000.0</v>
      </c>
      <c r="I78" s="88" t="str">
        <f t="shared" si="1"/>
        <v>  680,000 </v>
      </c>
      <c r="J78" s="89" t="str">
        <f t="shared" si="6"/>
        <v>  680,000 </v>
      </c>
      <c r="K78" s="86" t="s">
        <v>652</v>
      </c>
      <c r="L78" s="86"/>
      <c r="M78" s="90" t="s">
        <v>1205</v>
      </c>
    </row>
    <row r="79" ht="15.75" customHeight="1">
      <c r="A79" s="86">
        <v>44.0</v>
      </c>
      <c r="B79" s="87">
        <v>45241.0</v>
      </c>
      <c r="C79" s="86" t="s">
        <v>1206</v>
      </c>
      <c r="D79" s="86" t="s">
        <v>801</v>
      </c>
      <c r="E79" s="86" t="s">
        <v>705</v>
      </c>
      <c r="F79" s="86" t="s">
        <v>798</v>
      </c>
      <c r="G79" s="86">
        <v>1.0</v>
      </c>
      <c r="H79" s="88">
        <v>670000.0</v>
      </c>
      <c r="I79" s="88" t="str">
        <f t="shared" si="1"/>
        <v>  670,000 </v>
      </c>
      <c r="J79" s="92" t="str">
        <f>SUM(I79:I86)</f>
        <v>  1,625,000 </v>
      </c>
      <c r="K79" s="95" t="s">
        <v>652</v>
      </c>
      <c r="L79" s="95"/>
      <c r="M79" s="95" t="s">
        <v>652</v>
      </c>
    </row>
    <row r="80" ht="15.75" customHeight="1">
      <c r="A80" s="86"/>
      <c r="B80" s="86"/>
      <c r="C80" s="86"/>
      <c r="D80" s="86"/>
      <c r="E80" s="86"/>
      <c r="F80" s="86" t="s">
        <v>823</v>
      </c>
      <c r="G80" s="86">
        <v>1.0</v>
      </c>
      <c r="H80" s="88">
        <v>370000.0</v>
      </c>
      <c r="I80" s="88" t="str">
        <f t="shared" si="1"/>
        <v>  370,000 </v>
      </c>
      <c r="J80" s="80"/>
      <c r="K80" s="80"/>
      <c r="L80" s="80"/>
      <c r="M80" s="80"/>
    </row>
    <row r="81" ht="15.75" customHeight="1">
      <c r="A81" s="86"/>
      <c r="B81" s="86"/>
      <c r="C81" s="86"/>
      <c r="D81" s="86"/>
      <c r="E81" s="86"/>
      <c r="F81" s="86" t="s">
        <v>1168</v>
      </c>
      <c r="G81" s="86">
        <v>1.0</v>
      </c>
      <c r="H81" s="88">
        <v>150000.0</v>
      </c>
      <c r="I81" s="88" t="str">
        <f t="shared" si="1"/>
        <v>  150,000 </v>
      </c>
      <c r="J81" s="80"/>
      <c r="K81" s="80"/>
      <c r="L81" s="80"/>
      <c r="M81" s="80"/>
    </row>
    <row r="82" ht="15.75" customHeight="1">
      <c r="A82" s="86"/>
      <c r="B82" s="86"/>
      <c r="C82" s="86"/>
      <c r="D82" s="86"/>
      <c r="E82" s="86"/>
      <c r="F82" s="86" t="s">
        <v>838</v>
      </c>
      <c r="G82" s="86">
        <v>1.0</v>
      </c>
      <c r="H82" s="88">
        <v>150000.0</v>
      </c>
      <c r="I82" s="88" t="str">
        <f t="shared" si="1"/>
        <v>  150,000 </v>
      </c>
      <c r="J82" s="80"/>
      <c r="K82" s="80"/>
      <c r="L82" s="80"/>
      <c r="M82" s="80"/>
    </row>
    <row r="83" ht="15.75" customHeight="1">
      <c r="A83" s="86"/>
      <c r="B83" s="86"/>
      <c r="C83" s="86"/>
      <c r="D83" s="86"/>
      <c r="E83" s="86"/>
      <c r="F83" s="86" t="s">
        <v>953</v>
      </c>
      <c r="G83" s="86">
        <v>1.0</v>
      </c>
      <c r="H83" s="88">
        <v>100000.0</v>
      </c>
      <c r="I83" s="88" t="str">
        <f t="shared" si="1"/>
        <v>  100,000 </v>
      </c>
      <c r="J83" s="80"/>
      <c r="K83" s="80"/>
      <c r="L83" s="80"/>
      <c r="M83" s="80"/>
    </row>
    <row r="84" ht="15.75" customHeight="1">
      <c r="A84" s="86"/>
      <c r="B84" s="86"/>
      <c r="C84" s="86"/>
      <c r="D84" s="86"/>
      <c r="E84" s="86"/>
      <c r="F84" s="86" t="s">
        <v>849</v>
      </c>
      <c r="G84" s="86">
        <v>1.0</v>
      </c>
      <c r="H84" s="88">
        <v>35000.0</v>
      </c>
      <c r="I84" s="88" t="str">
        <f t="shared" si="1"/>
        <v>  35,000 </v>
      </c>
      <c r="J84" s="80"/>
      <c r="K84" s="80"/>
      <c r="L84" s="80"/>
      <c r="M84" s="80"/>
    </row>
    <row r="85" ht="15.75" customHeight="1">
      <c r="A85" s="86"/>
      <c r="B85" s="86"/>
      <c r="C85" s="86"/>
      <c r="D85" s="86"/>
      <c r="E85" s="86"/>
      <c r="F85" s="86" t="s">
        <v>835</v>
      </c>
      <c r="G85" s="86">
        <v>1.0</v>
      </c>
      <c r="H85" s="88">
        <v>100000.0</v>
      </c>
      <c r="I85" s="88" t="str">
        <f t="shared" si="1"/>
        <v>  100,000 </v>
      </c>
      <c r="J85" s="80"/>
      <c r="K85" s="80"/>
      <c r="L85" s="80"/>
      <c r="M85" s="80"/>
    </row>
    <row r="86" ht="15.75" customHeight="1">
      <c r="A86" s="86"/>
      <c r="B86" s="86"/>
      <c r="C86" s="86"/>
      <c r="D86" s="86"/>
      <c r="E86" s="86"/>
      <c r="F86" s="86" t="s">
        <v>1207</v>
      </c>
      <c r="G86" s="86">
        <v>5.0</v>
      </c>
      <c r="H86" s="88">
        <v>10000.0</v>
      </c>
      <c r="I86" s="88" t="str">
        <f t="shared" si="1"/>
        <v>  50,000 </v>
      </c>
      <c r="J86" s="77"/>
      <c r="K86" s="77"/>
      <c r="L86" s="77"/>
      <c r="M86" s="77"/>
    </row>
    <row r="87" ht="15.75" customHeight="1">
      <c r="A87" s="86">
        <v>45.0</v>
      </c>
      <c r="B87" s="87">
        <v>45241.0</v>
      </c>
      <c r="C87" s="86" t="s">
        <v>1208</v>
      </c>
      <c r="D87" s="86" t="s">
        <v>801</v>
      </c>
      <c r="E87" s="86" t="s">
        <v>650</v>
      </c>
      <c r="F87" s="86" t="s">
        <v>830</v>
      </c>
      <c r="G87" s="86">
        <v>2.0</v>
      </c>
      <c r="H87" s="88">
        <v>1200000.0</v>
      </c>
      <c r="I87" s="88" t="str">
        <f t="shared" si="1"/>
        <v>  2,400,000 </v>
      </c>
      <c r="J87" s="92" t="str">
        <f>SUM(I87:I103)</f>
        <v>  8,785,000 </v>
      </c>
      <c r="K87" s="95" t="s">
        <v>652</v>
      </c>
      <c r="L87" s="95"/>
      <c r="M87" s="96" t="s">
        <v>1209</v>
      </c>
    </row>
    <row r="88" ht="15.75" customHeight="1">
      <c r="A88" s="86"/>
      <c r="B88" s="86"/>
      <c r="C88" s="86"/>
      <c r="D88" s="86"/>
      <c r="E88" s="86"/>
      <c r="F88" s="86" t="s">
        <v>1168</v>
      </c>
      <c r="G88" s="86">
        <v>1.0</v>
      </c>
      <c r="H88" s="88">
        <v>150000.0</v>
      </c>
      <c r="I88" s="88" t="str">
        <f t="shared" si="1"/>
        <v>  150,000 </v>
      </c>
      <c r="J88" s="80"/>
      <c r="K88" s="80"/>
      <c r="L88" s="80"/>
      <c r="M88" s="80"/>
    </row>
    <row r="89" ht="15.75" customHeight="1">
      <c r="A89" s="86"/>
      <c r="B89" s="86"/>
      <c r="C89" s="86"/>
      <c r="D89" s="86"/>
      <c r="E89" s="86"/>
      <c r="F89" s="86" t="s">
        <v>1210</v>
      </c>
      <c r="G89" s="86">
        <v>3.0</v>
      </c>
      <c r="H89" s="88">
        <v>125000.0</v>
      </c>
      <c r="I89" s="88" t="str">
        <f t="shared" si="1"/>
        <v>  375,000 </v>
      </c>
      <c r="J89" s="80"/>
      <c r="K89" s="80"/>
      <c r="L89" s="80"/>
      <c r="M89" s="80"/>
    </row>
    <row r="90" ht="15.75" customHeight="1">
      <c r="A90" s="86"/>
      <c r="B90" s="86"/>
      <c r="C90" s="86"/>
      <c r="D90" s="86"/>
      <c r="E90" s="86"/>
      <c r="F90" s="86" t="s">
        <v>849</v>
      </c>
      <c r="G90" s="86">
        <v>1.0</v>
      </c>
      <c r="H90" s="88">
        <v>35000.0</v>
      </c>
      <c r="I90" s="88" t="str">
        <f t="shared" si="1"/>
        <v>  35,000 </v>
      </c>
      <c r="J90" s="80"/>
      <c r="K90" s="80"/>
      <c r="L90" s="80"/>
      <c r="M90" s="80"/>
    </row>
    <row r="91" ht="15.75" customHeight="1">
      <c r="A91" s="86"/>
      <c r="B91" s="86"/>
      <c r="C91" s="86"/>
      <c r="D91" s="86"/>
      <c r="E91" s="86"/>
      <c r="F91" s="86" t="s">
        <v>848</v>
      </c>
      <c r="G91" s="86">
        <v>1.0</v>
      </c>
      <c r="H91" s="88">
        <v>35000.0</v>
      </c>
      <c r="I91" s="88" t="str">
        <f t="shared" si="1"/>
        <v>  35,000 </v>
      </c>
      <c r="J91" s="80"/>
      <c r="K91" s="80"/>
      <c r="L91" s="80"/>
      <c r="M91" s="80"/>
    </row>
    <row r="92" ht="15.75" customHeight="1">
      <c r="A92" s="86"/>
      <c r="B92" s="86"/>
      <c r="C92" s="86"/>
      <c r="D92" s="86"/>
      <c r="E92" s="86"/>
      <c r="F92" s="86" t="s">
        <v>955</v>
      </c>
      <c r="G92" s="86">
        <v>1.0</v>
      </c>
      <c r="H92" s="88">
        <v>1700000.0</v>
      </c>
      <c r="I92" s="88" t="str">
        <f t="shared" si="1"/>
        <v>  1,700,000 </v>
      </c>
      <c r="J92" s="80"/>
      <c r="K92" s="80"/>
      <c r="L92" s="80"/>
      <c r="M92" s="80"/>
    </row>
    <row r="93" ht="15.75" customHeight="1">
      <c r="A93" s="86"/>
      <c r="B93" s="86"/>
      <c r="C93" s="86"/>
      <c r="D93" s="86"/>
      <c r="E93" s="86"/>
      <c r="F93" s="86" t="s">
        <v>806</v>
      </c>
      <c r="G93" s="86">
        <v>1.0</v>
      </c>
      <c r="H93" s="88">
        <v>75000.0</v>
      </c>
      <c r="I93" s="88" t="str">
        <f t="shared" si="1"/>
        <v>  75,000 </v>
      </c>
      <c r="J93" s="80"/>
      <c r="K93" s="80"/>
      <c r="L93" s="80"/>
      <c r="M93" s="80"/>
    </row>
    <row r="94" ht="15.75" customHeight="1">
      <c r="A94" s="86"/>
      <c r="B94" s="86"/>
      <c r="C94" s="86"/>
      <c r="D94" s="86"/>
      <c r="E94" s="86"/>
      <c r="F94" s="86" t="s">
        <v>1211</v>
      </c>
      <c r="G94" s="86">
        <v>1.0</v>
      </c>
      <c r="H94" s="88">
        <v>65000.0</v>
      </c>
      <c r="I94" s="88" t="str">
        <f t="shared" si="1"/>
        <v>  65,000 </v>
      </c>
      <c r="J94" s="80"/>
      <c r="K94" s="80"/>
      <c r="L94" s="80"/>
      <c r="M94" s="80"/>
    </row>
    <row r="95" ht="15.75" customHeight="1">
      <c r="A95" s="86"/>
      <c r="B95" s="86"/>
      <c r="C95" s="86"/>
      <c r="D95" s="86"/>
      <c r="E95" s="86"/>
      <c r="F95" s="86" t="s">
        <v>1193</v>
      </c>
      <c r="G95" s="86">
        <v>1.0</v>
      </c>
      <c r="H95" s="88">
        <v>1000000.0</v>
      </c>
      <c r="I95" s="88" t="str">
        <f t="shared" si="1"/>
        <v>  1,000,000 </v>
      </c>
      <c r="J95" s="80"/>
      <c r="K95" s="80"/>
      <c r="L95" s="80"/>
      <c r="M95" s="80"/>
    </row>
    <row r="96" ht="15.75" customHeight="1">
      <c r="A96" s="86"/>
      <c r="B96" s="86"/>
      <c r="C96" s="86"/>
      <c r="D96" s="86"/>
      <c r="E96" s="86"/>
      <c r="F96" s="86" t="s">
        <v>1212</v>
      </c>
      <c r="G96" s="86">
        <v>2.0</v>
      </c>
      <c r="H96" s="88">
        <v>100000.0</v>
      </c>
      <c r="I96" s="88" t="str">
        <f t="shared" si="1"/>
        <v>  200,000 </v>
      </c>
      <c r="J96" s="80"/>
      <c r="K96" s="80"/>
      <c r="L96" s="80"/>
      <c r="M96" s="80"/>
    </row>
    <row r="97" ht="15.75" customHeight="1">
      <c r="A97" s="86"/>
      <c r="B97" s="86"/>
      <c r="C97" s="86"/>
      <c r="D97" s="86"/>
      <c r="E97" s="86"/>
      <c r="F97" s="86" t="s">
        <v>867</v>
      </c>
      <c r="G97" s="86">
        <v>1.0</v>
      </c>
      <c r="H97" s="88">
        <v>1200000.0</v>
      </c>
      <c r="I97" s="88" t="str">
        <f t="shared" si="1"/>
        <v>  1,200,000 </v>
      </c>
      <c r="J97" s="80"/>
      <c r="K97" s="80"/>
      <c r="L97" s="80"/>
      <c r="M97" s="80"/>
    </row>
    <row r="98" ht="15.75" customHeight="1">
      <c r="A98" s="86"/>
      <c r="B98" s="86"/>
      <c r="C98" s="86"/>
      <c r="D98" s="86"/>
      <c r="E98" s="86"/>
      <c r="F98" s="86" t="s">
        <v>835</v>
      </c>
      <c r="G98" s="86">
        <v>1.0</v>
      </c>
      <c r="H98" s="88">
        <v>100000.0</v>
      </c>
      <c r="I98" s="88" t="str">
        <f t="shared" si="1"/>
        <v>  100,000 </v>
      </c>
      <c r="J98" s="80"/>
      <c r="K98" s="80"/>
      <c r="L98" s="80"/>
      <c r="M98" s="80"/>
    </row>
    <row r="99" ht="15.75" customHeight="1">
      <c r="A99" s="86"/>
      <c r="B99" s="86"/>
      <c r="C99" s="86"/>
      <c r="D99" s="86"/>
      <c r="E99" s="86"/>
      <c r="F99" s="86" t="s">
        <v>1213</v>
      </c>
      <c r="G99" s="86">
        <v>1.0</v>
      </c>
      <c r="H99" s="88">
        <v>800000.0</v>
      </c>
      <c r="I99" s="88" t="str">
        <f t="shared" si="1"/>
        <v>  800,000 </v>
      </c>
      <c r="J99" s="80"/>
      <c r="K99" s="80"/>
      <c r="L99" s="80"/>
      <c r="M99" s="77"/>
    </row>
    <row r="100" ht="15.75" customHeight="1">
      <c r="A100" s="86"/>
      <c r="B100" s="86"/>
      <c r="C100" s="86"/>
      <c r="D100" s="86"/>
      <c r="E100" s="86"/>
      <c r="F100" s="86" t="s">
        <v>922</v>
      </c>
      <c r="G100" s="86">
        <v>1.0</v>
      </c>
      <c r="H100" s="88">
        <v>0.0</v>
      </c>
      <c r="I100" s="88" t="str">
        <f t="shared" si="1"/>
        <v>  -   </v>
      </c>
      <c r="J100" s="80"/>
      <c r="K100" s="80"/>
      <c r="L100" s="80"/>
      <c r="M100" s="95" t="s">
        <v>1214</v>
      </c>
    </row>
    <row r="101" ht="15.75" customHeight="1">
      <c r="A101" s="86"/>
      <c r="B101" s="86"/>
      <c r="C101" s="86"/>
      <c r="D101" s="86"/>
      <c r="E101" s="86"/>
      <c r="F101" s="86" t="s">
        <v>924</v>
      </c>
      <c r="G101" s="86">
        <v>1.0</v>
      </c>
      <c r="H101" s="88">
        <v>0.0</v>
      </c>
      <c r="I101" s="88" t="str">
        <f t="shared" si="1"/>
        <v>  -   </v>
      </c>
      <c r="J101" s="80"/>
      <c r="K101" s="80"/>
      <c r="L101" s="80"/>
      <c r="M101" s="80"/>
    </row>
    <row r="102" ht="15.75" customHeight="1">
      <c r="A102" s="86"/>
      <c r="B102" s="86"/>
      <c r="C102" s="86"/>
      <c r="D102" s="86"/>
      <c r="E102" s="86"/>
      <c r="F102" s="86" t="s">
        <v>1207</v>
      </c>
      <c r="G102" s="86">
        <v>3.0</v>
      </c>
      <c r="H102" s="88">
        <v>0.0</v>
      </c>
      <c r="I102" s="88" t="str">
        <f t="shared" si="1"/>
        <v>  -   </v>
      </c>
      <c r="J102" s="80"/>
      <c r="K102" s="80"/>
      <c r="L102" s="80"/>
      <c r="M102" s="77"/>
    </row>
    <row r="103" ht="15.75" customHeight="1">
      <c r="A103" s="86"/>
      <c r="B103" s="86"/>
      <c r="C103" s="86"/>
      <c r="D103" s="86"/>
      <c r="E103" s="86"/>
      <c r="F103" s="86" t="s">
        <v>826</v>
      </c>
      <c r="G103" s="86">
        <v>1.0</v>
      </c>
      <c r="H103" s="88">
        <v>650000.0</v>
      </c>
      <c r="I103" s="88" t="str">
        <f t="shared" si="1"/>
        <v>  650,000 </v>
      </c>
      <c r="J103" s="77"/>
      <c r="K103" s="77"/>
      <c r="L103" s="77"/>
      <c r="M103" s="90" t="s">
        <v>1215</v>
      </c>
    </row>
    <row r="104" ht="64.5" customHeight="1">
      <c r="A104" s="86">
        <v>47.0</v>
      </c>
      <c r="B104" s="87">
        <v>45242.0</v>
      </c>
      <c r="C104" s="86" t="s">
        <v>1216</v>
      </c>
      <c r="D104" s="86" t="s">
        <v>753</v>
      </c>
      <c r="E104" s="86" t="s">
        <v>650</v>
      </c>
      <c r="F104" s="86" t="s">
        <v>1175</v>
      </c>
      <c r="G104" s="86">
        <v>1.0</v>
      </c>
      <c r="H104" s="88">
        <v>5800000.0</v>
      </c>
      <c r="I104" s="88" t="str">
        <f t="shared" si="1"/>
        <v>  5,800,000 </v>
      </c>
      <c r="J104" s="89" t="str">
        <f>I104</f>
        <v>  5,800,000 </v>
      </c>
      <c r="K104" s="86" t="s">
        <v>652</v>
      </c>
      <c r="L104" s="86"/>
      <c r="M104" s="86" t="s">
        <v>652</v>
      </c>
    </row>
    <row r="105" ht="15.75" customHeight="1">
      <c r="A105" s="86">
        <v>48.0</v>
      </c>
      <c r="B105" s="87">
        <v>45242.0</v>
      </c>
      <c r="C105" s="86" t="s">
        <v>1217</v>
      </c>
      <c r="D105" s="86" t="s">
        <v>801</v>
      </c>
      <c r="E105" s="86" t="s">
        <v>650</v>
      </c>
      <c r="F105" s="86" t="s">
        <v>845</v>
      </c>
      <c r="G105" s="86">
        <v>1.0</v>
      </c>
      <c r="H105" s="88">
        <v>900000.0</v>
      </c>
      <c r="I105" s="88" t="str">
        <f t="shared" si="1"/>
        <v>  900,000 </v>
      </c>
      <c r="J105" s="92" t="str">
        <f>I105+I106+I107</f>
        <v>  1,770,000 </v>
      </c>
      <c r="K105" s="95" t="s">
        <v>652</v>
      </c>
      <c r="L105" s="95"/>
      <c r="M105" s="95" t="s">
        <v>652</v>
      </c>
    </row>
    <row r="106" ht="15.75" customHeight="1">
      <c r="A106" s="86"/>
      <c r="B106" s="86"/>
      <c r="C106" s="86"/>
      <c r="D106" s="86"/>
      <c r="E106" s="86"/>
      <c r="F106" s="86" t="s">
        <v>903</v>
      </c>
      <c r="G106" s="86">
        <v>1.0</v>
      </c>
      <c r="H106" s="88">
        <v>800000.0</v>
      </c>
      <c r="I106" s="88" t="str">
        <f t="shared" si="1"/>
        <v>  800,000 </v>
      </c>
      <c r="J106" s="80"/>
      <c r="K106" s="80"/>
      <c r="L106" s="80"/>
      <c r="M106" s="80"/>
    </row>
    <row r="107" ht="15.75" customHeight="1">
      <c r="A107" s="86"/>
      <c r="B107" s="86"/>
      <c r="C107" s="86"/>
      <c r="D107" s="86"/>
      <c r="E107" s="86"/>
      <c r="F107" s="86" t="s">
        <v>806</v>
      </c>
      <c r="G107" s="86">
        <v>1.0</v>
      </c>
      <c r="H107" s="88">
        <v>70000.0</v>
      </c>
      <c r="I107" s="88" t="str">
        <f t="shared" si="1"/>
        <v>  70,000 </v>
      </c>
      <c r="J107" s="77"/>
      <c r="K107" s="77"/>
      <c r="L107" s="77"/>
      <c r="M107" s="77"/>
    </row>
    <row r="108" ht="60.75" customHeight="1">
      <c r="A108" s="86">
        <v>49.0</v>
      </c>
      <c r="B108" s="87">
        <v>45243.0</v>
      </c>
      <c r="C108" s="86" t="s">
        <v>1218</v>
      </c>
      <c r="D108" s="86" t="s">
        <v>819</v>
      </c>
      <c r="E108" s="86" t="s">
        <v>650</v>
      </c>
      <c r="F108" s="86" t="s">
        <v>821</v>
      </c>
      <c r="G108" s="86">
        <v>6.0</v>
      </c>
      <c r="H108" s="88">
        <v>680000.0</v>
      </c>
      <c r="I108" s="88" t="str">
        <f t="shared" si="1"/>
        <v>  4,080,000 </v>
      </c>
      <c r="J108" s="89" t="str">
        <f t="shared" ref="J108:J110" si="7">I108</f>
        <v>  4,080,000 </v>
      </c>
      <c r="K108" s="86" t="s">
        <v>652</v>
      </c>
      <c r="L108" s="86"/>
      <c r="M108" s="86" t="s">
        <v>652</v>
      </c>
    </row>
    <row r="109" ht="60.75" customHeight="1">
      <c r="A109" s="86">
        <v>50.0</v>
      </c>
      <c r="B109" s="87">
        <v>45243.0</v>
      </c>
      <c r="C109" s="86" t="s">
        <v>1219</v>
      </c>
      <c r="D109" s="86" t="s">
        <v>801</v>
      </c>
      <c r="E109" s="86" t="s">
        <v>705</v>
      </c>
      <c r="F109" s="86" t="s">
        <v>798</v>
      </c>
      <c r="G109" s="86">
        <v>1.0</v>
      </c>
      <c r="H109" s="88">
        <v>680000.0</v>
      </c>
      <c r="I109" s="88" t="str">
        <f t="shared" si="1"/>
        <v>  680,000 </v>
      </c>
      <c r="J109" s="89" t="str">
        <f t="shared" si="7"/>
        <v>  680,000 </v>
      </c>
      <c r="K109" s="86" t="s">
        <v>652</v>
      </c>
      <c r="L109" s="86"/>
      <c r="M109" s="86" t="s">
        <v>652</v>
      </c>
    </row>
    <row r="110" ht="60.75" customHeight="1">
      <c r="A110" s="86">
        <v>51.0</v>
      </c>
      <c r="B110" s="87">
        <v>45243.0</v>
      </c>
      <c r="C110" s="86" t="s">
        <v>1220</v>
      </c>
      <c r="D110" s="86" t="s">
        <v>801</v>
      </c>
      <c r="E110" s="86" t="s">
        <v>650</v>
      </c>
      <c r="F110" s="86" t="s">
        <v>845</v>
      </c>
      <c r="G110" s="86">
        <v>1.0</v>
      </c>
      <c r="H110" s="88">
        <v>900000.0</v>
      </c>
      <c r="I110" s="88" t="str">
        <f t="shared" si="1"/>
        <v>  900,000 </v>
      </c>
      <c r="J110" s="89" t="str">
        <f t="shared" si="7"/>
        <v>  900,000 </v>
      </c>
      <c r="K110" s="86" t="s">
        <v>652</v>
      </c>
      <c r="L110" s="86"/>
      <c r="M110" s="86" t="s">
        <v>652</v>
      </c>
    </row>
    <row r="111" ht="27.0" customHeight="1">
      <c r="A111" s="86">
        <v>52.0</v>
      </c>
      <c r="B111" s="87">
        <v>45243.0</v>
      </c>
      <c r="C111" s="86" t="s">
        <v>1221</v>
      </c>
      <c r="D111" s="86" t="s">
        <v>801</v>
      </c>
      <c r="E111" s="86" t="s">
        <v>650</v>
      </c>
      <c r="F111" s="86" t="s">
        <v>798</v>
      </c>
      <c r="G111" s="86">
        <v>1.0</v>
      </c>
      <c r="H111" s="88">
        <v>680000.0</v>
      </c>
      <c r="I111" s="88" t="str">
        <f t="shared" si="1"/>
        <v>  680,000 </v>
      </c>
      <c r="J111" s="92" t="str">
        <f>I111+I112</f>
        <v>  850,000 </v>
      </c>
      <c r="K111" s="95" t="s">
        <v>652</v>
      </c>
      <c r="L111" s="95"/>
      <c r="M111" s="96" t="s">
        <v>1222</v>
      </c>
    </row>
    <row r="112" ht="27.0" customHeight="1">
      <c r="A112" s="86"/>
      <c r="B112" s="86"/>
      <c r="C112" s="86"/>
      <c r="D112" s="86"/>
      <c r="E112" s="86"/>
      <c r="F112" s="86" t="s">
        <v>1168</v>
      </c>
      <c r="G112" s="86">
        <v>1.0</v>
      </c>
      <c r="H112" s="88">
        <v>170000.0</v>
      </c>
      <c r="I112" s="88" t="str">
        <f t="shared" si="1"/>
        <v>  170,000 </v>
      </c>
      <c r="J112" s="77"/>
      <c r="K112" s="77"/>
      <c r="L112" s="77"/>
      <c r="M112" s="77"/>
    </row>
    <row r="113" ht="32.25" customHeight="1">
      <c r="A113" s="86">
        <v>53.0</v>
      </c>
      <c r="B113" s="87">
        <v>45244.0</v>
      </c>
      <c r="C113" s="86" t="s">
        <v>1223</v>
      </c>
      <c r="D113" s="86" t="s">
        <v>801</v>
      </c>
      <c r="E113" s="86" t="s">
        <v>650</v>
      </c>
      <c r="F113" s="86" t="s">
        <v>852</v>
      </c>
      <c r="G113" s="86">
        <v>2.0</v>
      </c>
      <c r="H113" s="88">
        <v>675000.0</v>
      </c>
      <c r="I113" s="88" t="str">
        <f t="shared" si="1"/>
        <v>  1,350,000 </v>
      </c>
      <c r="J113" s="92" t="str">
        <f>I113+I114</f>
        <v>  2,500,000 </v>
      </c>
      <c r="K113" s="95" t="s">
        <v>652</v>
      </c>
      <c r="L113" s="95"/>
      <c r="M113" s="95" t="s">
        <v>652</v>
      </c>
    </row>
    <row r="114" ht="32.25" customHeight="1">
      <c r="A114" s="86"/>
      <c r="B114" s="87"/>
      <c r="C114" s="86"/>
      <c r="D114" s="86"/>
      <c r="E114" s="86"/>
      <c r="F114" s="86" t="s">
        <v>1224</v>
      </c>
      <c r="G114" s="86">
        <v>1.0</v>
      </c>
      <c r="H114" s="88">
        <v>1150000.0</v>
      </c>
      <c r="I114" s="88" t="str">
        <f t="shared" si="1"/>
        <v>  1,150,000 </v>
      </c>
      <c r="J114" s="77"/>
      <c r="K114" s="77"/>
      <c r="L114" s="77"/>
      <c r="M114" s="77"/>
    </row>
    <row r="115" ht="59.25" customHeight="1">
      <c r="A115" s="86">
        <v>54.0</v>
      </c>
      <c r="B115" s="87">
        <v>45244.0</v>
      </c>
      <c r="C115" s="86" t="s">
        <v>1225</v>
      </c>
      <c r="D115" s="86" t="s">
        <v>655</v>
      </c>
      <c r="E115" s="86" t="s">
        <v>650</v>
      </c>
      <c r="F115" s="86" t="s">
        <v>830</v>
      </c>
      <c r="G115" s="86">
        <v>2.0</v>
      </c>
      <c r="H115" s="88">
        <v>1200000.0</v>
      </c>
      <c r="I115" s="88" t="str">
        <f t="shared" si="1"/>
        <v>  2,400,000 </v>
      </c>
      <c r="J115" s="89" t="str">
        <f t="shared" ref="J115:J116" si="8">I115</f>
        <v>  2,400,000 </v>
      </c>
      <c r="K115" s="86" t="s">
        <v>652</v>
      </c>
      <c r="L115" s="86"/>
      <c r="M115" s="86" t="s">
        <v>652</v>
      </c>
    </row>
    <row r="116" ht="59.25" customHeight="1">
      <c r="A116" s="86">
        <v>55.0</v>
      </c>
      <c r="B116" s="87">
        <v>45244.0</v>
      </c>
      <c r="C116" s="86" t="s">
        <v>1226</v>
      </c>
      <c r="D116" s="86" t="s">
        <v>801</v>
      </c>
      <c r="E116" s="86" t="s">
        <v>650</v>
      </c>
      <c r="F116" s="86" t="s">
        <v>880</v>
      </c>
      <c r="G116" s="86">
        <v>1.0</v>
      </c>
      <c r="H116" s="88">
        <v>600000.0</v>
      </c>
      <c r="I116" s="88" t="str">
        <f t="shared" si="1"/>
        <v>  600,000 </v>
      </c>
      <c r="J116" s="89" t="str">
        <f t="shared" si="8"/>
        <v>  600,000 </v>
      </c>
      <c r="K116" s="86" t="s">
        <v>652</v>
      </c>
      <c r="L116" s="86"/>
      <c r="M116" s="90" t="s">
        <v>1227</v>
      </c>
    </row>
    <row r="117" ht="30.75" customHeight="1">
      <c r="A117" s="86">
        <v>56.0</v>
      </c>
      <c r="B117" s="87">
        <v>45245.0</v>
      </c>
      <c r="C117" s="86" t="s">
        <v>1176</v>
      </c>
      <c r="D117" s="86" t="s">
        <v>801</v>
      </c>
      <c r="E117" s="86" t="s">
        <v>650</v>
      </c>
      <c r="F117" s="86" t="s">
        <v>938</v>
      </c>
      <c r="G117" s="86">
        <v>1.0</v>
      </c>
      <c r="H117" s="88">
        <v>300000.0</v>
      </c>
      <c r="I117" s="88" t="str">
        <f t="shared" si="1"/>
        <v>  300,000 </v>
      </c>
      <c r="J117" s="92" t="str">
        <f>I117+I118</f>
        <v>  1,200,000 </v>
      </c>
      <c r="K117" s="95" t="s">
        <v>652</v>
      </c>
      <c r="L117" s="95"/>
      <c r="M117" s="96" t="s">
        <v>803</v>
      </c>
    </row>
    <row r="118" ht="30.75" customHeight="1">
      <c r="A118" s="86"/>
      <c r="B118" s="86"/>
      <c r="C118" s="86"/>
      <c r="D118" s="86"/>
      <c r="E118" s="86"/>
      <c r="F118" s="86" t="s">
        <v>845</v>
      </c>
      <c r="G118" s="86">
        <v>1.0</v>
      </c>
      <c r="H118" s="88">
        <v>900000.0</v>
      </c>
      <c r="I118" s="88" t="str">
        <f t="shared" si="1"/>
        <v>  900,000 </v>
      </c>
      <c r="J118" s="77"/>
      <c r="K118" s="77"/>
      <c r="L118" s="77"/>
      <c r="M118" s="77"/>
    </row>
    <row r="119" ht="60.0" customHeight="1">
      <c r="A119" s="86">
        <v>57.0</v>
      </c>
      <c r="B119" s="87">
        <v>45245.0</v>
      </c>
      <c r="C119" s="86" t="s">
        <v>1228</v>
      </c>
      <c r="D119" s="86" t="s">
        <v>753</v>
      </c>
      <c r="E119" s="86" t="s">
        <v>650</v>
      </c>
      <c r="F119" s="86" t="s">
        <v>823</v>
      </c>
      <c r="G119" s="86">
        <v>1.0</v>
      </c>
      <c r="H119" s="88">
        <v>380000.0</v>
      </c>
      <c r="I119" s="88" t="str">
        <f t="shared" si="1"/>
        <v>  380,000 </v>
      </c>
      <c r="J119" s="89" t="str">
        <f t="shared" ref="J119:J123" si="9">I119</f>
        <v>  380,000 </v>
      </c>
      <c r="K119" s="86" t="s">
        <v>652</v>
      </c>
      <c r="L119" s="86"/>
      <c r="M119" s="90" t="s">
        <v>652</v>
      </c>
    </row>
    <row r="120" ht="64.5" customHeight="1">
      <c r="A120" s="86">
        <v>58.0</v>
      </c>
      <c r="B120" s="87">
        <v>45246.0</v>
      </c>
      <c r="C120" s="86" t="s">
        <v>1229</v>
      </c>
      <c r="D120" s="86" t="s">
        <v>801</v>
      </c>
      <c r="E120" s="86" t="s">
        <v>650</v>
      </c>
      <c r="F120" s="86" t="s">
        <v>915</v>
      </c>
      <c r="G120" s="86">
        <v>2.0</v>
      </c>
      <c r="H120" s="88">
        <v>110000.0</v>
      </c>
      <c r="I120" s="88" t="str">
        <f t="shared" si="1"/>
        <v>  220,000 </v>
      </c>
      <c r="J120" s="89" t="str">
        <f t="shared" si="9"/>
        <v>  220,000 </v>
      </c>
      <c r="K120" s="86" t="s">
        <v>652</v>
      </c>
      <c r="L120" s="86"/>
      <c r="M120" s="90" t="s">
        <v>652</v>
      </c>
    </row>
    <row r="121" ht="64.5" customHeight="1">
      <c r="A121" s="86">
        <v>59.0</v>
      </c>
      <c r="B121" s="87">
        <v>45246.0</v>
      </c>
      <c r="C121" s="86" t="s">
        <v>1230</v>
      </c>
      <c r="D121" s="86" t="s">
        <v>655</v>
      </c>
      <c r="E121" s="86" t="s">
        <v>650</v>
      </c>
      <c r="F121" s="86" t="s">
        <v>805</v>
      </c>
      <c r="G121" s="86">
        <v>2.0</v>
      </c>
      <c r="H121" s="88">
        <v>980000.0</v>
      </c>
      <c r="I121" s="88" t="str">
        <f t="shared" si="1"/>
        <v>  1,960,000 </v>
      </c>
      <c r="J121" s="89" t="str">
        <f t="shared" si="9"/>
        <v>  1,960,000 </v>
      </c>
      <c r="K121" s="86" t="s">
        <v>652</v>
      </c>
      <c r="L121" s="86"/>
      <c r="M121" s="90" t="s">
        <v>803</v>
      </c>
    </row>
    <row r="122" ht="64.5" customHeight="1">
      <c r="A122" s="86">
        <v>60.0</v>
      </c>
      <c r="B122" s="87">
        <v>45246.0</v>
      </c>
      <c r="C122" s="86" t="s">
        <v>807</v>
      </c>
      <c r="D122" s="86" t="s">
        <v>655</v>
      </c>
      <c r="E122" s="86" t="s">
        <v>650</v>
      </c>
      <c r="F122" s="86" t="s">
        <v>808</v>
      </c>
      <c r="G122" s="86">
        <v>1.0</v>
      </c>
      <c r="H122" s="88">
        <v>1490000.0</v>
      </c>
      <c r="I122" s="88" t="str">
        <f t="shared" si="1"/>
        <v>  1,490,000 </v>
      </c>
      <c r="J122" s="89" t="str">
        <f t="shared" si="9"/>
        <v>  1,490,000 </v>
      </c>
      <c r="K122" s="86" t="s">
        <v>652</v>
      </c>
      <c r="L122" s="86"/>
      <c r="M122" s="90" t="s">
        <v>803</v>
      </c>
    </row>
    <row r="123" ht="66.0" customHeight="1">
      <c r="A123" s="86">
        <v>61.0</v>
      </c>
      <c r="B123" s="87">
        <v>45247.0</v>
      </c>
      <c r="C123" s="86" t="s">
        <v>1199</v>
      </c>
      <c r="D123" s="86" t="s">
        <v>801</v>
      </c>
      <c r="E123" s="86" t="s">
        <v>650</v>
      </c>
      <c r="F123" s="86" t="s">
        <v>798</v>
      </c>
      <c r="G123" s="86">
        <v>4.0</v>
      </c>
      <c r="H123" s="88">
        <v>680000.0</v>
      </c>
      <c r="I123" s="88" t="str">
        <f t="shared" si="1"/>
        <v>  2,720,000 </v>
      </c>
      <c r="J123" s="89" t="str">
        <f t="shared" si="9"/>
        <v>  2,720,000 </v>
      </c>
      <c r="K123" s="86" t="s">
        <v>652</v>
      </c>
      <c r="L123" s="86"/>
      <c r="M123" s="86" t="s">
        <v>652</v>
      </c>
    </row>
    <row r="124" ht="35.25" customHeight="1">
      <c r="A124" s="86">
        <v>62.0</v>
      </c>
      <c r="B124" s="87">
        <v>45247.0</v>
      </c>
      <c r="C124" s="86" t="s">
        <v>1231</v>
      </c>
      <c r="D124" s="86" t="s">
        <v>753</v>
      </c>
      <c r="E124" s="86" t="s">
        <v>650</v>
      </c>
      <c r="F124" s="86" t="s">
        <v>813</v>
      </c>
      <c r="G124" s="86">
        <v>2.0</v>
      </c>
      <c r="H124" s="88">
        <v>680000.0</v>
      </c>
      <c r="I124" s="88" t="str">
        <f t="shared" si="1"/>
        <v>  1,360,000 </v>
      </c>
      <c r="J124" s="92" t="str">
        <f>I124+I125</f>
        <v>  1,460,000 </v>
      </c>
      <c r="K124" s="95" t="s">
        <v>652</v>
      </c>
      <c r="L124" s="95"/>
      <c r="M124" s="95" t="s">
        <v>652</v>
      </c>
    </row>
    <row r="125" ht="35.25" customHeight="1">
      <c r="A125" s="86"/>
      <c r="B125" s="86"/>
      <c r="C125" s="86"/>
      <c r="D125" s="86"/>
      <c r="E125" s="86"/>
      <c r="F125" s="86" t="s">
        <v>1232</v>
      </c>
      <c r="G125" s="86">
        <v>10.0</v>
      </c>
      <c r="H125" s="88">
        <v>10000.0</v>
      </c>
      <c r="I125" s="88" t="str">
        <f t="shared" si="1"/>
        <v>  100,000 </v>
      </c>
      <c r="J125" s="77"/>
      <c r="K125" s="77"/>
      <c r="L125" s="77"/>
      <c r="M125" s="77"/>
    </row>
    <row r="126" ht="35.25" customHeight="1">
      <c r="A126" s="86">
        <v>63.0</v>
      </c>
      <c r="B126" s="87">
        <v>45247.0</v>
      </c>
      <c r="C126" s="86" t="s">
        <v>1233</v>
      </c>
      <c r="D126" s="86" t="s">
        <v>801</v>
      </c>
      <c r="E126" s="86" t="s">
        <v>650</v>
      </c>
      <c r="F126" s="86" t="s">
        <v>805</v>
      </c>
      <c r="G126" s="86">
        <v>1.0</v>
      </c>
      <c r="H126" s="88">
        <v>980000.0</v>
      </c>
      <c r="I126" s="88" t="str">
        <f t="shared" si="1"/>
        <v>  980,000 </v>
      </c>
      <c r="J126" s="92" t="str">
        <f>I126+I127</f>
        <v>  1,660,000 </v>
      </c>
      <c r="K126" s="95" t="s">
        <v>652</v>
      </c>
      <c r="L126" s="95"/>
      <c r="M126" s="95" t="s">
        <v>873</v>
      </c>
    </row>
    <row r="127" ht="35.25" customHeight="1">
      <c r="A127" s="86"/>
      <c r="B127" s="86"/>
      <c r="C127" s="86"/>
      <c r="D127" s="86"/>
      <c r="E127" s="86"/>
      <c r="F127" s="86" t="s">
        <v>821</v>
      </c>
      <c r="G127" s="86">
        <v>1.0</v>
      </c>
      <c r="H127" s="88">
        <v>680000.0</v>
      </c>
      <c r="I127" s="88" t="str">
        <f t="shared" si="1"/>
        <v>  680,000 </v>
      </c>
      <c r="J127" s="77"/>
      <c r="K127" s="77"/>
      <c r="L127" s="77"/>
      <c r="M127" s="77"/>
    </row>
    <row r="128" ht="66.0" customHeight="1">
      <c r="A128" s="86">
        <v>64.0</v>
      </c>
      <c r="B128" s="87">
        <v>45247.0</v>
      </c>
      <c r="C128" s="86" t="s">
        <v>895</v>
      </c>
      <c r="D128" s="86" t="s">
        <v>655</v>
      </c>
      <c r="E128" s="86" t="s">
        <v>650</v>
      </c>
      <c r="F128" s="86" t="s">
        <v>852</v>
      </c>
      <c r="G128" s="86">
        <v>1.0</v>
      </c>
      <c r="H128" s="88">
        <v>690000.0</v>
      </c>
      <c r="I128" s="88" t="str">
        <f t="shared" si="1"/>
        <v>  690,000 </v>
      </c>
      <c r="J128" s="89" t="str">
        <f>I128</f>
        <v>  690,000 </v>
      </c>
      <c r="K128" s="86" t="s">
        <v>652</v>
      </c>
      <c r="L128" s="86"/>
      <c r="M128" s="90" t="s">
        <v>803</v>
      </c>
    </row>
    <row r="129" ht="15.75" customHeight="1">
      <c r="A129" s="86">
        <v>65.0</v>
      </c>
      <c r="B129" s="87">
        <v>45247.0</v>
      </c>
      <c r="C129" s="86" t="s">
        <v>1234</v>
      </c>
      <c r="D129" s="86" t="s">
        <v>801</v>
      </c>
      <c r="E129" s="86" t="s">
        <v>650</v>
      </c>
      <c r="F129" s="86" t="s">
        <v>798</v>
      </c>
      <c r="G129" s="86">
        <v>1.0</v>
      </c>
      <c r="H129" s="88">
        <v>680000.0</v>
      </c>
      <c r="I129" s="88" t="str">
        <f t="shared" si="1"/>
        <v>  680,000 </v>
      </c>
      <c r="J129" s="92" t="str">
        <f>I129+I130+I131</f>
        <v>  1,080,000 </v>
      </c>
      <c r="K129" s="95" t="s">
        <v>652</v>
      </c>
      <c r="L129" s="95"/>
      <c r="M129" s="96" t="s">
        <v>803</v>
      </c>
    </row>
    <row r="130" ht="15.75" customHeight="1">
      <c r="A130" s="86"/>
      <c r="B130" s="86"/>
      <c r="C130" s="86"/>
      <c r="D130" s="86"/>
      <c r="E130" s="86"/>
      <c r="F130" s="86" t="s">
        <v>1235</v>
      </c>
      <c r="G130" s="86">
        <v>1.0</v>
      </c>
      <c r="H130" s="88">
        <v>380000.0</v>
      </c>
      <c r="I130" s="88" t="str">
        <f t="shared" si="1"/>
        <v>  380,000 </v>
      </c>
      <c r="J130" s="80"/>
      <c r="K130" s="80"/>
      <c r="L130" s="80"/>
      <c r="M130" s="80"/>
    </row>
    <row r="131" ht="15.75" customHeight="1">
      <c r="A131" s="86"/>
      <c r="B131" s="86"/>
      <c r="C131" s="86"/>
      <c r="D131" s="86"/>
      <c r="E131" s="86"/>
      <c r="F131" s="86" t="s">
        <v>922</v>
      </c>
      <c r="G131" s="86">
        <v>2.0</v>
      </c>
      <c r="H131" s="88">
        <v>10000.0</v>
      </c>
      <c r="I131" s="88" t="str">
        <f t="shared" si="1"/>
        <v>  20,000 </v>
      </c>
      <c r="J131" s="77"/>
      <c r="K131" s="77"/>
      <c r="L131" s="77"/>
      <c r="M131" s="77"/>
    </row>
    <row r="132" ht="66.0" customHeight="1">
      <c r="A132" s="86">
        <v>66.0</v>
      </c>
      <c r="B132" s="87">
        <v>45247.0</v>
      </c>
      <c r="C132" s="86" t="s">
        <v>804</v>
      </c>
      <c r="D132" s="86" t="s">
        <v>801</v>
      </c>
      <c r="E132" s="86" t="s">
        <v>650</v>
      </c>
      <c r="F132" s="86" t="s">
        <v>1236</v>
      </c>
      <c r="G132" s="86">
        <v>1.0</v>
      </c>
      <c r="H132" s="88">
        <v>980000.0</v>
      </c>
      <c r="I132" s="88" t="str">
        <f t="shared" si="1"/>
        <v>  980,000 </v>
      </c>
      <c r="J132" s="89" t="str">
        <f>I132</f>
        <v>  980,000 </v>
      </c>
      <c r="K132" s="86" t="s">
        <v>652</v>
      </c>
      <c r="L132" s="86"/>
      <c r="M132" s="90" t="s">
        <v>803</v>
      </c>
    </row>
    <row r="133" ht="29.25" customHeight="1">
      <c r="A133" s="86">
        <v>67.0</v>
      </c>
      <c r="B133" s="87">
        <v>45248.0</v>
      </c>
      <c r="C133" s="86" t="s">
        <v>1237</v>
      </c>
      <c r="D133" s="86" t="s">
        <v>819</v>
      </c>
      <c r="E133" s="86" t="s">
        <v>1238</v>
      </c>
      <c r="F133" s="86" t="s">
        <v>798</v>
      </c>
      <c r="G133" s="86">
        <v>1.0</v>
      </c>
      <c r="H133" s="88">
        <v>695000.0</v>
      </c>
      <c r="I133" s="88" t="str">
        <f t="shared" si="1"/>
        <v>  695,000 </v>
      </c>
      <c r="J133" s="92" t="str">
        <f>I133+I134</f>
        <v>  1,390,000 </v>
      </c>
      <c r="K133" s="95" t="s">
        <v>652</v>
      </c>
      <c r="L133" s="95"/>
      <c r="M133" s="96" t="s">
        <v>961</v>
      </c>
    </row>
    <row r="134" ht="29.25" customHeight="1">
      <c r="A134" s="86"/>
      <c r="B134" s="86"/>
      <c r="C134" s="86"/>
      <c r="D134" s="86"/>
      <c r="E134" s="86"/>
      <c r="F134" s="86" t="s">
        <v>821</v>
      </c>
      <c r="G134" s="86">
        <v>1.0</v>
      </c>
      <c r="H134" s="88">
        <v>695000.0</v>
      </c>
      <c r="I134" s="88" t="str">
        <f t="shared" si="1"/>
        <v>  695,000 </v>
      </c>
      <c r="J134" s="77"/>
      <c r="K134" s="77"/>
      <c r="L134" s="77"/>
      <c r="M134" s="77"/>
    </row>
    <row r="135" ht="59.25" customHeight="1">
      <c r="A135" s="86">
        <v>68.0</v>
      </c>
      <c r="B135" s="87">
        <v>45248.0</v>
      </c>
      <c r="C135" s="86" t="s">
        <v>1239</v>
      </c>
      <c r="D135" s="86" t="s">
        <v>819</v>
      </c>
      <c r="E135" s="86" t="s">
        <v>650</v>
      </c>
      <c r="F135" s="86" t="s">
        <v>798</v>
      </c>
      <c r="G135" s="86">
        <v>2.0</v>
      </c>
      <c r="H135" s="88">
        <v>695000.0</v>
      </c>
      <c r="I135" s="88" t="str">
        <f t="shared" si="1"/>
        <v>  1,390,000 </v>
      </c>
      <c r="J135" s="89" t="str">
        <f t="shared" ref="J135:J137" si="10">I135</f>
        <v>  1,390,000 </v>
      </c>
      <c r="K135" s="86" t="s">
        <v>652</v>
      </c>
      <c r="L135" s="86"/>
      <c r="M135" s="86" t="s">
        <v>652</v>
      </c>
    </row>
    <row r="136" ht="59.25" customHeight="1">
      <c r="A136" s="86">
        <v>69.0</v>
      </c>
      <c r="B136" s="87">
        <v>45248.0</v>
      </c>
      <c r="C136" s="86" t="s">
        <v>1240</v>
      </c>
      <c r="D136" s="86" t="s">
        <v>801</v>
      </c>
      <c r="E136" s="86" t="s">
        <v>705</v>
      </c>
      <c r="F136" s="86" t="s">
        <v>823</v>
      </c>
      <c r="G136" s="86">
        <v>2.0</v>
      </c>
      <c r="H136" s="88">
        <v>380000.0</v>
      </c>
      <c r="I136" s="88" t="str">
        <f t="shared" si="1"/>
        <v>  760,000 </v>
      </c>
      <c r="J136" s="89" t="str">
        <f t="shared" si="10"/>
        <v>  760,000 </v>
      </c>
      <c r="K136" s="86" t="s">
        <v>652</v>
      </c>
      <c r="L136" s="86"/>
      <c r="M136" s="86" t="s">
        <v>652</v>
      </c>
    </row>
    <row r="137" ht="59.25" customHeight="1">
      <c r="A137" s="86">
        <v>70.0</v>
      </c>
      <c r="B137" s="87">
        <v>45248.0</v>
      </c>
      <c r="C137" s="86" t="s">
        <v>1241</v>
      </c>
      <c r="D137" s="86" t="s">
        <v>801</v>
      </c>
      <c r="E137" s="86" t="s">
        <v>650</v>
      </c>
      <c r="F137" s="86" t="s">
        <v>845</v>
      </c>
      <c r="G137" s="86">
        <v>2.0</v>
      </c>
      <c r="H137" s="88">
        <v>900000.0</v>
      </c>
      <c r="I137" s="88" t="str">
        <f t="shared" si="1"/>
        <v>  1,800,000 </v>
      </c>
      <c r="J137" s="89" t="str">
        <f t="shared" si="10"/>
        <v>  1,800,000 </v>
      </c>
      <c r="K137" s="86" t="s">
        <v>652</v>
      </c>
      <c r="L137" s="86"/>
      <c r="M137" s="86" t="s">
        <v>652</v>
      </c>
    </row>
    <row r="138" ht="15.75" customHeight="1">
      <c r="A138" s="86">
        <v>71.0</v>
      </c>
      <c r="B138" s="87">
        <v>45248.0</v>
      </c>
      <c r="C138" s="86" t="s">
        <v>1242</v>
      </c>
      <c r="D138" s="86" t="s">
        <v>801</v>
      </c>
      <c r="E138" s="86" t="s">
        <v>650</v>
      </c>
      <c r="F138" s="86" t="s">
        <v>845</v>
      </c>
      <c r="G138" s="86">
        <v>2.0</v>
      </c>
      <c r="H138" s="88">
        <v>900000.0</v>
      </c>
      <c r="I138" s="88" t="str">
        <f t="shared" si="1"/>
        <v>  1,800,000 </v>
      </c>
      <c r="J138" s="92" t="str">
        <f>SUM(I138:I141)</f>
        <v>  4,635,000 </v>
      </c>
      <c r="K138" s="95" t="s">
        <v>652</v>
      </c>
      <c r="L138" s="95"/>
      <c r="M138" s="95" t="s">
        <v>652</v>
      </c>
    </row>
    <row r="139" ht="15.75" customHeight="1">
      <c r="A139" s="86"/>
      <c r="B139" s="86"/>
      <c r="C139" s="86"/>
      <c r="D139" s="86"/>
      <c r="E139" s="86"/>
      <c r="F139" s="86" t="s">
        <v>821</v>
      </c>
      <c r="G139" s="86">
        <v>3.0</v>
      </c>
      <c r="H139" s="88">
        <v>675000.0</v>
      </c>
      <c r="I139" s="88" t="str">
        <f t="shared" si="1"/>
        <v>  2,025,000 </v>
      </c>
      <c r="J139" s="80"/>
      <c r="K139" s="80"/>
      <c r="L139" s="80"/>
      <c r="M139" s="80"/>
    </row>
    <row r="140" ht="15.75" customHeight="1">
      <c r="A140" s="86"/>
      <c r="B140" s="86"/>
      <c r="C140" s="86"/>
      <c r="D140" s="86"/>
      <c r="E140" s="86"/>
      <c r="F140" s="86" t="s">
        <v>1168</v>
      </c>
      <c r="G140" s="86">
        <v>1.0</v>
      </c>
      <c r="H140" s="88">
        <v>160000.0</v>
      </c>
      <c r="I140" s="88" t="str">
        <f t="shared" si="1"/>
        <v>  160,000 </v>
      </c>
      <c r="J140" s="80"/>
      <c r="K140" s="80"/>
      <c r="L140" s="80"/>
      <c r="M140" s="80"/>
    </row>
    <row r="141" ht="15.75" customHeight="1">
      <c r="A141" s="86"/>
      <c r="B141" s="86"/>
      <c r="C141" s="86"/>
      <c r="D141" s="86"/>
      <c r="E141" s="86"/>
      <c r="F141" s="86" t="s">
        <v>880</v>
      </c>
      <c r="G141" s="86">
        <v>1.0</v>
      </c>
      <c r="H141" s="88">
        <v>650000.0</v>
      </c>
      <c r="I141" s="88" t="str">
        <f t="shared" si="1"/>
        <v>  650,000 </v>
      </c>
      <c r="J141" s="77"/>
      <c r="K141" s="77"/>
      <c r="L141" s="77"/>
      <c r="M141" s="77"/>
    </row>
    <row r="142" ht="29.25" customHeight="1">
      <c r="A142" s="86">
        <v>72.0</v>
      </c>
      <c r="B142" s="87">
        <v>45249.0</v>
      </c>
      <c r="C142" s="86" t="s">
        <v>844</v>
      </c>
      <c r="D142" s="86" t="s">
        <v>801</v>
      </c>
      <c r="E142" s="86" t="s">
        <v>650</v>
      </c>
      <c r="F142" s="86" t="s">
        <v>845</v>
      </c>
      <c r="G142" s="86">
        <v>3.0</v>
      </c>
      <c r="H142" s="88">
        <v>910000.0</v>
      </c>
      <c r="I142" s="88" t="str">
        <f t="shared" si="1"/>
        <v>  2,730,000 </v>
      </c>
      <c r="J142" s="92" t="str">
        <f>I142+I143</f>
        <v>  4,770,000 </v>
      </c>
      <c r="K142" s="95" t="s">
        <v>652</v>
      </c>
      <c r="L142" s="95"/>
      <c r="M142" s="96" t="s">
        <v>803</v>
      </c>
    </row>
    <row r="143" ht="30.75" customHeight="1">
      <c r="A143" s="86"/>
      <c r="B143" s="86"/>
      <c r="C143" s="86"/>
      <c r="D143" s="86"/>
      <c r="E143" s="86"/>
      <c r="F143" s="86" t="s">
        <v>813</v>
      </c>
      <c r="G143" s="86">
        <v>3.0</v>
      </c>
      <c r="H143" s="88">
        <v>680000.0</v>
      </c>
      <c r="I143" s="88" t="str">
        <f t="shared" si="1"/>
        <v>  2,040,000 </v>
      </c>
      <c r="J143" s="77"/>
      <c r="K143" s="77"/>
      <c r="L143" s="77"/>
      <c r="M143" s="77"/>
    </row>
    <row r="144" ht="61.5" customHeight="1">
      <c r="A144" s="86">
        <v>73.0</v>
      </c>
      <c r="B144" s="87">
        <v>45250.0</v>
      </c>
      <c r="C144" s="86" t="s">
        <v>928</v>
      </c>
      <c r="D144" s="86" t="s">
        <v>819</v>
      </c>
      <c r="E144" s="86" t="s">
        <v>650</v>
      </c>
      <c r="F144" s="86" t="s">
        <v>798</v>
      </c>
      <c r="G144" s="86">
        <v>2.0</v>
      </c>
      <c r="H144" s="88">
        <v>695000.0</v>
      </c>
      <c r="I144" s="88" t="str">
        <f t="shared" si="1"/>
        <v>  1,390,000 </v>
      </c>
      <c r="J144" s="89" t="str">
        <f t="shared" ref="J144:J148" si="11">I144</f>
        <v>  1,390,000 </v>
      </c>
      <c r="K144" s="86" t="s">
        <v>652</v>
      </c>
      <c r="L144" s="86"/>
      <c r="M144" s="90" t="s">
        <v>803</v>
      </c>
    </row>
    <row r="145" ht="58.5" customHeight="1">
      <c r="A145" s="86">
        <v>74.0</v>
      </c>
      <c r="B145" s="87">
        <v>45251.0</v>
      </c>
      <c r="C145" s="86" t="s">
        <v>966</v>
      </c>
      <c r="D145" s="86" t="s">
        <v>801</v>
      </c>
      <c r="E145" s="86" t="s">
        <v>650</v>
      </c>
      <c r="F145" s="86" t="s">
        <v>798</v>
      </c>
      <c r="G145" s="86">
        <v>9.0</v>
      </c>
      <c r="H145" s="88">
        <v>690000.0</v>
      </c>
      <c r="I145" s="88" t="str">
        <f t="shared" si="1"/>
        <v>  6,210,000 </v>
      </c>
      <c r="J145" s="89" t="str">
        <f t="shared" si="11"/>
        <v>  6,210,000 </v>
      </c>
      <c r="K145" s="86" t="s">
        <v>652</v>
      </c>
      <c r="L145" s="86"/>
      <c r="M145" s="90" t="s">
        <v>1243</v>
      </c>
    </row>
    <row r="146" ht="62.25" customHeight="1">
      <c r="A146" s="86">
        <v>75.0</v>
      </c>
      <c r="B146" s="87">
        <v>45251.0</v>
      </c>
      <c r="C146" s="86" t="s">
        <v>1244</v>
      </c>
      <c r="D146" s="86" t="s">
        <v>753</v>
      </c>
      <c r="E146" s="86" t="s">
        <v>650</v>
      </c>
      <c r="F146" s="86" t="s">
        <v>1245</v>
      </c>
      <c r="G146" s="86">
        <v>1.0</v>
      </c>
      <c r="H146" s="88">
        <v>1250000.0</v>
      </c>
      <c r="I146" s="88" t="str">
        <f t="shared" si="1"/>
        <v>  1,250,000 </v>
      </c>
      <c r="J146" s="89" t="str">
        <f t="shared" si="11"/>
        <v>  1,250,000 </v>
      </c>
      <c r="K146" s="86" t="s">
        <v>652</v>
      </c>
      <c r="L146" s="86"/>
      <c r="M146" s="90" t="s">
        <v>803</v>
      </c>
    </row>
    <row r="147" ht="65.25" customHeight="1">
      <c r="A147" s="86">
        <v>76.0</v>
      </c>
      <c r="B147" s="87">
        <v>45252.0</v>
      </c>
      <c r="C147" s="86" t="s">
        <v>1246</v>
      </c>
      <c r="D147" s="86" t="s">
        <v>655</v>
      </c>
      <c r="E147" s="86" t="s">
        <v>650</v>
      </c>
      <c r="F147" s="86" t="s">
        <v>798</v>
      </c>
      <c r="G147" s="86">
        <v>7.0</v>
      </c>
      <c r="H147" s="88">
        <v>675000.0</v>
      </c>
      <c r="I147" s="88" t="str">
        <f t="shared" si="1"/>
        <v>  4,725,000 </v>
      </c>
      <c r="J147" s="89" t="str">
        <f t="shared" si="11"/>
        <v>  4,725,000 </v>
      </c>
      <c r="K147" s="86" t="s">
        <v>652</v>
      </c>
      <c r="L147" s="86"/>
      <c r="M147" s="90" t="s">
        <v>1247</v>
      </c>
    </row>
    <row r="148" ht="60.75" customHeight="1">
      <c r="A148" s="86">
        <v>77.0</v>
      </c>
      <c r="B148" s="87">
        <v>45253.0</v>
      </c>
      <c r="C148" s="86" t="s">
        <v>1248</v>
      </c>
      <c r="D148" s="86" t="s">
        <v>801</v>
      </c>
      <c r="E148" s="86" t="s">
        <v>650</v>
      </c>
      <c r="F148" s="86" t="s">
        <v>798</v>
      </c>
      <c r="G148" s="86">
        <v>1.0</v>
      </c>
      <c r="H148" s="88">
        <v>680000.0</v>
      </c>
      <c r="I148" s="88" t="str">
        <f t="shared" si="1"/>
        <v>  680,000 </v>
      </c>
      <c r="J148" s="89" t="str">
        <f t="shared" si="11"/>
        <v>  680,000 </v>
      </c>
      <c r="K148" s="86" t="s">
        <v>652</v>
      </c>
      <c r="L148" s="86"/>
      <c r="M148" s="90" t="s">
        <v>1249</v>
      </c>
    </row>
    <row r="149" ht="29.25" customHeight="1">
      <c r="A149" s="86">
        <v>78.0</v>
      </c>
      <c r="B149" s="87">
        <v>45253.0</v>
      </c>
      <c r="C149" s="86" t="s">
        <v>947</v>
      </c>
      <c r="D149" s="86" t="s">
        <v>655</v>
      </c>
      <c r="E149" s="86" t="s">
        <v>650</v>
      </c>
      <c r="F149" s="86" t="s">
        <v>830</v>
      </c>
      <c r="G149" s="86">
        <v>1.0</v>
      </c>
      <c r="H149" s="88">
        <v>1230000.0</v>
      </c>
      <c r="I149" s="88" t="str">
        <f t="shared" si="1"/>
        <v>  1,230,000 </v>
      </c>
      <c r="J149" s="92" t="str">
        <f>I149+I150</f>
        <v>  2,220,000 </v>
      </c>
      <c r="K149" s="95" t="s">
        <v>652</v>
      </c>
      <c r="L149" s="95"/>
      <c r="M149" s="96" t="s">
        <v>1250</v>
      </c>
    </row>
    <row r="150" ht="29.25" customHeight="1">
      <c r="A150" s="86"/>
      <c r="B150" s="86"/>
      <c r="C150" s="86"/>
      <c r="D150" s="86"/>
      <c r="E150" s="86"/>
      <c r="F150" s="86" t="s">
        <v>811</v>
      </c>
      <c r="G150" s="86">
        <v>1.0</v>
      </c>
      <c r="H150" s="88">
        <v>990000.0</v>
      </c>
      <c r="I150" s="88" t="str">
        <f t="shared" si="1"/>
        <v>  990,000 </v>
      </c>
      <c r="J150" s="77"/>
      <c r="K150" s="77"/>
      <c r="L150" s="77"/>
      <c r="M150" s="77"/>
    </row>
    <row r="151" ht="15.75" customHeight="1">
      <c r="A151" s="86">
        <v>79.0</v>
      </c>
      <c r="B151" s="87">
        <v>45253.0</v>
      </c>
      <c r="C151" s="86" t="s">
        <v>1251</v>
      </c>
      <c r="D151" s="86" t="s">
        <v>655</v>
      </c>
      <c r="E151" s="86" t="s">
        <v>650</v>
      </c>
      <c r="F151" s="86" t="s">
        <v>811</v>
      </c>
      <c r="G151" s="86">
        <v>3.0</v>
      </c>
      <c r="H151" s="88">
        <v>1000000.0</v>
      </c>
      <c r="I151" s="88" t="str">
        <f t="shared" si="1"/>
        <v>  3,000,000 </v>
      </c>
      <c r="J151" s="92" t="str">
        <f>I151+I152+I153</f>
        <v>  10,555,000 </v>
      </c>
      <c r="K151" s="95" t="s">
        <v>652</v>
      </c>
      <c r="L151" s="95"/>
      <c r="M151" s="95" t="s">
        <v>652</v>
      </c>
    </row>
    <row r="152" ht="15.75" customHeight="1">
      <c r="A152" s="86"/>
      <c r="B152" s="86"/>
      <c r="C152" s="86"/>
      <c r="D152" s="86"/>
      <c r="E152" s="86"/>
      <c r="F152" s="86" t="s">
        <v>813</v>
      </c>
      <c r="G152" s="86">
        <v>3.0</v>
      </c>
      <c r="H152" s="88">
        <v>685000.0</v>
      </c>
      <c r="I152" s="88" t="str">
        <f t="shared" si="1"/>
        <v>  2,055,000 </v>
      </c>
      <c r="J152" s="80"/>
      <c r="K152" s="80"/>
      <c r="L152" s="80"/>
      <c r="M152" s="80"/>
    </row>
    <row r="153" ht="15.75" customHeight="1">
      <c r="A153" s="86"/>
      <c r="B153" s="86"/>
      <c r="C153" s="86"/>
      <c r="D153" s="86"/>
      <c r="E153" s="86"/>
      <c r="F153" s="86" t="s">
        <v>1252</v>
      </c>
      <c r="G153" s="86">
        <v>2.0</v>
      </c>
      <c r="H153" s="88">
        <v>2750000.0</v>
      </c>
      <c r="I153" s="88" t="str">
        <f t="shared" si="1"/>
        <v>  5,500,000 </v>
      </c>
      <c r="J153" s="77"/>
      <c r="K153" s="77"/>
      <c r="L153" s="77"/>
      <c r="M153" s="77"/>
    </row>
    <row r="154" ht="15.75" customHeight="1">
      <c r="A154" s="86">
        <v>80.0</v>
      </c>
      <c r="B154" s="87">
        <v>45254.0</v>
      </c>
      <c r="C154" s="86" t="s">
        <v>943</v>
      </c>
      <c r="D154" s="86" t="s">
        <v>655</v>
      </c>
      <c r="E154" s="86" t="s">
        <v>650</v>
      </c>
      <c r="F154" s="86" t="s">
        <v>798</v>
      </c>
      <c r="G154" s="86">
        <v>4.0</v>
      </c>
      <c r="H154" s="88">
        <v>690000.0</v>
      </c>
      <c r="I154" s="88" t="str">
        <f t="shared" si="1"/>
        <v>  2,760,000 </v>
      </c>
      <c r="J154" s="92" t="str">
        <f>I154+I155+I156</f>
        <v>  3,025,000 </v>
      </c>
      <c r="K154" s="95" t="s">
        <v>652</v>
      </c>
      <c r="L154" s="95"/>
      <c r="M154" s="95" t="s">
        <v>652</v>
      </c>
    </row>
    <row r="155" ht="15.75" customHeight="1">
      <c r="A155" s="86"/>
      <c r="B155" s="86"/>
      <c r="C155" s="86"/>
      <c r="D155" s="86"/>
      <c r="E155" s="86"/>
      <c r="F155" s="86" t="s">
        <v>1253</v>
      </c>
      <c r="G155" s="86">
        <v>1.0</v>
      </c>
      <c r="H155" s="88">
        <v>240000.0</v>
      </c>
      <c r="I155" s="88" t="str">
        <f t="shared" si="1"/>
        <v>  240,000 </v>
      </c>
      <c r="J155" s="80"/>
      <c r="K155" s="80"/>
      <c r="L155" s="80"/>
      <c r="M155" s="80"/>
    </row>
    <row r="156" ht="15.75" customHeight="1">
      <c r="A156" s="86"/>
      <c r="B156" s="86"/>
      <c r="C156" s="86"/>
      <c r="D156" s="86"/>
      <c r="E156" s="86"/>
      <c r="F156" s="86" t="s">
        <v>1254</v>
      </c>
      <c r="G156" s="86">
        <v>1.0</v>
      </c>
      <c r="H156" s="88">
        <v>25000.0</v>
      </c>
      <c r="I156" s="88" t="str">
        <f t="shared" si="1"/>
        <v>  25,000 </v>
      </c>
      <c r="J156" s="77"/>
      <c r="K156" s="77"/>
      <c r="L156" s="77"/>
      <c r="M156" s="77"/>
    </row>
    <row r="157" ht="15.75" customHeight="1">
      <c r="A157" s="86">
        <v>81.0</v>
      </c>
      <c r="B157" s="87">
        <v>45254.0</v>
      </c>
      <c r="C157" s="86" t="s">
        <v>1255</v>
      </c>
      <c r="D157" s="86" t="s">
        <v>655</v>
      </c>
      <c r="E157" s="86" t="s">
        <v>650</v>
      </c>
      <c r="F157" s="86" t="s">
        <v>1195</v>
      </c>
      <c r="G157" s="86">
        <v>5.0</v>
      </c>
      <c r="H157" s="88">
        <v>795000.0</v>
      </c>
      <c r="I157" s="88" t="str">
        <f t="shared" si="1"/>
        <v>  3,975,000 </v>
      </c>
      <c r="J157" s="92" t="str">
        <f>I157+I158+I160</f>
        <v>  4,150,000 </v>
      </c>
      <c r="K157" s="95" t="s">
        <v>652</v>
      </c>
      <c r="L157" s="95"/>
      <c r="M157" s="95" t="s">
        <v>652</v>
      </c>
    </row>
    <row r="158" ht="15.75" customHeight="1">
      <c r="A158" s="86"/>
      <c r="B158" s="86"/>
      <c r="C158" s="86"/>
      <c r="D158" s="86"/>
      <c r="E158" s="86"/>
      <c r="F158" s="86" t="s">
        <v>1256</v>
      </c>
      <c r="G158" s="86">
        <v>8.0</v>
      </c>
      <c r="H158" s="88">
        <v>18750.0</v>
      </c>
      <c r="I158" s="88" t="str">
        <f t="shared" si="1"/>
        <v>  150,000 </v>
      </c>
      <c r="J158" s="80"/>
      <c r="K158" s="80"/>
      <c r="L158" s="80"/>
      <c r="M158" s="80"/>
    </row>
    <row r="159" ht="15.75" customHeight="1">
      <c r="A159" s="86"/>
      <c r="B159" s="86"/>
      <c r="C159" s="86"/>
      <c r="D159" s="86"/>
      <c r="E159" s="86"/>
      <c r="F159" s="86" t="s">
        <v>1257</v>
      </c>
      <c r="G159" s="86">
        <v>8.0</v>
      </c>
      <c r="H159" s="88">
        <v>0.0</v>
      </c>
      <c r="I159" s="88" t="str">
        <f t="shared" si="1"/>
        <v>  -   </v>
      </c>
      <c r="J159" s="80"/>
      <c r="K159" s="80"/>
      <c r="L159" s="80"/>
      <c r="M159" s="80"/>
    </row>
    <row r="160" ht="15.75" customHeight="1">
      <c r="A160" s="86"/>
      <c r="B160" s="86"/>
      <c r="C160" s="86"/>
      <c r="D160" s="86"/>
      <c r="E160" s="86"/>
      <c r="F160" s="86" t="s">
        <v>1254</v>
      </c>
      <c r="G160" s="86">
        <v>1.0</v>
      </c>
      <c r="H160" s="88">
        <v>25000.0</v>
      </c>
      <c r="I160" s="88" t="str">
        <f t="shared" si="1"/>
        <v>  25,000 </v>
      </c>
      <c r="J160" s="77"/>
      <c r="K160" s="77"/>
      <c r="L160" s="77"/>
      <c r="M160" s="77"/>
    </row>
    <row r="161" ht="54.0" customHeight="1">
      <c r="A161" s="86">
        <v>82.0</v>
      </c>
      <c r="B161" s="87">
        <v>45254.0</v>
      </c>
      <c r="C161" s="86" t="s">
        <v>895</v>
      </c>
      <c r="D161" s="86" t="s">
        <v>655</v>
      </c>
      <c r="E161" s="86" t="s">
        <v>650</v>
      </c>
      <c r="F161" s="86" t="s">
        <v>852</v>
      </c>
      <c r="G161" s="86">
        <v>1.0</v>
      </c>
      <c r="H161" s="88">
        <v>690000.0</v>
      </c>
      <c r="I161" s="88" t="str">
        <f t="shared" si="1"/>
        <v>  690,000 </v>
      </c>
      <c r="J161" s="89" t="str">
        <f t="shared" ref="J161:J163" si="12">I161</f>
        <v>  690,000 </v>
      </c>
      <c r="K161" s="86" t="s">
        <v>652</v>
      </c>
      <c r="L161" s="86"/>
      <c r="M161" s="86" t="s">
        <v>1258</v>
      </c>
    </row>
    <row r="162" ht="60.75" customHeight="1">
      <c r="A162" s="86">
        <v>83.0</v>
      </c>
      <c r="B162" s="87">
        <v>45255.0</v>
      </c>
      <c r="C162" s="86" t="s">
        <v>1259</v>
      </c>
      <c r="D162" s="86" t="s">
        <v>801</v>
      </c>
      <c r="E162" s="86" t="s">
        <v>650</v>
      </c>
      <c r="F162" s="86" t="s">
        <v>806</v>
      </c>
      <c r="G162" s="86">
        <v>1.0</v>
      </c>
      <c r="H162" s="88">
        <v>75000.0</v>
      </c>
      <c r="I162" s="88" t="str">
        <f t="shared" si="1"/>
        <v>  75,000 </v>
      </c>
      <c r="J162" s="89" t="str">
        <f t="shared" si="12"/>
        <v>  75,000 </v>
      </c>
      <c r="K162" s="86" t="s">
        <v>652</v>
      </c>
      <c r="L162" s="86"/>
      <c r="M162" s="86" t="s">
        <v>652</v>
      </c>
    </row>
    <row r="163" ht="60.75" customHeight="1">
      <c r="A163" s="86">
        <v>84.0</v>
      </c>
      <c r="B163" s="87">
        <v>45255.0</v>
      </c>
      <c r="C163" s="86" t="s">
        <v>1260</v>
      </c>
      <c r="D163" s="86" t="s">
        <v>801</v>
      </c>
      <c r="E163" s="86" t="s">
        <v>650</v>
      </c>
      <c r="F163" s="86" t="s">
        <v>831</v>
      </c>
      <c r="G163" s="86">
        <v>1.0</v>
      </c>
      <c r="H163" s="88">
        <v>690000.0</v>
      </c>
      <c r="I163" s="88" t="str">
        <f t="shared" si="1"/>
        <v>  690,000 </v>
      </c>
      <c r="J163" s="89" t="str">
        <f t="shared" si="12"/>
        <v>  690,000 </v>
      </c>
      <c r="K163" s="86" t="s">
        <v>652</v>
      </c>
      <c r="L163" s="86"/>
      <c r="M163" s="86" t="s">
        <v>652</v>
      </c>
    </row>
    <row r="164" ht="35.25" customHeight="1">
      <c r="A164" s="86">
        <v>85.0</v>
      </c>
      <c r="B164" s="87">
        <v>45255.0</v>
      </c>
      <c r="C164" s="86" t="s">
        <v>1216</v>
      </c>
      <c r="D164" s="86" t="s">
        <v>753</v>
      </c>
      <c r="E164" s="86" t="s">
        <v>650</v>
      </c>
      <c r="F164" s="86" t="s">
        <v>830</v>
      </c>
      <c r="G164" s="86">
        <v>2.0</v>
      </c>
      <c r="H164" s="88">
        <v>1240000.0</v>
      </c>
      <c r="I164" s="88" t="str">
        <f t="shared" si="1"/>
        <v>  2,480,000 </v>
      </c>
      <c r="J164" s="92" t="str">
        <f>I164+I165</f>
        <v>  3,880,000 </v>
      </c>
      <c r="K164" s="95" t="s">
        <v>652</v>
      </c>
      <c r="L164" s="95"/>
      <c r="M164" s="96" t="s">
        <v>1261</v>
      </c>
    </row>
    <row r="165" ht="35.25" customHeight="1">
      <c r="A165" s="86"/>
      <c r="B165" s="86"/>
      <c r="C165" s="86"/>
      <c r="D165" s="86"/>
      <c r="E165" s="86"/>
      <c r="F165" s="86" t="s">
        <v>852</v>
      </c>
      <c r="G165" s="86">
        <v>2.0</v>
      </c>
      <c r="H165" s="88">
        <v>700000.0</v>
      </c>
      <c r="I165" s="88" t="str">
        <f t="shared" si="1"/>
        <v>  1,400,000 </v>
      </c>
      <c r="J165" s="77"/>
      <c r="K165" s="77"/>
      <c r="L165" s="77"/>
      <c r="M165" s="77"/>
    </row>
    <row r="166" ht="60.75" customHeight="1">
      <c r="A166" s="86">
        <v>86.0</v>
      </c>
      <c r="B166" s="87">
        <v>45256.0</v>
      </c>
      <c r="C166" s="86" t="s">
        <v>861</v>
      </c>
      <c r="D166" s="86" t="s">
        <v>199</v>
      </c>
      <c r="E166" s="86" t="s">
        <v>650</v>
      </c>
      <c r="F166" s="86" t="s">
        <v>821</v>
      </c>
      <c r="G166" s="86">
        <v>10.0</v>
      </c>
      <c r="H166" s="88">
        <v>685000.0</v>
      </c>
      <c r="I166" s="88" t="str">
        <f t="shared" si="1"/>
        <v>  6,850,000 </v>
      </c>
      <c r="J166" s="89" t="str">
        <f>I166</f>
        <v>  6,850,000 </v>
      </c>
      <c r="K166" s="86" t="s">
        <v>652</v>
      </c>
      <c r="L166" s="86"/>
      <c r="M166" s="86" t="s">
        <v>652</v>
      </c>
    </row>
    <row r="167" ht="35.25" customHeight="1">
      <c r="A167" s="86">
        <v>87.0</v>
      </c>
      <c r="B167" s="87">
        <v>45256.0</v>
      </c>
      <c r="C167" s="86" t="s">
        <v>1262</v>
      </c>
      <c r="D167" s="86" t="s">
        <v>655</v>
      </c>
      <c r="E167" s="86" t="s">
        <v>650</v>
      </c>
      <c r="F167" s="86" t="s">
        <v>813</v>
      </c>
      <c r="G167" s="86">
        <v>4.0</v>
      </c>
      <c r="H167" s="88">
        <v>685000.0</v>
      </c>
      <c r="I167" s="88" t="str">
        <f t="shared" si="1"/>
        <v>  2,740,000 </v>
      </c>
      <c r="J167" s="92" t="str">
        <f>I167+I168</f>
        <v>  3,390,000 </v>
      </c>
      <c r="K167" s="95" t="s">
        <v>652</v>
      </c>
      <c r="L167" s="95"/>
      <c r="M167" s="95" t="s">
        <v>873</v>
      </c>
    </row>
    <row r="168" ht="35.25" customHeight="1">
      <c r="A168" s="86"/>
      <c r="B168" s="86"/>
      <c r="C168" s="86"/>
      <c r="D168" s="86"/>
      <c r="E168" s="86"/>
      <c r="F168" s="86" t="s">
        <v>826</v>
      </c>
      <c r="G168" s="86">
        <v>1.0</v>
      </c>
      <c r="H168" s="88">
        <v>650000.0</v>
      </c>
      <c r="I168" s="88" t="str">
        <f t="shared" si="1"/>
        <v>  650,000 </v>
      </c>
      <c r="J168" s="77"/>
      <c r="K168" s="77"/>
      <c r="L168" s="77"/>
      <c r="M168" s="77"/>
    </row>
    <row r="169" ht="35.25" customHeight="1">
      <c r="A169" s="86">
        <v>88.0</v>
      </c>
      <c r="B169" s="87">
        <v>45256.0</v>
      </c>
      <c r="C169" s="86" t="s">
        <v>1163</v>
      </c>
      <c r="D169" s="86" t="s">
        <v>801</v>
      </c>
      <c r="E169" s="86" t="s">
        <v>650</v>
      </c>
      <c r="F169" s="86" t="s">
        <v>798</v>
      </c>
      <c r="G169" s="86">
        <v>1.0</v>
      </c>
      <c r="H169" s="88">
        <v>690000.0</v>
      </c>
      <c r="I169" s="88" t="str">
        <f t="shared" si="1"/>
        <v>  690,000 </v>
      </c>
      <c r="J169" s="92" t="str">
        <f>I169+I169</f>
        <v>  1,380,000 </v>
      </c>
      <c r="K169" s="95" t="s">
        <v>652</v>
      </c>
      <c r="L169" s="95"/>
      <c r="M169" s="96" t="s">
        <v>803</v>
      </c>
    </row>
    <row r="170" ht="35.25" customHeight="1">
      <c r="A170" s="86"/>
      <c r="B170" s="86"/>
      <c r="C170" s="86"/>
      <c r="D170" s="86"/>
      <c r="E170" s="86"/>
      <c r="F170" s="86" t="s">
        <v>842</v>
      </c>
      <c r="G170" s="86">
        <v>2.0</v>
      </c>
      <c r="H170" s="88">
        <v>330000.0</v>
      </c>
      <c r="I170" s="88" t="str">
        <f t="shared" si="1"/>
        <v>  660,000 </v>
      </c>
      <c r="J170" s="77"/>
      <c r="K170" s="77"/>
      <c r="L170" s="77"/>
      <c r="M170" s="77"/>
    </row>
    <row r="171" ht="15.75" customHeight="1">
      <c r="A171" s="86">
        <v>89.0</v>
      </c>
      <c r="B171" s="87">
        <v>45257.0</v>
      </c>
      <c r="C171" s="86" t="s">
        <v>1263</v>
      </c>
      <c r="D171" s="86" t="s">
        <v>801</v>
      </c>
      <c r="E171" s="86" t="s">
        <v>705</v>
      </c>
      <c r="F171" s="86" t="s">
        <v>1264</v>
      </c>
      <c r="G171" s="86">
        <v>1.0</v>
      </c>
      <c r="H171" s="88">
        <v>1000000.0</v>
      </c>
      <c r="I171" s="88" t="str">
        <f t="shared" si="1"/>
        <v>  1,000,000 </v>
      </c>
      <c r="J171" s="92" t="str">
        <f>SUM(I171:I178)</f>
        <v>  3,915,000 </v>
      </c>
      <c r="K171" s="95" t="s">
        <v>652</v>
      </c>
      <c r="L171" s="95"/>
      <c r="M171" s="95" t="s">
        <v>652</v>
      </c>
    </row>
    <row r="172" ht="15.75" customHeight="1">
      <c r="A172" s="86"/>
      <c r="B172" s="86"/>
      <c r="C172" s="86"/>
      <c r="D172" s="86"/>
      <c r="E172" s="86"/>
      <c r="F172" s="86" t="s">
        <v>821</v>
      </c>
      <c r="G172" s="86">
        <v>3.0</v>
      </c>
      <c r="H172" s="88">
        <v>685000.0</v>
      </c>
      <c r="I172" s="88" t="str">
        <f t="shared" si="1"/>
        <v>  2,055,000 </v>
      </c>
      <c r="J172" s="80"/>
      <c r="K172" s="80"/>
      <c r="L172" s="80"/>
      <c r="M172" s="80"/>
    </row>
    <row r="173" ht="15.75" customHeight="1">
      <c r="A173" s="86"/>
      <c r="B173" s="86"/>
      <c r="C173" s="86"/>
      <c r="D173" s="86"/>
      <c r="E173" s="86"/>
      <c r="F173" s="86" t="s">
        <v>838</v>
      </c>
      <c r="G173" s="86">
        <v>2.0</v>
      </c>
      <c r="H173" s="88">
        <v>150000.0</v>
      </c>
      <c r="I173" s="88" t="str">
        <f t="shared" si="1"/>
        <v>  300,000 </v>
      </c>
      <c r="J173" s="80"/>
      <c r="K173" s="80"/>
      <c r="L173" s="80"/>
      <c r="M173" s="80"/>
    </row>
    <row r="174" ht="15.75" customHeight="1">
      <c r="A174" s="86"/>
      <c r="B174" s="86"/>
      <c r="C174" s="86"/>
      <c r="D174" s="86"/>
      <c r="E174" s="86"/>
      <c r="F174" s="86" t="s">
        <v>1265</v>
      </c>
      <c r="G174" s="86">
        <v>2.0</v>
      </c>
      <c r="H174" s="88">
        <v>150000.0</v>
      </c>
      <c r="I174" s="88" t="str">
        <f t="shared" si="1"/>
        <v>  300,000 </v>
      </c>
      <c r="J174" s="80"/>
      <c r="K174" s="80"/>
      <c r="L174" s="80"/>
      <c r="M174" s="80"/>
    </row>
    <row r="175" ht="15.75" customHeight="1">
      <c r="A175" s="86"/>
      <c r="B175" s="86"/>
      <c r="C175" s="86"/>
      <c r="D175" s="86"/>
      <c r="E175" s="86"/>
      <c r="F175" s="86" t="s">
        <v>1266</v>
      </c>
      <c r="G175" s="86">
        <v>5.0</v>
      </c>
      <c r="H175" s="88">
        <v>10000.0</v>
      </c>
      <c r="I175" s="88" t="str">
        <f t="shared" si="1"/>
        <v>  50,000 </v>
      </c>
      <c r="J175" s="80"/>
      <c r="K175" s="80"/>
      <c r="L175" s="80"/>
      <c r="M175" s="80"/>
    </row>
    <row r="176" ht="15.75" customHeight="1">
      <c r="A176" s="86"/>
      <c r="B176" s="86"/>
      <c r="C176" s="86"/>
      <c r="D176" s="86"/>
      <c r="E176" s="86"/>
      <c r="F176" s="86" t="s">
        <v>1267</v>
      </c>
      <c r="G176" s="86">
        <v>5.0</v>
      </c>
      <c r="H176" s="88">
        <v>10000.0</v>
      </c>
      <c r="I176" s="88" t="str">
        <f t="shared" si="1"/>
        <v>  50,000 </v>
      </c>
      <c r="J176" s="80"/>
      <c r="K176" s="80"/>
      <c r="L176" s="80"/>
      <c r="M176" s="80"/>
    </row>
    <row r="177" ht="15.75" customHeight="1">
      <c r="A177" s="86"/>
      <c r="B177" s="86"/>
      <c r="C177" s="86"/>
      <c r="D177" s="86"/>
      <c r="E177" s="86"/>
      <c r="F177" s="86" t="s">
        <v>1168</v>
      </c>
      <c r="G177" s="86">
        <v>1.0</v>
      </c>
      <c r="H177" s="88">
        <v>160000.0</v>
      </c>
      <c r="I177" s="88" t="str">
        <f t="shared" si="1"/>
        <v>  160,000 </v>
      </c>
      <c r="J177" s="80"/>
      <c r="K177" s="80"/>
      <c r="L177" s="80"/>
      <c r="M177" s="77"/>
    </row>
    <row r="178" ht="15.75" customHeight="1">
      <c r="A178" s="86"/>
      <c r="B178" s="86"/>
      <c r="C178" s="86"/>
      <c r="D178" s="86"/>
      <c r="E178" s="86"/>
      <c r="F178" s="86" t="s">
        <v>1268</v>
      </c>
      <c r="G178" s="86">
        <v>3.0</v>
      </c>
      <c r="H178" s="88">
        <v>0.0</v>
      </c>
      <c r="I178" s="88" t="str">
        <f t="shared" si="1"/>
        <v>  -   </v>
      </c>
      <c r="J178" s="77"/>
      <c r="K178" s="77"/>
      <c r="L178" s="77"/>
      <c r="M178" s="86" t="s">
        <v>1214</v>
      </c>
    </row>
    <row r="179" ht="31.5" customHeight="1">
      <c r="A179" s="86">
        <v>90.0</v>
      </c>
      <c r="B179" s="87">
        <v>45256.0</v>
      </c>
      <c r="C179" s="86" t="s">
        <v>1269</v>
      </c>
      <c r="D179" s="86" t="s">
        <v>801</v>
      </c>
      <c r="E179" s="86" t="s">
        <v>650</v>
      </c>
      <c r="F179" s="86" t="s">
        <v>842</v>
      </c>
      <c r="G179" s="86">
        <v>1.0</v>
      </c>
      <c r="H179" s="88">
        <v>339000.0</v>
      </c>
      <c r="I179" s="88">
        <v>339000.0</v>
      </c>
      <c r="J179" s="92" t="str">
        <f>I179+I180</f>
        <v>  449,000 </v>
      </c>
      <c r="K179" s="95" t="s">
        <v>652</v>
      </c>
      <c r="L179" s="95"/>
      <c r="M179" s="95" t="s">
        <v>1227</v>
      </c>
    </row>
    <row r="180" ht="32.25" customHeight="1">
      <c r="A180" s="86"/>
      <c r="B180" s="86"/>
      <c r="C180" s="86"/>
      <c r="D180" s="86"/>
      <c r="E180" s="86"/>
      <c r="F180" s="86" t="s">
        <v>1212</v>
      </c>
      <c r="G180" s="86">
        <v>1.0</v>
      </c>
      <c r="H180" s="88">
        <v>110000.0</v>
      </c>
      <c r="I180" s="88">
        <v>110000.0</v>
      </c>
      <c r="J180" s="77"/>
      <c r="K180" s="77"/>
      <c r="L180" s="77"/>
      <c r="M180" s="77"/>
    </row>
    <row r="181" ht="57.0" customHeight="1">
      <c r="A181" s="97">
        <v>91.0</v>
      </c>
      <c r="B181" s="98">
        <v>45260.0</v>
      </c>
      <c r="C181" s="97" t="s">
        <v>866</v>
      </c>
      <c r="D181" s="97" t="s">
        <v>655</v>
      </c>
      <c r="E181" s="97" t="s">
        <v>650</v>
      </c>
      <c r="F181" s="97" t="s">
        <v>1270</v>
      </c>
      <c r="G181" s="97">
        <v>10.0</v>
      </c>
      <c r="H181" s="99">
        <v>20000.0</v>
      </c>
      <c r="I181" s="99">
        <v>200000.0</v>
      </c>
      <c r="J181" s="105" t="str">
        <f>I181</f>
        <v>  200,000 </v>
      </c>
      <c r="K181" s="97" t="s">
        <v>652</v>
      </c>
      <c r="L181" s="97"/>
      <c r="M181" s="106" t="s">
        <v>1271</v>
      </c>
      <c r="N181" s="126"/>
      <c r="O181" s="126"/>
      <c r="P181" s="126"/>
      <c r="Q181" s="126"/>
      <c r="R181" s="126"/>
      <c r="S181" s="126"/>
      <c r="T181" s="126"/>
      <c r="U181" s="126"/>
      <c r="V181" s="126"/>
      <c r="W181" s="126"/>
      <c r="X181" s="126"/>
      <c r="Y181" s="126"/>
      <c r="Z181" s="126"/>
    </row>
    <row r="182" ht="15.75" customHeight="1">
      <c r="H182" s="118"/>
      <c r="I182" s="118"/>
      <c r="J182" s="118"/>
    </row>
    <row r="183" ht="15.75" customHeight="1">
      <c r="H183" s="118"/>
      <c r="I183" s="118"/>
      <c r="J183" s="118"/>
    </row>
    <row r="184" ht="15.75" customHeight="1">
      <c r="H184" s="118"/>
      <c r="I184" s="118"/>
      <c r="J184" s="118"/>
    </row>
    <row r="185" ht="15.75" customHeight="1">
      <c r="H185" s="118"/>
      <c r="I185" s="118"/>
      <c r="J185" s="118"/>
    </row>
    <row r="186" ht="15.75" customHeight="1">
      <c r="H186" s="118"/>
      <c r="I186" s="118"/>
      <c r="J186" s="118"/>
    </row>
    <row r="187" ht="15.75" customHeight="1">
      <c r="H187" s="118"/>
      <c r="I187" s="118"/>
      <c r="J187" s="118"/>
    </row>
    <row r="188" ht="15.75" customHeight="1">
      <c r="H188" s="118"/>
      <c r="I188" s="118"/>
      <c r="J188" s="118"/>
    </row>
    <row r="189" ht="15.75" customHeight="1">
      <c r="H189" s="118"/>
      <c r="I189" s="118"/>
      <c r="J189" s="118"/>
    </row>
    <row r="190" ht="15.75" customHeight="1">
      <c r="H190" s="118"/>
      <c r="I190" s="118"/>
      <c r="J190" s="118"/>
    </row>
    <row r="191" ht="15.75" customHeight="1">
      <c r="H191" s="118"/>
      <c r="I191" s="118"/>
      <c r="J191" s="118"/>
    </row>
    <row r="192" ht="15.75" customHeight="1">
      <c r="H192" s="118"/>
      <c r="I192" s="118"/>
      <c r="J192" s="118"/>
    </row>
    <row r="193" ht="15.75" customHeight="1">
      <c r="H193" s="118"/>
      <c r="I193" s="118"/>
      <c r="J193" s="118"/>
    </row>
    <row r="194" ht="15.75" customHeight="1">
      <c r="H194" s="118"/>
      <c r="I194" s="118"/>
      <c r="J194" s="118"/>
    </row>
    <row r="195" ht="15.75" customHeight="1">
      <c r="H195" s="118"/>
      <c r="I195" s="118"/>
      <c r="J195" s="118"/>
    </row>
    <row r="196" ht="15.75" customHeight="1">
      <c r="H196" s="118"/>
      <c r="I196" s="118"/>
      <c r="J196" s="118"/>
    </row>
    <row r="197" ht="15.75" customHeight="1">
      <c r="H197" s="118"/>
      <c r="I197" s="118"/>
      <c r="J197" s="118"/>
    </row>
    <row r="198" ht="15.75" customHeight="1">
      <c r="H198" s="118"/>
      <c r="I198" s="118"/>
      <c r="J198" s="118"/>
    </row>
    <row r="199" ht="15.75" customHeight="1">
      <c r="H199" s="118"/>
      <c r="I199" s="118"/>
      <c r="J199" s="118"/>
    </row>
    <row r="200" ht="15.75" customHeight="1">
      <c r="H200" s="118"/>
      <c r="I200" s="118"/>
      <c r="J200" s="118"/>
    </row>
    <row r="201" ht="15.75" customHeight="1">
      <c r="H201" s="118"/>
      <c r="I201" s="118"/>
      <c r="J201" s="118"/>
    </row>
    <row r="202" ht="15.75" customHeight="1">
      <c r="H202" s="118"/>
      <c r="I202" s="118"/>
      <c r="J202" s="118"/>
    </row>
    <row r="203" ht="15.75" customHeight="1">
      <c r="H203" s="118"/>
      <c r="I203" s="118"/>
      <c r="J203" s="118"/>
    </row>
    <row r="204" ht="15.75" customHeight="1">
      <c r="H204" s="118"/>
      <c r="I204" s="118"/>
      <c r="J204" s="118"/>
    </row>
    <row r="205" ht="15.75" customHeight="1">
      <c r="H205" s="118"/>
      <c r="I205" s="118"/>
      <c r="J205" s="118"/>
    </row>
    <row r="206" ht="15.75" customHeight="1">
      <c r="H206" s="118"/>
      <c r="I206" s="118"/>
      <c r="J206" s="118"/>
    </row>
    <row r="207" ht="15.75" customHeight="1">
      <c r="H207" s="118"/>
      <c r="I207" s="118"/>
      <c r="J207" s="118"/>
    </row>
    <row r="208" ht="15.75" customHeight="1">
      <c r="H208" s="118"/>
      <c r="I208" s="118"/>
      <c r="J208" s="118"/>
    </row>
    <row r="209" ht="15.75" customHeight="1">
      <c r="H209" s="118"/>
      <c r="I209" s="118"/>
      <c r="J209" s="118"/>
    </row>
    <row r="210" ht="15.75" customHeight="1">
      <c r="H210" s="118"/>
      <c r="I210" s="118"/>
      <c r="J210" s="118"/>
    </row>
    <row r="211" ht="15.75" customHeight="1">
      <c r="H211" s="118"/>
      <c r="I211" s="118"/>
      <c r="J211" s="118"/>
    </row>
    <row r="212" ht="15.75" customHeight="1">
      <c r="H212" s="118"/>
      <c r="I212" s="118"/>
      <c r="J212" s="118"/>
    </row>
    <row r="213" ht="15.75" customHeight="1">
      <c r="H213" s="118"/>
      <c r="I213" s="118"/>
      <c r="J213" s="118"/>
    </row>
    <row r="214" ht="15.75" customHeight="1">
      <c r="H214" s="118"/>
      <c r="I214" s="118"/>
      <c r="J214" s="118"/>
    </row>
    <row r="215" ht="15.75" customHeight="1">
      <c r="H215" s="118"/>
      <c r="I215" s="118"/>
      <c r="J215" s="118"/>
    </row>
    <row r="216" ht="15.75" customHeight="1">
      <c r="H216" s="118"/>
      <c r="I216" s="118"/>
      <c r="J216" s="118"/>
    </row>
    <row r="217" ht="15.75" customHeight="1">
      <c r="H217" s="118"/>
      <c r="I217" s="118"/>
      <c r="J217" s="118"/>
    </row>
    <row r="218" ht="15.75" customHeight="1">
      <c r="H218" s="118"/>
      <c r="I218" s="118"/>
      <c r="J218" s="118"/>
    </row>
    <row r="219" ht="15.75" customHeight="1">
      <c r="H219" s="118"/>
      <c r="I219" s="118"/>
      <c r="J219" s="118"/>
    </row>
    <row r="220" ht="15.75" customHeight="1">
      <c r="H220" s="118"/>
      <c r="I220" s="118"/>
      <c r="J220" s="118"/>
    </row>
    <row r="221" ht="15.75" customHeight="1">
      <c r="H221" s="118"/>
      <c r="I221" s="118"/>
      <c r="J221" s="118"/>
    </row>
    <row r="222" ht="15.75" customHeight="1">
      <c r="H222" s="118"/>
      <c r="I222" s="118"/>
      <c r="J222" s="118"/>
    </row>
    <row r="223" ht="15.75" customHeight="1">
      <c r="H223" s="118"/>
      <c r="I223" s="118"/>
      <c r="J223" s="118"/>
    </row>
    <row r="224" ht="15.75" customHeight="1">
      <c r="H224" s="118"/>
      <c r="I224" s="118"/>
      <c r="J224" s="118"/>
    </row>
    <row r="225" ht="15.75" customHeight="1">
      <c r="H225" s="118"/>
      <c r="I225" s="118"/>
      <c r="J225" s="118"/>
    </row>
    <row r="226" ht="15.75" customHeight="1">
      <c r="H226" s="118"/>
      <c r="I226" s="118"/>
      <c r="J226" s="118"/>
    </row>
    <row r="227" ht="15.75" customHeight="1">
      <c r="H227" s="118"/>
      <c r="I227" s="118"/>
      <c r="J227" s="118"/>
    </row>
    <row r="228" ht="15.75" customHeight="1">
      <c r="H228" s="118"/>
      <c r="I228" s="118"/>
      <c r="J228" s="118"/>
    </row>
    <row r="229" ht="15.75" customHeight="1">
      <c r="H229" s="118"/>
      <c r="I229" s="118"/>
      <c r="J229" s="118"/>
    </row>
    <row r="230" ht="15.75" customHeight="1">
      <c r="H230" s="118"/>
      <c r="I230" s="118"/>
      <c r="J230" s="118"/>
    </row>
    <row r="231" ht="15.75" customHeight="1">
      <c r="H231" s="118"/>
      <c r="I231" s="118"/>
      <c r="J231" s="118"/>
    </row>
    <row r="232" ht="15.75" customHeight="1">
      <c r="H232" s="118"/>
      <c r="I232" s="118"/>
      <c r="J232" s="118"/>
    </row>
    <row r="233" ht="15.75" customHeight="1">
      <c r="H233" s="118"/>
      <c r="I233" s="118"/>
      <c r="J233" s="118"/>
    </row>
    <row r="234" ht="15.75" customHeight="1">
      <c r="H234" s="118"/>
      <c r="I234" s="118"/>
      <c r="J234" s="118"/>
    </row>
    <row r="235" ht="15.75" customHeight="1">
      <c r="H235" s="118"/>
      <c r="I235" s="118"/>
      <c r="J235" s="118"/>
    </row>
    <row r="236" ht="15.75" customHeight="1">
      <c r="H236" s="118"/>
      <c r="I236" s="118"/>
      <c r="J236" s="118"/>
    </row>
    <row r="237" ht="15.75" customHeight="1">
      <c r="H237" s="118"/>
      <c r="I237" s="118"/>
      <c r="J237" s="118"/>
    </row>
    <row r="238" ht="15.75" customHeight="1">
      <c r="H238" s="118"/>
      <c r="I238" s="118"/>
      <c r="J238" s="118"/>
    </row>
    <row r="239" ht="15.75" customHeight="1">
      <c r="H239" s="118"/>
      <c r="I239" s="118"/>
      <c r="J239" s="118"/>
    </row>
    <row r="240" ht="15.75" customHeight="1">
      <c r="H240" s="118"/>
      <c r="I240" s="118"/>
      <c r="J240" s="118"/>
    </row>
    <row r="241" ht="15.75" customHeight="1">
      <c r="H241" s="118"/>
      <c r="I241" s="118"/>
      <c r="J241" s="118"/>
    </row>
    <row r="242" ht="15.75" customHeight="1">
      <c r="H242" s="118"/>
      <c r="I242" s="118"/>
      <c r="J242" s="118"/>
    </row>
    <row r="243" ht="15.75" customHeight="1">
      <c r="H243" s="118"/>
      <c r="I243" s="118"/>
      <c r="J243" s="118"/>
    </row>
    <row r="244" ht="15.75" customHeight="1">
      <c r="H244" s="118"/>
      <c r="I244" s="118"/>
      <c r="J244" s="118"/>
    </row>
    <row r="245" ht="15.75" customHeight="1">
      <c r="H245" s="118"/>
      <c r="I245" s="118"/>
      <c r="J245" s="118"/>
    </row>
    <row r="246" ht="15.75" customHeight="1">
      <c r="H246" s="118"/>
      <c r="I246" s="118"/>
      <c r="J246" s="118"/>
    </row>
    <row r="247" ht="15.75" customHeight="1">
      <c r="H247" s="118"/>
      <c r="I247" s="118"/>
      <c r="J247" s="118"/>
    </row>
    <row r="248" ht="15.75" customHeight="1">
      <c r="H248" s="118"/>
      <c r="I248" s="118"/>
      <c r="J248" s="118"/>
    </row>
    <row r="249" ht="15.75" customHeight="1">
      <c r="H249" s="118"/>
      <c r="I249" s="118"/>
      <c r="J249" s="118"/>
    </row>
    <row r="250" ht="15.75" customHeight="1">
      <c r="H250" s="118"/>
      <c r="I250" s="118"/>
      <c r="J250" s="118"/>
    </row>
    <row r="251" ht="15.75" customHeight="1">
      <c r="H251" s="118"/>
      <c r="I251" s="118"/>
      <c r="J251" s="118"/>
    </row>
    <row r="252" ht="15.75" customHeight="1">
      <c r="H252" s="118"/>
      <c r="I252" s="118"/>
      <c r="J252" s="118"/>
    </row>
    <row r="253" ht="15.75" customHeight="1">
      <c r="H253" s="118"/>
      <c r="I253" s="118"/>
      <c r="J253" s="118"/>
    </row>
    <row r="254" ht="15.75" customHeight="1">
      <c r="H254" s="118"/>
      <c r="I254" s="118"/>
      <c r="J254" s="118"/>
    </row>
    <row r="255" ht="15.75" customHeight="1">
      <c r="H255" s="118"/>
      <c r="I255" s="118"/>
      <c r="J255" s="118"/>
    </row>
    <row r="256" ht="15.75" customHeight="1">
      <c r="H256" s="118"/>
      <c r="I256" s="118"/>
      <c r="J256" s="118"/>
    </row>
    <row r="257" ht="15.75" customHeight="1">
      <c r="H257" s="118"/>
      <c r="I257" s="118"/>
      <c r="J257" s="118"/>
    </row>
    <row r="258" ht="15.75" customHeight="1">
      <c r="H258" s="118"/>
      <c r="I258" s="118"/>
      <c r="J258" s="118"/>
    </row>
    <row r="259" ht="15.75" customHeight="1">
      <c r="H259" s="118"/>
      <c r="I259" s="118"/>
      <c r="J259" s="118"/>
    </row>
    <row r="260" ht="15.75" customHeight="1">
      <c r="H260" s="118"/>
      <c r="I260" s="118"/>
      <c r="J260" s="118"/>
    </row>
    <row r="261" ht="15.75" customHeight="1">
      <c r="H261" s="118"/>
      <c r="I261" s="118"/>
      <c r="J261" s="118"/>
    </row>
    <row r="262" ht="15.75" customHeight="1">
      <c r="H262" s="118"/>
      <c r="I262" s="118"/>
      <c r="J262" s="118"/>
    </row>
    <row r="263" ht="15.75" customHeight="1">
      <c r="H263" s="118"/>
      <c r="I263" s="118"/>
      <c r="J263" s="118"/>
    </row>
    <row r="264" ht="15.75" customHeight="1">
      <c r="H264" s="118"/>
      <c r="I264" s="118"/>
      <c r="J264" s="118"/>
    </row>
    <row r="265" ht="15.75" customHeight="1">
      <c r="H265" s="118"/>
      <c r="I265" s="118"/>
      <c r="J265" s="118"/>
    </row>
    <row r="266" ht="15.75" customHeight="1">
      <c r="H266" s="118"/>
      <c r="I266" s="118"/>
      <c r="J266" s="118"/>
    </row>
    <row r="267" ht="15.75" customHeight="1">
      <c r="H267" s="118"/>
      <c r="I267" s="118"/>
      <c r="J267" s="118"/>
    </row>
    <row r="268" ht="15.75" customHeight="1">
      <c r="H268" s="118"/>
      <c r="I268" s="118"/>
      <c r="J268" s="118"/>
    </row>
    <row r="269" ht="15.75" customHeight="1">
      <c r="H269" s="118"/>
      <c r="I269" s="118"/>
      <c r="J269" s="118"/>
    </row>
    <row r="270" ht="15.75" customHeight="1">
      <c r="H270" s="118"/>
      <c r="I270" s="118"/>
      <c r="J270" s="118"/>
    </row>
    <row r="271" ht="15.75" customHeight="1">
      <c r="H271" s="118"/>
      <c r="I271" s="118"/>
      <c r="J271" s="118"/>
    </row>
    <row r="272" ht="15.75" customHeight="1">
      <c r="H272" s="118"/>
      <c r="I272" s="118"/>
      <c r="J272" s="118"/>
    </row>
    <row r="273" ht="15.75" customHeight="1">
      <c r="H273" s="118"/>
      <c r="I273" s="118"/>
      <c r="J273" s="118"/>
    </row>
    <row r="274" ht="15.75" customHeight="1">
      <c r="H274" s="118"/>
      <c r="I274" s="118"/>
      <c r="J274" s="118"/>
    </row>
    <row r="275" ht="15.75" customHeight="1">
      <c r="H275" s="118"/>
      <c r="I275" s="118"/>
      <c r="J275" s="118"/>
    </row>
    <row r="276" ht="15.75" customHeight="1">
      <c r="H276" s="118"/>
      <c r="I276" s="118"/>
      <c r="J276" s="118"/>
    </row>
    <row r="277" ht="15.75" customHeight="1">
      <c r="H277" s="118"/>
      <c r="I277" s="118"/>
      <c r="J277" s="118"/>
    </row>
    <row r="278" ht="15.75" customHeight="1">
      <c r="H278" s="118"/>
      <c r="I278" s="118"/>
      <c r="J278" s="118"/>
    </row>
    <row r="279" ht="15.75" customHeight="1">
      <c r="H279" s="118"/>
      <c r="I279" s="118"/>
      <c r="J279" s="118"/>
    </row>
    <row r="280" ht="15.75" customHeight="1">
      <c r="H280" s="118"/>
      <c r="I280" s="118"/>
      <c r="J280" s="118"/>
    </row>
    <row r="281" ht="15.75" customHeight="1">
      <c r="H281" s="118"/>
      <c r="I281" s="118"/>
      <c r="J281" s="118"/>
    </row>
    <row r="282" ht="15.75" customHeight="1">
      <c r="H282" s="118"/>
      <c r="I282" s="118"/>
      <c r="J282" s="118"/>
    </row>
    <row r="283" ht="15.75" customHeight="1">
      <c r="H283" s="118"/>
      <c r="I283" s="118"/>
      <c r="J283" s="118"/>
    </row>
    <row r="284" ht="15.75" customHeight="1">
      <c r="H284" s="118"/>
      <c r="I284" s="118"/>
      <c r="J284" s="118"/>
    </row>
    <row r="285" ht="15.75" customHeight="1">
      <c r="H285" s="118"/>
      <c r="I285" s="118"/>
      <c r="J285" s="118"/>
    </row>
    <row r="286" ht="15.75" customHeight="1">
      <c r="H286" s="118"/>
      <c r="I286" s="118"/>
      <c r="J286" s="118"/>
    </row>
    <row r="287" ht="15.75" customHeight="1">
      <c r="H287" s="118"/>
      <c r="I287" s="118"/>
      <c r="J287" s="118"/>
    </row>
    <row r="288" ht="15.75" customHeight="1">
      <c r="H288" s="118"/>
      <c r="I288" s="118"/>
      <c r="J288" s="118"/>
    </row>
    <row r="289" ht="15.75" customHeight="1">
      <c r="H289" s="118"/>
      <c r="I289" s="118"/>
      <c r="J289" s="118"/>
    </row>
    <row r="290" ht="15.75" customHeight="1">
      <c r="H290" s="118"/>
      <c r="I290" s="118"/>
      <c r="J290" s="118"/>
    </row>
    <row r="291" ht="15.75" customHeight="1">
      <c r="H291" s="118"/>
      <c r="I291" s="118"/>
      <c r="J291" s="118"/>
    </row>
    <row r="292" ht="15.75" customHeight="1">
      <c r="H292" s="118"/>
      <c r="I292" s="118"/>
      <c r="J292" s="118"/>
    </row>
    <row r="293" ht="15.75" customHeight="1">
      <c r="H293" s="118"/>
      <c r="I293" s="118"/>
      <c r="J293" s="118"/>
    </row>
    <row r="294" ht="15.75" customHeight="1">
      <c r="H294" s="118"/>
      <c r="I294" s="118"/>
      <c r="J294" s="118"/>
    </row>
    <row r="295" ht="15.75" customHeight="1">
      <c r="H295" s="118"/>
      <c r="I295" s="118"/>
      <c r="J295" s="118"/>
    </row>
    <row r="296" ht="15.75" customHeight="1">
      <c r="H296" s="118"/>
      <c r="I296" s="118"/>
      <c r="J296" s="118"/>
    </row>
    <row r="297" ht="15.75" customHeight="1">
      <c r="H297" s="118"/>
      <c r="I297" s="118"/>
      <c r="J297" s="118"/>
    </row>
    <row r="298" ht="15.75" customHeight="1">
      <c r="H298" s="118"/>
      <c r="I298" s="118"/>
      <c r="J298" s="118"/>
    </row>
    <row r="299" ht="15.75" customHeight="1">
      <c r="H299" s="118"/>
      <c r="I299" s="118"/>
      <c r="J299" s="118"/>
    </row>
    <row r="300" ht="15.75" customHeight="1">
      <c r="H300" s="118"/>
      <c r="I300" s="118"/>
      <c r="J300" s="118"/>
    </row>
    <row r="301" ht="15.75" customHeight="1">
      <c r="H301" s="118"/>
      <c r="I301" s="118"/>
      <c r="J301" s="118"/>
    </row>
    <row r="302" ht="15.75" customHeight="1">
      <c r="H302" s="118"/>
      <c r="I302" s="118"/>
      <c r="J302" s="118"/>
    </row>
    <row r="303" ht="15.75" customHeight="1">
      <c r="H303" s="118"/>
      <c r="I303" s="118"/>
      <c r="J303" s="118"/>
    </row>
    <row r="304" ht="15.75" customHeight="1">
      <c r="H304" s="118"/>
      <c r="I304" s="118"/>
      <c r="J304" s="118"/>
    </row>
    <row r="305" ht="15.75" customHeight="1">
      <c r="H305" s="118"/>
      <c r="I305" s="118"/>
      <c r="J305" s="118"/>
    </row>
    <row r="306" ht="15.75" customHeight="1">
      <c r="H306" s="118"/>
      <c r="I306" s="118"/>
      <c r="J306" s="118"/>
    </row>
    <row r="307" ht="15.75" customHeight="1">
      <c r="H307" s="118"/>
      <c r="I307" s="118"/>
      <c r="J307" s="118"/>
    </row>
    <row r="308" ht="15.75" customHeight="1">
      <c r="H308" s="118"/>
      <c r="I308" s="118"/>
      <c r="J308" s="118"/>
    </row>
    <row r="309" ht="15.75" customHeight="1">
      <c r="H309" s="118"/>
      <c r="I309" s="118"/>
      <c r="J309" s="118"/>
    </row>
    <row r="310" ht="15.75" customHeight="1">
      <c r="H310" s="118"/>
      <c r="I310" s="118"/>
      <c r="J310" s="118"/>
    </row>
    <row r="311" ht="15.75" customHeight="1">
      <c r="H311" s="118"/>
      <c r="I311" s="118"/>
      <c r="J311" s="118"/>
    </row>
    <row r="312" ht="15.75" customHeight="1">
      <c r="H312" s="118"/>
      <c r="I312" s="118"/>
      <c r="J312" s="118"/>
    </row>
    <row r="313" ht="15.75" customHeight="1">
      <c r="H313" s="118"/>
      <c r="I313" s="118"/>
      <c r="J313" s="118"/>
    </row>
    <row r="314" ht="15.75" customHeight="1">
      <c r="H314" s="118"/>
      <c r="I314" s="118"/>
      <c r="J314" s="118"/>
    </row>
    <row r="315" ht="15.75" customHeight="1">
      <c r="H315" s="118"/>
      <c r="I315" s="118"/>
      <c r="J315" s="118"/>
    </row>
    <row r="316" ht="15.75" customHeight="1">
      <c r="H316" s="118"/>
      <c r="I316" s="118"/>
      <c r="J316" s="118"/>
    </row>
    <row r="317" ht="15.75" customHeight="1">
      <c r="H317" s="118"/>
      <c r="I317" s="118"/>
      <c r="J317" s="118"/>
    </row>
    <row r="318" ht="15.75" customHeight="1">
      <c r="H318" s="118"/>
      <c r="I318" s="118"/>
      <c r="J318" s="118"/>
    </row>
    <row r="319" ht="15.75" customHeight="1">
      <c r="H319" s="118"/>
      <c r="I319" s="118"/>
      <c r="J319" s="118"/>
    </row>
    <row r="320" ht="15.75" customHeight="1">
      <c r="H320" s="118"/>
      <c r="I320" s="118"/>
      <c r="J320" s="118"/>
    </row>
    <row r="321" ht="15.75" customHeight="1">
      <c r="H321" s="118"/>
      <c r="I321" s="118"/>
      <c r="J321" s="118"/>
    </row>
    <row r="322" ht="15.75" customHeight="1">
      <c r="H322" s="118"/>
      <c r="I322" s="118"/>
      <c r="J322" s="118"/>
    </row>
    <row r="323" ht="15.75" customHeight="1">
      <c r="H323" s="118"/>
      <c r="I323" s="118"/>
      <c r="J323" s="118"/>
    </row>
    <row r="324" ht="15.75" customHeight="1">
      <c r="H324" s="118"/>
      <c r="I324" s="118"/>
      <c r="J324" s="118"/>
    </row>
    <row r="325" ht="15.75" customHeight="1">
      <c r="H325" s="118"/>
      <c r="I325" s="118"/>
      <c r="J325" s="118"/>
    </row>
    <row r="326" ht="15.75" customHeight="1">
      <c r="H326" s="118"/>
      <c r="I326" s="118"/>
      <c r="J326" s="118"/>
    </row>
    <row r="327" ht="15.75" customHeight="1">
      <c r="H327" s="118"/>
      <c r="I327" s="118"/>
      <c r="J327" s="118"/>
    </row>
    <row r="328" ht="15.75" customHeight="1">
      <c r="H328" s="118"/>
      <c r="I328" s="118"/>
      <c r="J328" s="118"/>
    </row>
    <row r="329" ht="15.75" customHeight="1">
      <c r="H329" s="118"/>
      <c r="I329" s="118"/>
      <c r="J329" s="118"/>
    </row>
    <row r="330" ht="15.75" customHeight="1">
      <c r="H330" s="118"/>
      <c r="I330" s="118"/>
      <c r="J330" s="118"/>
    </row>
    <row r="331" ht="15.75" customHeight="1">
      <c r="H331" s="118"/>
      <c r="I331" s="118"/>
      <c r="J331" s="118"/>
    </row>
    <row r="332" ht="15.75" customHeight="1">
      <c r="H332" s="118"/>
      <c r="I332" s="118"/>
      <c r="J332" s="118"/>
    </row>
    <row r="333" ht="15.75" customHeight="1">
      <c r="H333" s="118"/>
      <c r="I333" s="118"/>
      <c r="J333" s="118"/>
    </row>
    <row r="334" ht="15.75" customHeight="1">
      <c r="H334" s="118"/>
      <c r="I334" s="118"/>
      <c r="J334" s="118"/>
    </row>
    <row r="335" ht="15.75" customHeight="1">
      <c r="H335" s="118"/>
      <c r="I335" s="118"/>
      <c r="J335" s="118"/>
    </row>
    <row r="336" ht="15.75" customHeight="1">
      <c r="H336" s="118"/>
      <c r="I336" s="118"/>
      <c r="J336" s="118"/>
    </row>
    <row r="337" ht="15.75" customHeight="1">
      <c r="H337" s="118"/>
      <c r="I337" s="118"/>
      <c r="J337" s="118"/>
    </row>
    <row r="338" ht="15.75" customHeight="1">
      <c r="H338" s="118"/>
      <c r="I338" s="118"/>
      <c r="J338" s="118"/>
    </row>
    <row r="339" ht="15.75" customHeight="1">
      <c r="H339" s="118"/>
      <c r="I339" s="118"/>
      <c r="J339" s="118"/>
    </row>
    <row r="340" ht="15.75" customHeight="1">
      <c r="H340" s="118"/>
      <c r="I340" s="118"/>
      <c r="J340" s="118"/>
    </row>
    <row r="341" ht="15.75" customHeight="1">
      <c r="H341" s="118"/>
      <c r="I341" s="118"/>
      <c r="J341" s="118"/>
    </row>
    <row r="342" ht="15.75" customHeight="1">
      <c r="H342" s="118"/>
      <c r="I342" s="118"/>
      <c r="J342" s="118"/>
    </row>
    <row r="343" ht="15.75" customHeight="1">
      <c r="H343" s="118"/>
      <c r="I343" s="118"/>
      <c r="J343" s="118"/>
    </row>
    <row r="344" ht="15.75" customHeight="1">
      <c r="H344" s="118"/>
      <c r="I344" s="118"/>
      <c r="J344" s="118"/>
    </row>
    <row r="345" ht="15.75" customHeight="1">
      <c r="H345" s="118"/>
      <c r="I345" s="118"/>
      <c r="J345" s="118"/>
    </row>
    <row r="346" ht="15.75" customHeight="1">
      <c r="H346" s="118"/>
      <c r="I346" s="118"/>
      <c r="J346" s="118"/>
    </row>
    <row r="347" ht="15.75" customHeight="1">
      <c r="H347" s="118"/>
      <c r="I347" s="118"/>
      <c r="J347" s="118"/>
    </row>
    <row r="348" ht="15.75" customHeight="1">
      <c r="H348" s="118"/>
      <c r="I348" s="118"/>
      <c r="J348" s="118"/>
    </row>
    <row r="349" ht="15.75" customHeight="1">
      <c r="H349" s="118"/>
      <c r="I349" s="118"/>
      <c r="J349" s="118"/>
    </row>
    <row r="350" ht="15.75" customHeight="1">
      <c r="H350" s="118"/>
      <c r="I350" s="118"/>
      <c r="J350" s="118"/>
    </row>
    <row r="351" ht="15.75" customHeight="1">
      <c r="H351" s="118"/>
      <c r="I351" s="118"/>
      <c r="J351" s="118"/>
    </row>
    <row r="352" ht="15.75" customHeight="1">
      <c r="H352" s="118"/>
      <c r="I352" s="118"/>
      <c r="J352" s="118"/>
    </row>
    <row r="353" ht="15.75" customHeight="1">
      <c r="H353" s="118"/>
      <c r="I353" s="118"/>
      <c r="J353" s="118"/>
    </row>
    <row r="354" ht="15.75" customHeight="1">
      <c r="H354" s="118"/>
      <c r="I354" s="118"/>
      <c r="J354" s="118"/>
    </row>
    <row r="355" ht="15.75" customHeight="1">
      <c r="H355" s="118"/>
      <c r="I355" s="118"/>
      <c r="J355" s="118"/>
    </row>
    <row r="356" ht="15.75" customHeight="1">
      <c r="H356" s="118"/>
      <c r="I356" s="118"/>
      <c r="J356" s="118"/>
    </row>
    <row r="357" ht="15.75" customHeight="1">
      <c r="H357" s="118"/>
      <c r="I357" s="118"/>
      <c r="J357" s="118"/>
    </row>
    <row r="358" ht="15.75" customHeight="1">
      <c r="H358" s="118"/>
      <c r="I358" s="118"/>
      <c r="J358" s="118"/>
    </row>
    <row r="359" ht="15.75" customHeight="1">
      <c r="H359" s="118"/>
      <c r="I359" s="118"/>
      <c r="J359" s="118"/>
    </row>
    <row r="360" ht="15.75" customHeight="1">
      <c r="H360" s="118"/>
      <c r="I360" s="118"/>
      <c r="J360" s="118"/>
    </row>
    <row r="361" ht="15.75" customHeight="1">
      <c r="H361" s="118"/>
      <c r="I361" s="118"/>
      <c r="J361" s="118"/>
    </row>
    <row r="362" ht="15.75" customHeight="1">
      <c r="H362" s="118"/>
      <c r="I362" s="118"/>
      <c r="J362" s="118"/>
    </row>
    <row r="363" ht="15.75" customHeight="1">
      <c r="H363" s="118"/>
      <c r="I363" s="118"/>
      <c r="J363" s="118"/>
    </row>
    <row r="364" ht="15.75" customHeight="1">
      <c r="H364" s="118"/>
      <c r="I364" s="118"/>
      <c r="J364" s="118"/>
    </row>
    <row r="365" ht="15.75" customHeight="1">
      <c r="H365" s="118"/>
      <c r="I365" s="118"/>
      <c r="J365" s="118"/>
    </row>
    <row r="366" ht="15.75" customHeight="1">
      <c r="H366" s="118"/>
      <c r="I366" s="118"/>
      <c r="J366" s="118"/>
    </row>
    <row r="367" ht="15.75" customHeight="1">
      <c r="H367" s="118"/>
      <c r="I367" s="118"/>
      <c r="J367" s="118"/>
    </row>
    <row r="368" ht="15.75" customHeight="1">
      <c r="H368" s="118"/>
      <c r="I368" s="118"/>
      <c r="J368" s="118"/>
    </row>
    <row r="369" ht="15.75" customHeight="1">
      <c r="H369" s="118"/>
      <c r="I369" s="118"/>
      <c r="J369" s="118"/>
    </row>
    <row r="370" ht="15.75" customHeight="1">
      <c r="H370" s="118"/>
      <c r="I370" s="118"/>
      <c r="J370" s="118"/>
    </row>
    <row r="371" ht="15.75" customHeight="1">
      <c r="H371" s="118"/>
      <c r="I371" s="118"/>
      <c r="J371" s="118"/>
    </row>
    <row r="372" ht="15.75" customHeight="1">
      <c r="H372" s="118"/>
      <c r="I372" s="118"/>
      <c r="J372" s="118"/>
    </row>
    <row r="373" ht="15.75" customHeight="1">
      <c r="H373" s="118"/>
      <c r="I373" s="118"/>
      <c r="J373" s="118"/>
    </row>
    <row r="374" ht="15.75" customHeight="1">
      <c r="H374" s="118"/>
      <c r="I374" s="118"/>
      <c r="J374" s="118"/>
    </row>
    <row r="375" ht="15.75" customHeight="1">
      <c r="H375" s="118"/>
      <c r="I375" s="118"/>
      <c r="J375" s="118"/>
    </row>
    <row r="376" ht="15.75" customHeight="1">
      <c r="H376" s="118"/>
      <c r="I376" s="118"/>
      <c r="J376" s="118"/>
    </row>
    <row r="377" ht="15.75" customHeight="1">
      <c r="H377" s="118"/>
      <c r="I377" s="118"/>
      <c r="J377" s="118"/>
    </row>
    <row r="378" ht="15.75" customHeight="1">
      <c r="H378" s="118"/>
      <c r="I378" s="118"/>
      <c r="J378" s="118"/>
    </row>
    <row r="379" ht="15.75" customHeight="1">
      <c r="H379" s="118"/>
      <c r="I379" s="118"/>
      <c r="J379" s="118"/>
    </row>
    <row r="380" ht="15.75" customHeight="1">
      <c r="H380" s="118"/>
      <c r="I380" s="118"/>
      <c r="J380" s="118"/>
    </row>
    <row r="381" ht="15.75" customHeight="1">
      <c r="H381" s="118"/>
      <c r="I381" s="118"/>
      <c r="J381" s="118"/>
    </row>
  </sheetData>
  <mergeCells count="169">
    <mergeCell ref="M79:M86"/>
    <mergeCell ref="M87:M99"/>
    <mergeCell ref="L111:L112"/>
    <mergeCell ref="M111:M112"/>
    <mergeCell ref="L105:L107"/>
    <mergeCell ref="M105:M107"/>
    <mergeCell ref="L87:L103"/>
    <mergeCell ref="M100:M102"/>
    <mergeCell ref="L113:L114"/>
    <mergeCell ref="M113:M114"/>
    <mergeCell ref="L117:L118"/>
    <mergeCell ref="M117:M118"/>
    <mergeCell ref="M124:M125"/>
    <mergeCell ref="L124:L125"/>
    <mergeCell ref="M138:M141"/>
    <mergeCell ref="M62:M64"/>
    <mergeCell ref="M65:M67"/>
    <mergeCell ref="L71:L73"/>
    <mergeCell ref="M71:M73"/>
    <mergeCell ref="L74:L75"/>
    <mergeCell ref="M74:M75"/>
    <mergeCell ref="J59:J61"/>
    <mergeCell ref="K59:K61"/>
    <mergeCell ref="L59:L61"/>
    <mergeCell ref="M59:M61"/>
    <mergeCell ref="K33:K35"/>
    <mergeCell ref="L33:L35"/>
    <mergeCell ref="M42:M43"/>
    <mergeCell ref="K44:K45"/>
    <mergeCell ref="L44:L45"/>
    <mergeCell ref="M44:M45"/>
    <mergeCell ref="K39:K40"/>
    <mergeCell ref="L39:L40"/>
    <mergeCell ref="J36:J37"/>
    <mergeCell ref="K36:K37"/>
    <mergeCell ref="J39:J40"/>
    <mergeCell ref="J42:J43"/>
    <mergeCell ref="J44:J45"/>
    <mergeCell ref="K79:K86"/>
    <mergeCell ref="L79:L86"/>
    <mergeCell ref="J79:J86"/>
    <mergeCell ref="K126:K127"/>
    <mergeCell ref="L126:L127"/>
    <mergeCell ref="M126:M127"/>
    <mergeCell ref="L129:L131"/>
    <mergeCell ref="M129:M131"/>
    <mergeCell ref="J126:J127"/>
    <mergeCell ref="M133:M134"/>
    <mergeCell ref="J169:J170"/>
    <mergeCell ref="J171:J178"/>
    <mergeCell ref="K167:K168"/>
    <mergeCell ref="L167:L168"/>
    <mergeCell ref="M167:M168"/>
    <mergeCell ref="K169:K170"/>
    <mergeCell ref="L169:L170"/>
    <mergeCell ref="L154:L156"/>
    <mergeCell ref="M154:M156"/>
    <mergeCell ref="K157:K160"/>
    <mergeCell ref="L157:L160"/>
    <mergeCell ref="M157:M160"/>
    <mergeCell ref="K129:K131"/>
    <mergeCell ref="K138:K141"/>
    <mergeCell ref="L138:L141"/>
    <mergeCell ref="K133:K134"/>
    <mergeCell ref="L133:L134"/>
    <mergeCell ref="L142:L143"/>
    <mergeCell ref="M142:M143"/>
    <mergeCell ref="L65:L67"/>
    <mergeCell ref="L62:L64"/>
    <mergeCell ref="K65:K67"/>
    <mergeCell ref="J71:J73"/>
    <mergeCell ref="J74:J75"/>
    <mergeCell ref="K71:K73"/>
    <mergeCell ref="K74:K75"/>
    <mergeCell ref="J65:J67"/>
    <mergeCell ref="K62:K64"/>
    <mergeCell ref="J62:J64"/>
    <mergeCell ref="J33:J35"/>
    <mergeCell ref="L28:L31"/>
    <mergeCell ref="M28:M31"/>
    <mergeCell ref="M33:M35"/>
    <mergeCell ref="M39:M40"/>
    <mergeCell ref="L42:L43"/>
    <mergeCell ref="K25:K26"/>
    <mergeCell ref="L25:L26"/>
    <mergeCell ref="K28:K31"/>
    <mergeCell ref="K42:K43"/>
    <mergeCell ref="K15:K16"/>
    <mergeCell ref="K22:K23"/>
    <mergeCell ref="L15:L16"/>
    <mergeCell ref="M15:M16"/>
    <mergeCell ref="K17:K21"/>
    <mergeCell ref="M25:M26"/>
    <mergeCell ref="J53:J56"/>
    <mergeCell ref="J57:J58"/>
    <mergeCell ref="K53:K56"/>
    <mergeCell ref="L53:L56"/>
    <mergeCell ref="M53:M56"/>
    <mergeCell ref="K57:K58"/>
    <mergeCell ref="L57:L58"/>
    <mergeCell ref="M57:M58"/>
    <mergeCell ref="L36:L37"/>
    <mergeCell ref="M36:M37"/>
    <mergeCell ref="J49:J50"/>
    <mergeCell ref="K49:K50"/>
    <mergeCell ref="L49:L50"/>
    <mergeCell ref="M49:M50"/>
    <mergeCell ref="L17:L21"/>
    <mergeCell ref="M17:M21"/>
    <mergeCell ref="K13:K14"/>
    <mergeCell ref="L13:L14"/>
    <mergeCell ref="M13:M14"/>
    <mergeCell ref="K9:K11"/>
    <mergeCell ref="L9:L11"/>
    <mergeCell ref="M9:M11"/>
    <mergeCell ref="L22:L23"/>
    <mergeCell ref="M22:M23"/>
    <mergeCell ref="K3:K4"/>
    <mergeCell ref="L3:L4"/>
    <mergeCell ref="M3:M4"/>
    <mergeCell ref="J28:J31"/>
    <mergeCell ref="J22:J23"/>
    <mergeCell ref="J25:J26"/>
    <mergeCell ref="J15:J16"/>
    <mergeCell ref="J17:J21"/>
    <mergeCell ref="J13:J14"/>
    <mergeCell ref="J3:J4"/>
    <mergeCell ref="J9:J11"/>
    <mergeCell ref="J113:J114"/>
    <mergeCell ref="J117:J118"/>
    <mergeCell ref="K117:K118"/>
    <mergeCell ref="J105:J107"/>
    <mergeCell ref="J111:J112"/>
    <mergeCell ref="K111:K112"/>
    <mergeCell ref="K105:K107"/>
    <mergeCell ref="J87:J103"/>
    <mergeCell ref="K87:K103"/>
    <mergeCell ref="K113:K114"/>
    <mergeCell ref="J124:J125"/>
    <mergeCell ref="K124:K125"/>
    <mergeCell ref="J149:J150"/>
    <mergeCell ref="J151:J153"/>
    <mergeCell ref="K149:K150"/>
    <mergeCell ref="K151:K153"/>
    <mergeCell ref="J129:J131"/>
    <mergeCell ref="J154:J156"/>
    <mergeCell ref="J133:J134"/>
    <mergeCell ref="J138:J141"/>
    <mergeCell ref="J142:J143"/>
    <mergeCell ref="K154:K156"/>
    <mergeCell ref="K142:K143"/>
    <mergeCell ref="J164:J165"/>
    <mergeCell ref="J157:J160"/>
    <mergeCell ref="L149:L150"/>
    <mergeCell ref="M149:M150"/>
    <mergeCell ref="L151:L153"/>
    <mergeCell ref="M151:M153"/>
    <mergeCell ref="K164:K165"/>
    <mergeCell ref="L164:L165"/>
    <mergeCell ref="M164:M165"/>
    <mergeCell ref="K171:K178"/>
    <mergeCell ref="L171:L178"/>
    <mergeCell ref="J179:J180"/>
    <mergeCell ref="K179:K180"/>
    <mergeCell ref="L179:L180"/>
    <mergeCell ref="M179:M180"/>
    <mergeCell ref="M171:M177"/>
    <mergeCell ref="M169:M170"/>
    <mergeCell ref="J167:J168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86"/>
    <col customWidth="1" min="2" max="2" width="10.0"/>
    <col customWidth="1" min="3" max="3" width="25.14"/>
    <col customWidth="1" min="4" max="4" width="11.29"/>
    <col customWidth="1" min="5" max="5" width="8.71"/>
    <col customWidth="1" min="6" max="6" width="38.0"/>
    <col customWidth="1" min="7" max="7" width="10.0"/>
    <col customWidth="1" min="8" max="8" width="10.57"/>
    <col customWidth="1" min="9" max="9" width="12.57"/>
    <col customWidth="1" min="10" max="10" width="11.57"/>
    <col customWidth="1" min="11" max="11" width="6.57"/>
    <col customWidth="1" min="12" max="12" width="24.43"/>
    <col customWidth="1" min="13" max="13" width="21.57"/>
    <col customWidth="1" min="14" max="26" width="8.71"/>
  </cols>
  <sheetData>
    <row r="1">
      <c r="A1" s="63" t="s">
        <v>637</v>
      </c>
      <c r="B1" s="63" t="s">
        <v>638</v>
      </c>
      <c r="C1" s="64" t="s">
        <v>639</v>
      </c>
      <c r="D1" s="65" t="s">
        <v>640</v>
      </c>
      <c r="E1" s="65" t="s">
        <v>641</v>
      </c>
      <c r="F1" s="65" t="s">
        <v>642</v>
      </c>
      <c r="G1" s="66" t="s">
        <v>643</v>
      </c>
      <c r="H1" s="127" t="s">
        <v>644</v>
      </c>
      <c r="I1" s="128" t="s">
        <v>645</v>
      </c>
      <c r="J1" s="128"/>
      <c r="K1" s="64"/>
      <c r="L1" s="65" t="s">
        <v>646</v>
      </c>
      <c r="M1" s="64" t="s">
        <v>647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61.5" customHeight="1">
      <c r="A2" s="69">
        <v>1.0</v>
      </c>
      <c r="B2" s="81">
        <v>45231.0</v>
      </c>
      <c r="C2" s="69" t="s">
        <v>1272</v>
      </c>
      <c r="D2" s="69" t="s">
        <v>659</v>
      </c>
      <c r="E2" s="69" t="s">
        <v>650</v>
      </c>
      <c r="F2" s="69" t="s">
        <v>1273</v>
      </c>
      <c r="G2" s="69">
        <v>36.0</v>
      </c>
      <c r="H2" s="129">
        <v>670000.0</v>
      </c>
      <c r="I2" s="129" t="str">
        <f t="shared" ref="I2:I108" si="1">H2*G2</f>
        <v>  24,120,000 </v>
      </c>
      <c r="J2" s="130" t="str">
        <f t="shared" ref="J2:J3" si="2">I2</f>
        <v>  24,120,000 </v>
      </c>
      <c r="K2" s="69" t="s">
        <v>652</v>
      </c>
      <c r="L2" s="69"/>
      <c r="M2" s="79" t="s">
        <v>1274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61.5" customHeight="1">
      <c r="A3" s="69">
        <v>2.0</v>
      </c>
      <c r="B3" s="81">
        <v>45231.0</v>
      </c>
      <c r="C3" s="69" t="s">
        <v>1275</v>
      </c>
      <c r="D3" s="69" t="s">
        <v>659</v>
      </c>
      <c r="E3" s="69" t="s">
        <v>705</v>
      </c>
      <c r="F3" s="69" t="s">
        <v>1273</v>
      </c>
      <c r="G3" s="69">
        <v>1.0</v>
      </c>
      <c r="H3" s="129">
        <v>695000.0</v>
      </c>
      <c r="I3" s="129" t="str">
        <f t="shared" si="1"/>
        <v>  695,000 </v>
      </c>
      <c r="J3" s="130" t="str">
        <f t="shared" si="2"/>
        <v>  695,000 </v>
      </c>
      <c r="K3" s="69" t="s">
        <v>652</v>
      </c>
      <c r="L3" s="69"/>
      <c r="M3" s="79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40.5" customHeight="1">
      <c r="A4" s="69">
        <v>3.0</v>
      </c>
      <c r="B4" s="81">
        <v>45231.0</v>
      </c>
      <c r="C4" s="69" t="s">
        <v>1276</v>
      </c>
      <c r="D4" s="69" t="s">
        <v>655</v>
      </c>
      <c r="E4" s="69" t="s">
        <v>650</v>
      </c>
      <c r="F4" s="15" t="s">
        <v>1277</v>
      </c>
      <c r="G4" s="69">
        <v>1.0</v>
      </c>
      <c r="H4" s="129">
        <v>915000.0</v>
      </c>
      <c r="I4" s="129" t="str">
        <f t="shared" si="1"/>
        <v>  915,000 </v>
      </c>
      <c r="J4" s="131" t="str">
        <f>I4+I5</f>
        <v>  1,100,000 </v>
      </c>
      <c r="K4" s="75" t="s">
        <v>652</v>
      </c>
      <c r="L4" s="75"/>
      <c r="M4" s="76" t="s">
        <v>1278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40.5" customHeight="1">
      <c r="A5" s="69"/>
      <c r="B5" s="69"/>
      <c r="C5" s="69"/>
      <c r="D5" s="69"/>
      <c r="E5" s="69"/>
      <c r="F5" s="69" t="s">
        <v>1279</v>
      </c>
      <c r="G5" s="69">
        <v>1.0</v>
      </c>
      <c r="H5" s="129">
        <v>185000.0</v>
      </c>
      <c r="I5" s="129" t="str">
        <f t="shared" si="1"/>
        <v>  185,000 </v>
      </c>
      <c r="J5" s="77"/>
      <c r="K5" s="77"/>
      <c r="L5" s="77"/>
      <c r="M5" s="77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59.25" customHeight="1">
      <c r="A6" s="69">
        <v>4.0</v>
      </c>
      <c r="B6" s="81">
        <v>45231.0</v>
      </c>
      <c r="C6" s="69" t="s">
        <v>703</v>
      </c>
      <c r="D6" s="69" t="s">
        <v>649</v>
      </c>
      <c r="E6" s="69" t="s">
        <v>650</v>
      </c>
      <c r="F6" s="69" t="s">
        <v>651</v>
      </c>
      <c r="G6" s="69">
        <v>5.0</v>
      </c>
      <c r="H6" s="129">
        <v>795000.0</v>
      </c>
      <c r="I6" s="129" t="str">
        <f t="shared" si="1"/>
        <v>  3,975,000 </v>
      </c>
      <c r="J6" s="130" t="str">
        <f t="shared" ref="J6:J7" si="3">I6</f>
        <v>  3,975,000 </v>
      </c>
      <c r="K6" s="69" t="s">
        <v>652</v>
      </c>
      <c r="L6" s="69"/>
      <c r="M6" s="79" t="s">
        <v>1280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59.25" customHeight="1">
      <c r="A7" s="69">
        <v>5.0</v>
      </c>
      <c r="B7" s="81">
        <v>45231.0</v>
      </c>
      <c r="C7" s="69" t="s">
        <v>648</v>
      </c>
      <c r="D7" s="69" t="s">
        <v>649</v>
      </c>
      <c r="E7" s="69" t="s">
        <v>650</v>
      </c>
      <c r="F7" s="69" t="s">
        <v>651</v>
      </c>
      <c r="G7" s="69">
        <v>5.0</v>
      </c>
      <c r="H7" s="129">
        <v>795000.0</v>
      </c>
      <c r="I7" s="129" t="str">
        <f t="shared" si="1"/>
        <v>  3,975,000 </v>
      </c>
      <c r="J7" s="130" t="str">
        <f t="shared" si="3"/>
        <v>  3,975,000 </v>
      </c>
      <c r="K7" s="69" t="s">
        <v>652</v>
      </c>
      <c r="L7" s="69"/>
      <c r="M7" s="79" t="s">
        <v>1280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33.0" customHeight="1">
      <c r="A8" s="69">
        <v>6.0</v>
      </c>
      <c r="B8" s="81">
        <v>45232.0</v>
      </c>
      <c r="C8" s="69" t="s">
        <v>1281</v>
      </c>
      <c r="D8" s="69" t="s">
        <v>659</v>
      </c>
      <c r="E8" s="69" t="s">
        <v>650</v>
      </c>
      <c r="F8" s="69" t="s">
        <v>1282</v>
      </c>
      <c r="G8" s="69">
        <v>6.0</v>
      </c>
      <c r="H8" s="129">
        <v>695000.0</v>
      </c>
      <c r="I8" s="129" t="str">
        <f t="shared" si="1"/>
        <v>  4,170,000 </v>
      </c>
      <c r="J8" s="131" t="str">
        <f>I8+I9</f>
        <v>  8,340,000 </v>
      </c>
      <c r="K8" s="75" t="s">
        <v>652</v>
      </c>
      <c r="L8" s="75"/>
      <c r="M8" s="79" t="s">
        <v>1283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33.0" customHeight="1">
      <c r="A9" s="69"/>
      <c r="B9" s="69"/>
      <c r="C9" s="69"/>
      <c r="D9" s="69"/>
      <c r="E9" s="69"/>
      <c r="F9" s="69" t="s">
        <v>1284</v>
      </c>
      <c r="G9" s="69">
        <v>6.0</v>
      </c>
      <c r="H9" s="129">
        <v>695000.0</v>
      </c>
      <c r="I9" s="129" t="str">
        <f t="shared" si="1"/>
        <v>  4,170,000 </v>
      </c>
      <c r="J9" s="77"/>
      <c r="K9" s="77"/>
      <c r="L9" s="77"/>
      <c r="M9" s="79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60.0" customHeight="1">
      <c r="A10" s="69">
        <v>7.0</v>
      </c>
      <c r="B10" s="81">
        <v>45232.0</v>
      </c>
      <c r="C10" s="69" t="s">
        <v>1285</v>
      </c>
      <c r="D10" s="69" t="s">
        <v>649</v>
      </c>
      <c r="E10" s="69" t="s">
        <v>650</v>
      </c>
      <c r="F10" s="69" t="s">
        <v>1286</v>
      </c>
      <c r="G10" s="69">
        <v>2.0</v>
      </c>
      <c r="H10" s="129">
        <v>695000.0</v>
      </c>
      <c r="I10" s="129" t="str">
        <f t="shared" si="1"/>
        <v>  1,390,000 </v>
      </c>
      <c r="J10" s="130" t="str">
        <f>I10</f>
        <v>  1,390,000 </v>
      </c>
      <c r="K10" s="69" t="s">
        <v>652</v>
      </c>
      <c r="L10" s="69"/>
      <c r="M10" s="79" t="s">
        <v>1287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69">
        <v>8.0</v>
      </c>
      <c r="B11" s="81">
        <v>45233.0</v>
      </c>
      <c r="C11" s="69" t="s">
        <v>1288</v>
      </c>
      <c r="D11" s="69" t="s">
        <v>655</v>
      </c>
      <c r="E11" s="69" t="s">
        <v>650</v>
      </c>
      <c r="F11" s="69" t="s">
        <v>1277</v>
      </c>
      <c r="G11" s="69">
        <v>2.0</v>
      </c>
      <c r="H11" s="129">
        <v>915000.0</v>
      </c>
      <c r="I11" s="129" t="str">
        <f t="shared" si="1"/>
        <v>  1,830,000 </v>
      </c>
      <c r="J11" s="131" t="str">
        <f>SUM(I11:I13)</f>
        <v>  4,610,000 </v>
      </c>
      <c r="K11" s="75" t="s">
        <v>652</v>
      </c>
      <c r="L11" s="75"/>
      <c r="M11" s="76" t="s">
        <v>1289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69"/>
      <c r="B12" s="68"/>
      <c r="C12" s="69"/>
      <c r="D12" s="69"/>
      <c r="E12" s="69"/>
      <c r="F12" s="69" t="s">
        <v>1273</v>
      </c>
      <c r="G12" s="69">
        <v>2.0</v>
      </c>
      <c r="H12" s="129">
        <v>695000.0</v>
      </c>
      <c r="I12" s="129" t="str">
        <f t="shared" si="1"/>
        <v>  1,390,000 </v>
      </c>
      <c r="J12" s="80"/>
      <c r="K12" s="80"/>
      <c r="L12" s="80"/>
      <c r="M12" s="80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69"/>
      <c r="B13" s="69"/>
      <c r="C13" s="69"/>
      <c r="D13" s="69"/>
      <c r="E13" s="69"/>
      <c r="F13" s="69" t="s">
        <v>1290</v>
      </c>
      <c r="G13" s="69">
        <v>2.0</v>
      </c>
      <c r="H13" s="129">
        <v>695000.0</v>
      </c>
      <c r="I13" s="129" t="str">
        <f t="shared" si="1"/>
        <v>  1,390,000 </v>
      </c>
      <c r="J13" s="77"/>
      <c r="K13" s="77"/>
      <c r="L13" s="77"/>
      <c r="M13" s="77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66.0" customHeight="1">
      <c r="A14" s="69">
        <v>9.0</v>
      </c>
      <c r="B14" s="81">
        <v>45233.0</v>
      </c>
      <c r="C14" s="69" t="s">
        <v>1291</v>
      </c>
      <c r="D14" s="69" t="s">
        <v>659</v>
      </c>
      <c r="E14" s="69" t="s">
        <v>650</v>
      </c>
      <c r="F14" s="69" t="s">
        <v>1273</v>
      </c>
      <c r="G14" s="69">
        <v>4.0</v>
      </c>
      <c r="H14" s="129">
        <v>695000.0</v>
      </c>
      <c r="I14" s="129" t="str">
        <f t="shared" si="1"/>
        <v>  2,780,000 </v>
      </c>
      <c r="J14" s="130" t="str">
        <f t="shared" ref="J14:J15" si="4">I14</f>
        <v>  2,780,000 </v>
      </c>
      <c r="K14" s="69" t="s">
        <v>652</v>
      </c>
      <c r="L14" s="69"/>
      <c r="M14" s="79" t="s">
        <v>1292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63.0" customHeight="1">
      <c r="A15" s="69">
        <v>10.0</v>
      </c>
      <c r="B15" s="81">
        <v>45233.0</v>
      </c>
      <c r="C15" s="69" t="s">
        <v>1293</v>
      </c>
      <c r="D15" s="69" t="s">
        <v>659</v>
      </c>
      <c r="E15" s="69" t="s">
        <v>650</v>
      </c>
      <c r="F15" s="69" t="s">
        <v>1277</v>
      </c>
      <c r="G15" s="69">
        <v>1.0</v>
      </c>
      <c r="H15" s="129">
        <v>915000.0</v>
      </c>
      <c r="I15" s="129" t="str">
        <f t="shared" si="1"/>
        <v>  915,000 </v>
      </c>
      <c r="J15" s="130" t="str">
        <f t="shared" si="4"/>
        <v>  915,000 </v>
      </c>
      <c r="K15" s="69" t="s">
        <v>652</v>
      </c>
      <c r="L15" s="69"/>
      <c r="M15" s="79" t="s">
        <v>1294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69">
        <v>11.0</v>
      </c>
      <c r="B16" s="81">
        <v>45233.0</v>
      </c>
      <c r="C16" s="69" t="s">
        <v>723</v>
      </c>
      <c r="D16" s="69" t="s">
        <v>199</v>
      </c>
      <c r="E16" s="69" t="s">
        <v>650</v>
      </c>
      <c r="F16" s="69" t="s">
        <v>1290</v>
      </c>
      <c r="G16" s="69">
        <v>3.0</v>
      </c>
      <c r="H16" s="129">
        <v>695000.0</v>
      </c>
      <c r="I16" s="129" t="str">
        <f t="shared" si="1"/>
        <v>  2,085,000 </v>
      </c>
      <c r="J16" s="131" t="str">
        <f>SUM(I16:I21)</f>
        <v>  3,540,000 </v>
      </c>
      <c r="K16" s="75" t="s">
        <v>652</v>
      </c>
      <c r="L16" s="75"/>
      <c r="M16" s="76" t="s">
        <v>1295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69"/>
      <c r="B17" s="69"/>
      <c r="C17" s="69"/>
      <c r="D17" s="69"/>
      <c r="E17" s="69"/>
      <c r="F17" s="69" t="s">
        <v>1296</v>
      </c>
      <c r="G17" s="69">
        <v>1.0</v>
      </c>
      <c r="H17" s="129">
        <v>650000.0</v>
      </c>
      <c r="I17" s="129" t="str">
        <f t="shared" si="1"/>
        <v>  650,000 </v>
      </c>
      <c r="J17" s="80"/>
      <c r="K17" s="80"/>
      <c r="L17" s="80"/>
      <c r="M17" s="80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69"/>
      <c r="B18" s="69"/>
      <c r="C18" s="69"/>
      <c r="D18" s="69"/>
      <c r="E18" s="69"/>
      <c r="F18" s="69" t="s">
        <v>743</v>
      </c>
      <c r="G18" s="69">
        <v>2.0</v>
      </c>
      <c r="H18" s="129">
        <v>75000.0</v>
      </c>
      <c r="I18" s="129" t="str">
        <f t="shared" si="1"/>
        <v>  150,000 </v>
      </c>
      <c r="J18" s="80"/>
      <c r="K18" s="80"/>
      <c r="L18" s="80"/>
      <c r="M18" s="80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69"/>
      <c r="B19" s="69"/>
      <c r="C19" s="69"/>
      <c r="D19" s="69"/>
      <c r="E19" s="69"/>
      <c r="F19" s="69" t="s">
        <v>1297</v>
      </c>
      <c r="G19" s="69">
        <v>1.0</v>
      </c>
      <c r="H19" s="129">
        <v>45000.0</v>
      </c>
      <c r="I19" s="129" t="str">
        <f t="shared" si="1"/>
        <v>  45,000 </v>
      </c>
      <c r="J19" s="80"/>
      <c r="K19" s="80"/>
      <c r="L19" s="80"/>
      <c r="M19" s="80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69"/>
      <c r="B20" s="69"/>
      <c r="C20" s="69"/>
      <c r="D20" s="69"/>
      <c r="E20" s="69"/>
      <c r="F20" s="69" t="s">
        <v>1298</v>
      </c>
      <c r="G20" s="69">
        <v>1.0</v>
      </c>
      <c r="H20" s="129">
        <v>500000.0</v>
      </c>
      <c r="I20" s="129" t="str">
        <f t="shared" si="1"/>
        <v>  500,000 </v>
      </c>
      <c r="J20" s="80"/>
      <c r="K20" s="80"/>
      <c r="L20" s="80"/>
      <c r="M20" s="80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69"/>
      <c r="B21" s="68"/>
      <c r="C21" s="69"/>
      <c r="D21" s="69"/>
      <c r="E21" s="69"/>
      <c r="F21" s="69" t="s">
        <v>682</v>
      </c>
      <c r="G21" s="69">
        <v>1.0</v>
      </c>
      <c r="H21" s="129">
        <v>110000.0</v>
      </c>
      <c r="I21" s="129" t="str">
        <f t="shared" si="1"/>
        <v>  110,000 </v>
      </c>
      <c r="J21" s="77"/>
      <c r="K21" s="77"/>
      <c r="L21" s="77"/>
      <c r="M21" s="77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67.5" customHeight="1">
      <c r="A22" s="69">
        <v>12.0</v>
      </c>
      <c r="B22" s="81">
        <v>45233.0</v>
      </c>
      <c r="C22" s="69" t="s">
        <v>1299</v>
      </c>
      <c r="D22" s="69" t="s">
        <v>659</v>
      </c>
      <c r="E22" s="69" t="s">
        <v>650</v>
      </c>
      <c r="F22" s="69" t="s">
        <v>1273</v>
      </c>
      <c r="G22" s="69">
        <v>1.0</v>
      </c>
      <c r="H22" s="129">
        <v>695000.0</v>
      </c>
      <c r="I22" s="129" t="str">
        <f t="shared" si="1"/>
        <v>  695,000 </v>
      </c>
      <c r="J22" s="130" t="str">
        <f>I22</f>
        <v>  695,000 </v>
      </c>
      <c r="K22" s="69" t="s">
        <v>652</v>
      </c>
      <c r="L22" s="69"/>
      <c r="M22" s="7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69">
        <v>13.0</v>
      </c>
      <c r="B23" s="81">
        <v>45234.0</v>
      </c>
      <c r="C23" s="69" t="s">
        <v>1300</v>
      </c>
      <c r="D23" s="69" t="s">
        <v>1301</v>
      </c>
      <c r="E23" s="69" t="s">
        <v>650</v>
      </c>
      <c r="F23" s="69" t="s">
        <v>1282</v>
      </c>
      <c r="G23" s="69">
        <v>5.0</v>
      </c>
      <c r="H23" s="129">
        <v>695000.0</v>
      </c>
      <c r="I23" s="129" t="str">
        <f t="shared" si="1"/>
        <v>  3,475,000 </v>
      </c>
      <c r="J23" s="131" t="str">
        <f>SUM(I23:I26)</f>
        <v>  4,270,000 </v>
      </c>
      <c r="K23" s="75" t="s">
        <v>652</v>
      </c>
      <c r="L23" s="75"/>
      <c r="M23" s="76" t="s">
        <v>1302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69"/>
      <c r="B24" s="68"/>
      <c r="C24" s="69"/>
      <c r="D24" s="69"/>
      <c r="E24" s="69"/>
      <c r="F24" s="69" t="s">
        <v>1303</v>
      </c>
      <c r="G24" s="69">
        <v>3.0</v>
      </c>
      <c r="H24" s="129">
        <v>185000.0</v>
      </c>
      <c r="I24" s="129" t="str">
        <f t="shared" si="1"/>
        <v>  555,000 </v>
      </c>
      <c r="J24" s="80"/>
      <c r="K24" s="80"/>
      <c r="L24" s="80"/>
      <c r="M24" s="80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69"/>
      <c r="B25" s="68"/>
      <c r="C25" s="69"/>
      <c r="D25" s="69"/>
      <c r="E25" s="69"/>
      <c r="F25" s="69" t="s">
        <v>786</v>
      </c>
      <c r="G25" s="69">
        <v>2.0</v>
      </c>
      <c r="H25" s="129">
        <v>75000.0</v>
      </c>
      <c r="I25" s="129" t="str">
        <f t="shared" si="1"/>
        <v>  150,000 </v>
      </c>
      <c r="J25" s="80"/>
      <c r="K25" s="80"/>
      <c r="L25" s="80"/>
      <c r="M25" s="80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69"/>
      <c r="B26" s="69"/>
      <c r="C26" s="69"/>
      <c r="D26" s="69"/>
      <c r="E26" s="69"/>
      <c r="F26" s="69" t="s">
        <v>744</v>
      </c>
      <c r="G26" s="69">
        <v>2.0</v>
      </c>
      <c r="H26" s="129">
        <v>45000.0</v>
      </c>
      <c r="I26" s="129" t="str">
        <f t="shared" si="1"/>
        <v>  90,000 </v>
      </c>
      <c r="J26" s="77"/>
      <c r="K26" s="77"/>
      <c r="L26" s="77"/>
      <c r="M26" s="77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69">
        <v>14.0</v>
      </c>
      <c r="B27" s="81">
        <v>45235.0</v>
      </c>
      <c r="C27" s="69" t="s">
        <v>713</v>
      </c>
      <c r="D27" s="69" t="s">
        <v>649</v>
      </c>
      <c r="E27" s="69" t="s">
        <v>650</v>
      </c>
      <c r="F27" s="69" t="s">
        <v>1284</v>
      </c>
      <c r="G27" s="69">
        <v>2.0</v>
      </c>
      <c r="H27" s="129">
        <v>695000.0</v>
      </c>
      <c r="I27" s="129" t="str">
        <f t="shared" si="1"/>
        <v>  1,390,000 </v>
      </c>
      <c r="J27" s="131" t="str">
        <f>SUM(I27:I31)</f>
        <v>  2,215,000 </v>
      </c>
      <c r="K27" s="75" t="s">
        <v>652</v>
      </c>
      <c r="L27" s="75"/>
      <c r="M27" s="75" t="s">
        <v>1304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69"/>
      <c r="B28" s="68"/>
      <c r="C28" s="69"/>
      <c r="D28" s="69"/>
      <c r="E28" s="69"/>
      <c r="F28" s="69" t="s">
        <v>1282</v>
      </c>
      <c r="G28" s="69">
        <v>1.0</v>
      </c>
      <c r="H28" s="129">
        <v>695000.0</v>
      </c>
      <c r="I28" s="129" t="str">
        <f t="shared" si="1"/>
        <v>  695,000 </v>
      </c>
      <c r="J28" s="80"/>
      <c r="K28" s="80"/>
      <c r="L28" s="80"/>
      <c r="M28" s="80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69"/>
      <c r="B29" s="69"/>
      <c r="C29" s="69"/>
      <c r="D29" s="69"/>
      <c r="E29" s="69"/>
      <c r="F29" s="69" t="s">
        <v>1305</v>
      </c>
      <c r="G29" s="69">
        <v>1.0</v>
      </c>
      <c r="H29" s="129">
        <v>35000.0</v>
      </c>
      <c r="I29" s="129" t="str">
        <f t="shared" si="1"/>
        <v>  35,000 </v>
      </c>
      <c r="J29" s="80"/>
      <c r="K29" s="80"/>
      <c r="L29" s="80"/>
      <c r="M29" s="80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69"/>
      <c r="B30" s="68"/>
      <c r="C30" s="69"/>
      <c r="D30" s="69"/>
      <c r="E30" s="69"/>
      <c r="F30" s="69" t="s">
        <v>715</v>
      </c>
      <c r="G30" s="69">
        <v>2.0</v>
      </c>
      <c r="H30" s="129">
        <v>10000.0</v>
      </c>
      <c r="I30" s="129" t="str">
        <f t="shared" si="1"/>
        <v>  20,000 </v>
      </c>
      <c r="J30" s="80"/>
      <c r="K30" s="80"/>
      <c r="L30" s="80"/>
      <c r="M30" s="80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69"/>
      <c r="B31" s="69"/>
      <c r="C31" s="69"/>
      <c r="D31" s="69"/>
      <c r="E31" s="69"/>
      <c r="F31" s="69" t="s">
        <v>786</v>
      </c>
      <c r="G31" s="69">
        <v>1.0</v>
      </c>
      <c r="H31" s="129">
        <v>75000.0</v>
      </c>
      <c r="I31" s="129" t="str">
        <f t="shared" si="1"/>
        <v>  75,000 </v>
      </c>
      <c r="J31" s="77"/>
      <c r="K31" s="77"/>
      <c r="L31" s="77"/>
      <c r="M31" s="77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69">
        <v>15.0</v>
      </c>
      <c r="B32" s="81">
        <v>45236.0</v>
      </c>
      <c r="C32" s="69" t="s">
        <v>721</v>
      </c>
      <c r="D32" s="69" t="s">
        <v>649</v>
      </c>
      <c r="E32" s="69" t="s">
        <v>650</v>
      </c>
      <c r="F32" s="69" t="s">
        <v>685</v>
      </c>
      <c r="G32" s="69">
        <v>2.0</v>
      </c>
      <c r="H32" s="129">
        <v>1225000.0</v>
      </c>
      <c r="I32" s="129" t="str">
        <f t="shared" si="1"/>
        <v>  2,450,000 </v>
      </c>
      <c r="J32" s="131" t="str">
        <f>I32+I33+I34</f>
        <v>  4,060,000 </v>
      </c>
      <c r="K32" s="75" t="s">
        <v>652</v>
      </c>
      <c r="L32" s="75"/>
      <c r="M32" s="76" t="s">
        <v>1306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69"/>
      <c r="B33" s="69"/>
      <c r="C33" s="69"/>
      <c r="D33" s="69"/>
      <c r="E33" s="69"/>
      <c r="F33" s="69" t="s">
        <v>1273</v>
      </c>
      <c r="G33" s="69">
        <v>1.0</v>
      </c>
      <c r="H33" s="129">
        <v>695000.0</v>
      </c>
      <c r="I33" s="129" t="str">
        <f t="shared" si="1"/>
        <v>  695,000 </v>
      </c>
      <c r="J33" s="80"/>
      <c r="K33" s="80"/>
      <c r="L33" s="80"/>
      <c r="M33" s="80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69"/>
      <c r="B34" s="69"/>
      <c r="C34" s="69"/>
      <c r="D34" s="69"/>
      <c r="E34" s="69"/>
      <c r="F34" s="69" t="s">
        <v>1277</v>
      </c>
      <c r="G34" s="69">
        <v>1.0</v>
      </c>
      <c r="H34" s="129">
        <v>915000.0</v>
      </c>
      <c r="I34" s="129" t="str">
        <f t="shared" si="1"/>
        <v>  915,000 </v>
      </c>
      <c r="J34" s="77"/>
      <c r="K34" s="77"/>
      <c r="L34" s="77"/>
      <c r="M34" s="77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62.25" customHeight="1">
      <c r="A35" s="69">
        <v>16.0</v>
      </c>
      <c r="B35" s="81">
        <v>45236.0</v>
      </c>
      <c r="C35" s="69" t="s">
        <v>681</v>
      </c>
      <c r="D35" s="69" t="s">
        <v>649</v>
      </c>
      <c r="E35" s="69" t="s">
        <v>650</v>
      </c>
      <c r="F35" s="69" t="s">
        <v>682</v>
      </c>
      <c r="G35" s="69">
        <v>3.0</v>
      </c>
      <c r="H35" s="129">
        <v>110000.0</v>
      </c>
      <c r="I35" s="129" t="str">
        <f t="shared" si="1"/>
        <v>  330,000 </v>
      </c>
      <c r="J35" s="130" t="str">
        <f>I35</f>
        <v>  330,000 </v>
      </c>
      <c r="K35" s="69" t="s">
        <v>652</v>
      </c>
      <c r="L35" s="69"/>
      <c r="M35" s="79" t="s">
        <v>1306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31.5" customHeight="1">
      <c r="A36" s="69">
        <v>17.0</v>
      </c>
      <c r="B36" s="81">
        <v>45236.0</v>
      </c>
      <c r="C36" s="69" t="s">
        <v>693</v>
      </c>
      <c r="D36" s="69" t="s">
        <v>649</v>
      </c>
      <c r="E36" s="69" t="s">
        <v>650</v>
      </c>
      <c r="F36" s="69" t="s">
        <v>1307</v>
      </c>
      <c r="G36" s="69">
        <v>1.0</v>
      </c>
      <c r="H36" s="129">
        <v>695000.0</v>
      </c>
      <c r="I36" s="129" t="str">
        <f t="shared" si="1"/>
        <v>  695,000 </v>
      </c>
      <c r="J36" s="131" t="str">
        <f>I36+I37</f>
        <v>  1,610,000 </v>
      </c>
      <c r="K36" s="75" t="s">
        <v>652</v>
      </c>
      <c r="L36" s="75"/>
      <c r="M36" s="76" t="s">
        <v>1308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31.5" customHeight="1">
      <c r="A37" s="69"/>
      <c r="B37" s="69"/>
      <c r="C37" s="69"/>
      <c r="D37" s="69"/>
      <c r="E37" s="69"/>
      <c r="F37" s="69" t="s">
        <v>1277</v>
      </c>
      <c r="G37" s="69">
        <v>1.0</v>
      </c>
      <c r="H37" s="129">
        <v>915000.0</v>
      </c>
      <c r="I37" s="129" t="str">
        <f t="shared" si="1"/>
        <v>  915,000 </v>
      </c>
      <c r="J37" s="77"/>
      <c r="K37" s="77"/>
      <c r="L37" s="77"/>
      <c r="M37" s="77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69">
        <v>18.0</v>
      </c>
      <c r="B38" s="81">
        <v>45236.0</v>
      </c>
      <c r="C38" s="69" t="s">
        <v>723</v>
      </c>
      <c r="D38" s="69" t="s">
        <v>199</v>
      </c>
      <c r="E38" s="69" t="s">
        <v>650</v>
      </c>
      <c r="F38" s="69" t="s">
        <v>1290</v>
      </c>
      <c r="G38" s="69">
        <v>7.0</v>
      </c>
      <c r="H38" s="129">
        <v>695000.0</v>
      </c>
      <c r="I38" s="129" t="str">
        <f t="shared" si="1"/>
        <v>  4,865,000 </v>
      </c>
      <c r="J38" s="131" t="str">
        <f>I38+I39+I40+I41+I42+I43</f>
        <v>  8,050,000 </v>
      </c>
      <c r="K38" s="75" t="s">
        <v>652</v>
      </c>
      <c r="L38" s="75"/>
      <c r="M38" s="75" t="s">
        <v>665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69"/>
      <c r="B39" s="69"/>
      <c r="C39" s="69"/>
      <c r="D39" s="69"/>
      <c r="E39" s="69"/>
      <c r="F39" s="69" t="s">
        <v>1298</v>
      </c>
      <c r="G39" s="69">
        <v>3.0</v>
      </c>
      <c r="H39" s="129">
        <v>500000.0</v>
      </c>
      <c r="I39" s="129" t="str">
        <f t="shared" si="1"/>
        <v>  1,500,000 </v>
      </c>
      <c r="J39" s="80"/>
      <c r="K39" s="80"/>
      <c r="L39" s="80"/>
      <c r="M39" s="80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69"/>
      <c r="B40" s="69"/>
      <c r="C40" s="69"/>
      <c r="D40" s="69"/>
      <c r="E40" s="69"/>
      <c r="F40" s="69" t="s">
        <v>682</v>
      </c>
      <c r="G40" s="69">
        <v>2.0</v>
      </c>
      <c r="H40" s="129">
        <v>110000.0</v>
      </c>
      <c r="I40" s="129" t="str">
        <f t="shared" si="1"/>
        <v>  220,000 </v>
      </c>
      <c r="J40" s="80"/>
      <c r="K40" s="80"/>
      <c r="L40" s="80"/>
      <c r="M40" s="80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69"/>
      <c r="B41" s="69"/>
      <c r="C41" s="69"/>
      <c r="D41" s="69"/>
      <c r="E41" s="69"/>
      <c r="F41" s="69" t="s">
        <v>1297</v>
      </c>
      <c r="G41" s="69">
        <v>2.0</v>
      </c>
      <c r="H41" s="129">
        <v>45000.0</v>
      </c>
      <c r="I41" s="129" t="str">
        <f t="shared" si="1"/>
        <v>  90,000 </v>
      </c>
      <c r="J41" s="80"/>
      <c r="K41" s="80"/>
      <c r="L41" s="80"/>
      <c r="M41" s="80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69"/>
      <c r="B42" s="69"/>
      <c r="C42" s="69"/>
      <c r="D42" s="69"/>
      <c r="E42" s="69"/>
      <c r="F42" s="69" t="s">
        <v>743</v>
      </c>
      <c r="G42" s="69">
        <v>1.0</v>
      </c>
      <c r="H42" s="129">
        <v>75000.0</v>
      </c>
      <c r="I42" s="129" t="str">
        <f t="shared" si="1"/>
        <v>  75,000 </v>
      </c>
      <c r="J42" s="80"/>
      <c r="K42" s="80"/>
      <c r="L42" s="80"/>
      <c r="M42" s="77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69"/>
      <c r="B43" s="69"/>
      <c r="C43" s="69"/>
      <c r="D43" s="69"/>
      <c r="E43" s="69"/>
      <c r="F43" s="69" t="s">
        <v>1296</v>
      </c>
      <c r="G43" s="69">
        <v>2.0</v>
      </c>
      <c r="H43" s="129">
        <v>650000.0</v>
      </c>
      <c r="I43" s="129" t="str">
        <f t="shared" si="1"/>
        <v>  1,300,000 </v>
      </c>
      <c r="J43" s="77"/>
      <c r="K43" s="77"/>
      <c r="L43" s="77"/>
      <c r="M43" s="69" t="s">
        <v>1309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32.25" customHeight="1">
      <c r="A44" s="69">
        <v>19.0</v>
      </c>
      <c r="B44" s="81">
        <v>45237.0</v>
      </c>
      <c r="C44" s="69" t="s">
        <v>1310</v>
      </c>
      <c r="D44" s="69" t="s">
        <v>649</v>
      </c>
      <c r="E44" s="69" t="s">
        <v>650</v>
      </c>
      <c r="F44" s="69" t="s">
        <v>686</v>
      </c>
      <c r="G44" s="69">
        <v>1.0</v>
      </c>
      <c r="H44" s="71">
        <v>190000.0</v>
      </c>
      <c r="I44" s="129" t="str">
        <f t="shared" si="1"/>
        <v>  190,000 </v>
      </c>
      <c r="J44" s="74" t="str">
        <f>I44+I45</f>
        <v>  580,000 </v>
      </c>
      <c r="K44" s="75" t="s">
        <v>652</v>
      </c>
      <c r="L44" s="75"/>
      <c r="M44" s="76" t="s">
        <v>1311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32.25" customHeight="1">
      <c r="A45" s="69"/>
      <c r="B45" s="69"/>
      <c r="C45" s="69"/>
      <c r="D45" s="69"/>
      <c r="E45" s="69"/>
      <c r="F45" s="69" t="s">
        <v>776</v>
      </c>
      <c r="G45" s="69">
        <v>1.0</v>
      </c>
      <c r="H45" s="71">
        <v>390000.0</v>
      </c>
      <c r="I45" s="129" t="str">
        <f t="shared" si="1"/>
        <v>  390,000 </v>
      </c>
      <c r="J45" s="77"/>
      <c r="K45" s="77"/>
      <c r="L45" s="77"/>
      <c r="M45" s="77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66.75" customHeight="1">
      <c r="A46" s="69">
        <v>20.0</v>
      </c>
      <c r="B46" s="81">
        <v>45237.0</v>
      </c>
      <c r="C46" s="69" t="s">
        <v>1312</v>
      </c>
      <c r="D46" s="69" t="s">
        <v>659</v>
      </c>
      <c r="E46" s="69" t="s">
        <v>650</v>
      </c>
      <c r="F46" s="69" t="s">
        <v>1313</v>
      </c>
      <c r="G46" s="69">
        <v>1.0</v>
      </c>
      <c r="H46" s="71">
        <v>1460000.0</v>
      </c>
      <c r="I46" s="129" t="str">
        <f t="shared" si="1"/>
        <v>  1,460,000 </v>
      </c>
      <c r="J46" s="78" t="str">
        <f t="shared" ref="J46:J47" si="5">I46</f>
        <v>  1,460,000 </v>
      </c>
      <c r="K46" s="69" t="s">
        <v>652</v>
      </c>
      <c r="L46" s="69"/>
      <c r="M46" s="69" t="s">
        <v>665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62.25" customHeight="1">
      <c r="A47" s="69">
        <v>21.0</v>
      </c>
      <c r="B47" s="81">
        <v>45238.0</v>
      </c>
      <c r="C47" s="69" t="s">
        <v>648</v>
      </c>
      <c r="D47" s="69" t="s">
        <v>649</v>
      </c>
      <c r="E47" s="69" t="s">
        <v>650</v>
      </c>
      <c r="F47" s="69" t="s">
        <v>651</v>
      </c>
      <c r="G47" s="69">
        <v>5.0</v>
      </c>
      <c r="H47" s="71">
        <v>798000.0</v>
      </c>
      <c r="I47" s="129" t="str">
        <f t="shared" si="1"/>
        <v>  3,990,000 </v>
      </c>
      <c r="J47" s="78" t="str">
        <f t="shared" si="5"/>
        <v>  3,990,000 </v>
      </c>
      <c r="K47" s="69" t="s">
        <v>652</v>
      </c>
      <c r="L47" s="69"/>
      <c r="M47" s="79" t="s">
        <v>1292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69">
        <v>22.0</v>
      </c>
      <c r="B48" s="81">
        <v>45239.0</v>
      </c>
      <c r="C48" s="69" t="s">
        <v>762</v>
      </c>
      <c r="D48" s="69" t="s">
        <v>655</v>
      </c>
      <c r="E48" s="69" t="s">
        <v>650</v>
      </c>
      <c r="F48" s="69" t="s">
        <v>1307</v>
      </c>
      <c r="G48" s="69">
        <v>5.0</v>
      </c>
      <c r="H48" s="71">
        <v>690000.0</v>
      </c>
      <c r="I48" s="129" t="str">
        <f t="shared" si="1"/>
        <v>  3,450,000 </v>
      </c>
      <c r="J48" s="74" t="str">
        <f>SUM(I48:I50)</f>
        <v>  5,919,000 </v>
      </c>
      <c r="K48" s="75" t="s">
        <v>652</v>
      </c>
      <c r="L48" s="75"/>
      <c r="M48" s="76" t="s">
        <v>1314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69"/>
      <c r="B49" s="69"/>
      <c r="C49" s="69"/>
      <c r="D49" s="69"/>
      <c r="E49" s="69"/>
      <c r="F49" s="69" t="s">
        <v>1282</v>
      </c>
      <c r="G49" s="69">
        <v>2.0</v>
      </c>
      <c r="H49" s="71">
        <v>690000.0</v>
      </c>
      <c r="I49" s="129" t="str">
        <f t="shared" si="1"/>
        <v>  1,380,000 </v>
      </c>
      <c r="J49" s="80"/>
      <c r="K49" s="80"/>
      <c r="L49" s="80"/>
      <c r="M49" s="80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69"/>
      <c r="B50" s="69"/>
      <c r="C50" s="69"/>
      <c r="D50" s="69"/>
      <c r="E50" s="69"/>
      <c r="F50" s="69" t="s">
        <v>700</v>
      </c>
      <c r="G50" s="69">
        <v>1.0</v>
      </c>
      <c r="H50" s="71">
        <v>1089000.0</v>
      </c>
      <c r="I50" s="129" t="str">
        <f t="shared" si="1"/>
        <v>  1,089,000 </v>
      </c>
      <c r="J50" s="77"/>
      <c r="K50" s="77"/>
      <c r="L50" s="77"/>
      <c r="M50" s="77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62.25" customHeight="1">
      <c r="A51" s="69">
        <v>23.0</v>
      </c>
      <c r="B51" s="81">
        <v>45240.0</v>
      </c>
      <c r="C51" s="69" t="s">
        <v>1315</v>
      </c>
      <c r="D51" s="69" t="s">
        <v>659</v>
      </c>
      <c r="E51" s="69" t="s">
        <v>650</v>
      </c>
      <c r="F51" s="69" t="s">
        <v>1313</v>
      </c>
      <c r="G51" s="69">
        <v>1.0</v>
      </c>
      <c r="H51" s="71">
        <v>1490000.0</v>
      </c>
      <c r="I51" s="129" t="str">
        <f t="shared" si="1"/>
        <v>  1,490,000 </v>
      </c>
      <c r="J51" s="78" t="str">
        <f>I51</f>
        <v>  1,490,000 </v>
      </c>
      <c r="K51" s="69" t="s">
        <v>652</v>
      </c>
      <c r="L51" s="69"/>
      <c r="M51" s="79" t="s">
        <v>1316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69">
        <v>24.0</v>
      </c>
      <c r="B52" s="81">
        <v>45241.0</v>
      </c>
      <c r="C52" s="69" t="s">
        <v>1317</v>
      </c>
      <c r="D52" s="69" t="s">
        <v>649</v>
      </c>
      <c r="E52" s="69" t="s">
        <v>650</v>
      </c>
      <c r="F52" s="69" t="s">
        <v>685</v>
      </c>
      <c r="G52" s="69">
        <v>5.0</v>
      </c>
      <c r="H52" s="71">
        <v>1219000.0</v>
      </c>
      <c r="I52" s="129" t="str">
        <f t="shared" si="1"/>
        <v>  6,095,000 </v>
      </c>
      <c r="J52" s="74" t="str">
        <f>I52+I53+I54</f>
        <v>  12,482,000 </v>
      </c>
      <c r="K52" s="75" t="s">
        <v>652</v>
      </c>
      <c r="L52" s="75"/>
      <c r="M52" s="76" t="s">
        <v>1318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69"/>
      <c r="B53" s="69"/>
      <c r="C53" s="69"/>
      <c r="D53" s="69"/>
      <c r="E53" s="69"/>
      <c r="F53" s="69" t="s">
        <v>1273</v>
      </c>
      <c r="G53" s="69">
        <v>5.0</v>
      </c>
      <c r="H53" s="71">
        <v>690000.0</v>
      </c>
      <c r="I53" s="129" t="str">
        <f t="shared" si="1"/>
        <v>  3,450,000 </v>
      </c>
      <c r="J53" s="80"/>
      <c r="K53" s="80"/>
      <c r="L53" s="80"/>
      <c r="M53" s="80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69"/>
      <c r="B54" s="69"/>
      <c r="C54" s="69"/>
      <c r="D54" s="69"/>
      <c r="E54" s="69"/>
      <c r="F54" s="69" t="s">
        <v>736</v>
      </c>
      <c r="G54" s="69">
        <v>1.0</v>
      </c>
      <c r="H54" s="71">
        <v>2937000.0</v>
      </c>
      <c r="I54" s="129" t="str">
        <f t="shared" si="1"/>
        <v>  2,937,000 </v>
      </c>
      <c r="J54" s="77"/>
      <c r="K54" s="77"/>
      <c r="L54" s="77"/>
      <c r="M54" s="77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59.25" customHeight="1">
      <c r="A55" s="69">
        <v>25.0</v>
      </c>
      <c r="B55" s="81">
        <v>45242.0</v>
      </c>
      <c r="C55" s="69" t="s">
        <v>716</v>
      </c>
      <c r="D55" s="69" t="s">
        <v>199</v>
      </c>
      <c r="E55" s="69" t="s">
        <v>650</v>
      </c>
      <c r="F55" s="69" t="s">
        <v>1273</v>
      </c>
      <c r="G55" s="69">
        <v>6.0</v>
      </c>
      <c r="H55" s="71">
        <v>690000.0</v>
      </c>
      <c r="I55" s="129" t="str">
        <f t="shared" si="1"/>
        <v>  4,140,000 </v>
      </c>
      <c r="J55" s="78" t="str">
        <f>I55</f>
        <v>  4,140,000 </v>
      </c>
      <c r="K55" s="69" t="s">
        <v>652</v>
      </c>
      <c r="L55" s="69"/>
      <c r="M55" s="79" t="s">
        <v>679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69">
        <v>26.0</v>
      </c>
      <c r="B56" s="81">
        <v>45243.0</v>
      </c>
      <c r="C56" s="69" t="s">
        <v>690</v>
      </c>
      <c r="D56" s="69" t="s">
        <v>691</v>
      </c>
      <c r="E56" s="69" t="s">
        <v>650</v>
      </c>
      <c r="F56" s="69" t="s">
        <v>1282</v>
      </c>
      <c r="G56" s="69">
        <v>12.0</v>
      </c>
      <c r="H56" s="71">
        <v>690000.0</v>
      </c>
      <c r="I56" s="129" t="str">
        <f t="shared" si="1"/>
        <v>  8,280,000 </v>
      </c>
      <c r="J56" s="74" t="str">
        <f>I56+I57</f>
        <v>  9,680,000 </v>
      </c>
      <c r="K56" s="75" t="s">
        <v>652</v>
      </c>
      <c r="L56" s="75"/>
      <c r="M56" s="75" t="s">
        <v>1319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69"/>
      <c r="B57" s="69"/>
      <c r="C57" s="69"/>
      <c r="D57" s="69"/>
      <c r="E57" s="69"/>
      <c r="F57" s="69" t="s">
        <v>1320</v>
      </c>
      <c r="G57" s="69">
        <v>2.0</v>
      </c>
      <c r="H57" s="71">
        <v>700000.0</v>
      </c>
      <c r="I57" s="129" t="str">
        <f t="shared" si="1"/>
        <v>  1,400,000 </v>
      </c>
      <c r="J57" s="80"/>
      <c r="K57" s="80"/>
      <c r="L57" s="80"/>
      <c r="M57" s="77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69"/>
      <c r="B58" s="69"/>
      <c r="C58" s="69"/>
      <c r="D58" s="69"/>
      <c r="E58" s="69"/>
      <c r="F58" s="69" t="s">
        <v>1282</v>
      </c>
      <c r="G58" s="69">
        <v>3.0</v>
      </c>
      <c r="H58" s="71">
        <v>0.0</v>
      </c>
      <c r="I58" s="129" t="str">
        <f t="shared" si="1"/>
        <v>  - </v>
      </c>
      <c r="J58" s="77"/>
      <c r="K58" s="77"/>
      <c r="L58" s="77"/>
      <c r="M58" s="69" t="s">
        <v>1321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69">
        <v>27.0</v>
      </c>
      <c r="B59" s="81">
        <v>45243.0</v>
      </c>
      <c r="C59" s="69" t="s">
        <v>697</v>
      </c>
      <c r="D59" s="69" t="s">
        <v>691</v>
      </c>
      <c r="E59" s="69" t="s">
        <v>650</v>
      </c>
      <c r="F59" s="69" t="s">
        <v>1307</v>
      </c>
      <c r="G59" s="69">
        <v>2.0</v>
      </c>
      <c r="H59" s="71">
        <v>690000.0</v>
      </c>
      <c r="I59" s="129" t="str">
        <f t="shared" si="1"/>
        <v>  1,380,000 </v>
      </c>
      <c r="J59" s="74" t="str">
        <f>SUM(I59:I64)</f>
        <v>  8,450,000 </v>
      </c>
      <c r="K59" s="75" t="s">
        <v>652</v>
      </c>
      <c r="L59" s="75"/>
      <c r="M59" s="7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69"/>
      <c r="B60" s="69"/>
      <c r="C60" s="69"/>
      <c r="D60" s="69"/>
      <c r="E60" s="69"/>
      <c r="F60" s="69" t="s">
        <v>1282</v>
      </c>
      <c r="G60" s="69">
        <v>8.0</v>
      </c>
      <c r="H60" s="71">
        <v>690000.0</v>
      </c>
      <c r="I60" s="129" t="str">
        <f t="shared" si="1"/>
        <v>  5,520,000 </v>
      </c>
      <c r="J60" s="80"/>
      <c r="K60" s="80"/>
      <c r="L60" s="80"/>
      <c r="M60" s="80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69"/>
      <c r="B61" s="69"/>
      <c r="C61" s="69"/>
      <c r="D61" s="69"/>
      <c r="E61" s="69"/>
      <c r="F61" s="69" t="s">
        <v>700</v>
      </c>
      <c r="G61" s="69">
        <v>1.0</v>
      </c>
      <c r="H61" s="71">
        <v>1110000.0</v>
      </c>
      <c r="I61" s="129" t="str">
        <f t="shared" si="1"/>
        <v>  1,110,000 </v>
      </c>
      <c r="J61" s="80"/>
      <c r="K61" s="80"/>
      <c r="L61" s="80"/>
      <c r="M61" s="80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69"/>
      <c r="B62" s="69"/>
      <c r="C62" s="69"/>
      <c r="D62" s="69"/>
      <c r="E62" s="69"/>
      <c r="F62" s="69" t="s">
        <v>786</v>
      </c>
      <c r="G62" s="69">
        <v>2.0</v>
      </c>
      <c r="H62" s="71">
        <v>75000.0</v>
      </c>
      <c r="I62" s="129" t="str">
        <f t="shared" si="1"/>
        <v>  150,000 </v>
      </c>
      <c r="J62" s="80"/>
      <c r="K62" s="80"/>
      <c r="L62" s="80"/>
      <c r="M62" s="80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69"/>
      <c r="B63" s="69"/>
      <c r="C63" s="69"/>
      <c r="D63" s="69"/>
      <c r="E63" s="69"/>
      <c r="F63" s="69" t="s">
        <v>1297</v>
      </c>
      <c r="G63" s="69">
        <v>2.0</v>
      </c>
      <c r="H63" s="71">
        <v>45000.0</v>
      </c>
      <c r="I63" s="129" t="str">
        <f t="shared" si="1"/>
        <v>  90,000 </v>
      </c>
      <c r="J63" s="80"/>
      <c r="K63" s="80"/>
      <c r="L63" s="80"/>
      <c r="M63" s="80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69"/>
      <c r="B64" s="69"/>
      <c r="C64" s="69"/>
      <c r="D64" s="69"/>
      <c r="E64" s="69"/>
      <c r="F64" s="69" t="s">
        <v>715</v>
      </c>
      <c r="G64" s="69">
        <v>20.0</v>
      </c>
      <c r="H64" s="71">
        <v>10000.0</v>
      </c>
      <c r="I64" s="129" t="str">
        <f t="shared" si="1"/>
        <v>  200,000 </v>
      </c>
      <c r="J64" s="77"/>
      <c r="K64" s="77"/>
      <c r="L64" s="77"/>
      <c r="M64" s="77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34.5" customHeight="1">
      <c r="A65" s="69">
        <v>28.0</v>
      </c>
      <c r="B65" s="81">
        <v>45244.0</v>
      </c>
      <c r="C65" s="69" t="s">
        <v>1322</v>
      </c>
      <c r="D65" s="69" t="s">
        <v>659</v>
      </c>
      <c r="E65" s="69" t="s">
        <v>650</v>
      </c>
      <c r="F65" s="69" t="s">
        <v>1282</v>
      </c>
      <c r="G65" s="69">
        <v>1.0</v>
      </c>
      <c r="H65" s="71">
        <v>690000.0</v>
      </c>
      <c r="I65" s="129" t="str">
        <f t="shared" si="1"/>
        <v>  690,000 </v>
      </c>
      <c r="J65" s="74" t="str">
        <f>I65+I66</f>
        <v>  875,000 </v>
      </c>
      <c r="K65" s="75" t="s">
        <v>652</v>
      </c>
      <c r="L65" s="75"/>
      <c r="M65" s="76" t="s">
        <v>1323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34.5" customHeight="1">
      <c r="A66" s="69"/>
      <c r="B66" s="69"/>
      <c r="C66" s="69"/>
      <c r="D66" s="69"/>
      <c r="E66" s="69"/>
      <c r="F66" s="69" t="s">
        <v>1303</v>
      </c>
      <c r="G66" s="69">
        <v>1.0</v>
      </c>
      <c r="H66" s="71">
        <v>185000.0</v>
      </c>
      <c r="I66" s="129" t="str">
        <f t="shared" si="1"/>
        <v>  185,000 </v>
      </c>
      <c r="J66" s="77"/>
      <c r="K66" s="77"/>
      <c r="L66" s="77"/>
      <c r="M66" s="77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60.0" customHeight="1">
      <c r="A67" s="69">
        <v>29.0</v>
      </c>
      <c r="B67" s="81">
        <v>45244.0</v>
      </c>
      <c r="C67" s="69" t="s">
        <v>663</v>
      </c>
      <c r="D67" s="69" t="s">
        <v>199</v>
      </c>
      <c r="E67" s="69" t="s">
        <v>650</v>
      </c>
      <c r="F67" s="69" t="s">
        <v>1273</v>
      </c>
      <c r="G67" s="69">
        <v>6.0</v>
      </c>
      <c r="H67" s="71">
        <v>690000.0</v>
      </c>
      <c r="I67" s="129" t="str">
        <f t="shared" si="1"/>
        <v>  4,140,000 </v>
      </c>
      <c r="J67" s="78" t="str">
        <f t="shared" ref="J67:J69" si="6">I67</f>
        <v>  4,140,000 </v>
      </c>
      <c r="K67" s="69" t="s">
        <v>652</v>
      </c>
      <c r="L67" s="69"/>
      <c r="M67" s="69" t="s">
        <v>1283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60.0" customHeight="1">
      <c r="A68" s="69">
        <v>30.0</v>
      </c>
      <c r="B68" s="81">
        <v>45244.0</v>
      </c>
      <c r="C68" s="69" t="s">
        <v>1324</v>
      </c>
      <c r="D68" s="69" t="s">
        <v>649</v>
      </c>
      <c r="E68" s="69" t="s">
        <v>650</v>
      </c>
      <c r="F68" s="69" t="s">
        <v>651</v>
      </c>
      <c r="G68" s="69">
        <v>5.0</v>
      </c>
      <c r="H68" s="71">
        <v>798000.0</v>
      </c>
      <c r="I68" s="129" t="str">
        <f t="shared" si="1"/>
        <v>  3,990,000 </v>
      </c>
      <c r="J68" s="78" t="str">
        <f t="shared" si="6"/>
        <v>  3,990,000 </v>
      </c>
      <c r="K68" s="69" t="s">
        <v>652</v>
      </c>
      <c r="L68" s="69"/>
      <c r="M68" s="79" t="s">
        <v>1325</v>
      </c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60.0" customHeight="1">
      <c r="A69" s="69">
        <v>31.0</v>
      </c>
      <c r="B69" s="81">
        <v>45245.0</v>
      </c>
      <c r="C69" s="69" t="s">
        <v>1326</v>
      </c>
      <c r="D69" s="69" t="s">
        <v>691</v>
      </c>
      <c r="E69" s="69" t="s">
        <v>650</v>
      </c>
      <c r="F69" s="69" t="s">
        <v>1277</v>
      </c>
      <c r="G69" s="69">
        <v>2.0</v>
      </c>
      <c r="H69" s="71">
        <v>915000.0</v>
      </c>
      <c r="I69" s="129" t="str">
        <f t="shared" si="1"/>
        <v>  1,830,000 </v>
      </c>
      <c r="J69" s="78" t="str">
        <f t="shared" si="6"/>
        <v>  1,830,000 </v>
      </c>
      <c r="K69" s="69" t="s">
        <v>652</v>
      </c>
      <c r="L69" s="69"/>
      <c r="M69" s="69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31.5" customHeight="1">
      <c r="A70" s="69">
        <v>32.0</v>
      </c>
      <c r="B70" s="81">
        <v>45245.0</v>
      </c>
      <c r="C70" s="69" t="s">
        <v>669</v>
      </c>
      <c r="D70" s="69" t="s">
        <v>659</v>
      </c>
      <c r="E70" s="69" t="s">
        <v>650</v>
      </c>
      <c r="F70" s="69" t="s">
        <v>1327</v>
      </c>
      <c r="G70" s="69">
        <v>1.0</v>
      </c>
      <c r="H70" s="71">
        <v>5822000.0</v>
      </c>
      <c r="I70" s="129" t="str">
        <f t="shared" si="1"/>
        <v>  5,822,000 </v>
      </c>
      <c r="J70" s="74" t="str">
        <f>I70+I71</f>
        <v>  7,202,000 </v>
      </c>
      <c r="K70" s="75" t="s">
        <v>652</v>
      </c>
      <c r="L70" s="75"/>
      <c r="M70" s="75" t="s">
        <v>1328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31.5" customHeight="1">
      <c r="A71" s="69"/>
      <c r="B71" s="69"/>
      <c r="C71" s="69"/>
      <c r="D71" s="69"/>
      <c r="E71" s="69"/>
      <c r="F71" s="69" t="s">
        <v>1286</v>
      </c>
      <c r="G71" s="69">
        <v>2.0</v>
      </c>
      <c r="H71" s="71">
        <v>690000.0</v>
      </c>
      <c r="I71" s="129" t="str">
        <f t="shared" si="1"/>
        <v>  1,380,000 </v>
      </c>
      <c r="J71" s="77"/>
      <c r="K71" s="77"/>
      <c r="L71" s="77"/>
      <c r="M71" s="77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54.0" customHeight="1">
      <c r="A72" s="69">
        <v>33.0</v>
      </c>
      <c r="B72" s="81">
        <v>45246.0</v>
      </c>
      <c r="C72" s="69" t="s">
        <v>728</v>
      </c>
      <c r="D72" s="69" t="s">
        <v>649</v>
      </c>
      <c r="E72" s="69" t="s">
        <v>650</v>
      </c>
      <c r="F72" s="69" t="s">
        <v>1329</v>
      </c>
      <c r="G72" s="69">
        <v>4.0</v>
      </c>
      <c r="H72" s="71">
        <v>2812500.0</v>
      </c>
      <c r="I72" s="129" t="str">
        <f t="shared" si="1"/>
        <v>  11,250,000 </v>
      </c>
      <c r="J72" s="74" t="str">
        <f>I72+I73+I74</f>
        <v>  14,160,000 </v>
      </c>
      <c r="K72" s="75" t="s">
        <v>652</v>
      </c>
      <c r="L72" s="75"/>
      <c r="M72" s="79" t="s">
        <v>1330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31.5" customHeight="1">
      <c r="A73" s="69"/>
      <c r="B73" s="69"/>
      <c r="C73" s="69"/>
      <c r="D73" s="69"/>
      <c r="E73" s="69"/>
      <c r="F73" s="69" t="s">
        <v>700</v>
      </c>
      <c r="G73" s="69">
        <v>2.0</v>
      </c>
      <c r="H73" s="71">
        <v>1110000.0</v>
      </c>
      <c r="I73" s="129" t="str">
        <f t="shared" si="1"/>
        <v>  2,220,000 </v>
      </c>
      <c r="J73" s="80"/>
      <c r="K73" s="80"/>
      <c r="L73" s="80"/>
      <c r="M73" s="75" t="s">
        <v>1331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31.5" customHeight="1">
      <c r="A74" s="69"/>
      <c r="B74" s="69"/>
      <c r="C74" s="69"/>
      <c r="D74" s="69"/>
      <c r="E74" s="69"/>
      <c r="F74" s="69" t="s">
        <v>1284</v>
      </c>
      <c r="G74" s="69">
        <v>1.0</v>
      </c>
      <c r="H74" s="71">
        <v>690000.0</v>
      </c>
      <c r="I74" s="129" t="str">
        <f t="shared" si="1"/>
        <v>  690,000 </v>
      </c>
      <c r="J74" s="77"/>
      <c r="K74" s="77"/>
      <c r="L74" s="77"/>
      <c r="M74" s="77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66.0" customHeight="1">
      <c r="A75" s="69">
        <v>34.0</v>
      </c>
      <c r="B75" s="81">
        <v>45247.0</v>
      </c>
      <c r="C75" s="69" t="s">
        <v>648</v>
      </c>
      <c r="D75" s="69" t="s">
        <v>649</v>
      </c>
      <c r="E75" s="69" t="s">
        <v>650</v>
      </c>
      <c r="F75" s="69" t="s">
        <v>651</v>
      </c>
      <c r="G75" s="69">
        <v>5.0</v>
      </c>
      <c r="H75" s="71">
        <v>803000.0</v>
      </c>
      <c r="I75" s="129" t="str">
        <f t="shared" si="1"/>
        <v>  4,015,000 </v>
      </c>
      <c r="J75" s="78" t="str">
        <f t="shared" ref="J75:J77" si="7">I75</f>
        <v>  4,015,000 </v>
      </c>
      <c r="K75" s="69" t="s">
        <v>652</v>
      </c>
      <c r="L75" s="69"/>
      <c r="M75" s="79" t="s">
        <v>729</v>
      </c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60.75" customHeight="1">
      <c r="A76" s="69">
        <v>35.0</v>
      </c>
      <c r="B76" s="81">
        <v>45248.0</v>
      </c>
      <c r="C76" s="69" t="s">
        <v>1332</v>
      </c>
      <c r="D76" s="69" t="s">
        <v>649</v>
      </c>
      <c r="E76" s="69" t="s">
        <v>650</v>
      </c>
      <c r="F76" s="69" t="s">
        <v>1273</v>
      </c>
      <c r="G76" s="69">
        <v>4.0</v>
      </c>
      <c r="H76" s="71">
        <v>695000.0</v>
      </c>
      <c r="I76" s="129" t="str">
        <f t="shared" si="1"/>
        <v>  2,780,000 </v>
      </c>
      <c r="J76" s="78" t="str">
        <f t="shared" si="7"/>
        <v>  2,780,000 </v>
      </c>
      <c r="K76" s="69" t="s">
        <v>652</v>
      </c>
      <c r="L76" s="69"/>
      <c r="M76" s="79" t="s">
        <v>1333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60.75" customHeight="1">
      <c r="A77" s="69">
        <v>36.0</v>
      </c>
      <c r="B77" s="81">
        <v>45248.0</v>
      </c>
      <c r="C77" s="69" t="s">
        <v>1299</v>
      </c>
      <c r="D77" s="69" t="s">
        <v>659</v>
      </c>
      <c r="E77" s="69" t="s">
        <v>650</v>
      </c>
      <c r="F77" s="69" t="s">
        <v>1334</v>
      </c>
      <c r="G77" s="69">
        <v>1.0</v>
      </c>
      <c r="H77" s="71">
        <v>695000.0</v>
      </c>
      <c r="I77" s="129" t="str">
        <f t="shared" si="1"/>
        <v>  695,000 </v>
      </c>
      <c r="J77" s="78" t="str">
        <f t="shared" si="7"/>
        <v>  695,000 </v>
      </c>
      <c r="K77" s="69" t="s">
        <v>652</v>
      </c>
      <c r="L77" s="69"/>
      <c r="M77" s="69" t="s">
        <v>1294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69">
        <v>37.0</v>
      </c>
      <c r="B78" s="81">
        <v>45249.0</v>
      </c>
      <c r="C78" s="69" t="s">
        <v>784</v>
      </c>
      <c r="D78" s="69" t="s">
        <v>659</v>
      </c>
      <c r="E78" s="69" t="s">
        <v>650</v>
      </c>
      <c r="F78" s="69" t="s">
        <v>1290</v>
      </c>
      <c r="G78" s="69">
        <v>10.0</v>
      </c>
      <c r="H78" s="71">
        <v>695000.0</v>
      </c>
      <c r="I78" s="129" t="str">
        <f t="shared" si="1"/>
        <v>  6,950,000 </v>
      </c>
      <c r="J78" s="74" t="str">
        <f>SUM(I78:I82)</f>
        <v>  11,555,000 </v>
      </c>
      <c r="K78" s="75" t="s">
        <v>652</v>
      </c>
      <c r="L78" s="75"/>
      <c r="M78" s="75" t="s">
        <v>1335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69"/>
      <c r="B79" s="69"/>
      <c r="C79" s="69"/>
      <c r="D79" s="69"/>
      <c r="E79" s="69"/>
      <c r="F79" s="69" t="s">
        <v>1282</v>
      </c>
      <c r="G79" s="69">
        <v>3.0</v>
      </c>
      <c r="H79" s="71">
        <v>695000.0</v>
      </c>
      <c r="I79" s="129" t="str">
        <f t="shared" si="1"/>
        <v>  2,085,000 </v>
      </c>
      <c r="J79" s="80"/>
      <c r="K79" s="80"/>
      <c r="L79" s="80"/>
      <c r="M79" s="80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69"/>
      <c r="B80" s="69"/>
      <c r="C80" s="69"/>
      <c r="D80" s="69"/>
      <c r="E80" s="69"/>
      <c r="F80" s="69" t="s">
        <v>776</v>
      </c>
      <c r="G80" s="69">
        <v>3.0</v>
      </c>
      <c r="H80" s="71">
        <v>390000.0</v>
      </c>
      <c r="I80" s="129" t="str">
        <f t="shared" si="1"/>
        <v>  1,170,000 </v>
      </c>
      <c r="J80" s="80"/>
      <c r="K80" s="80"/>
      <c r="L80" s="80"/>
      <c r="M80" s="80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69"/>
      <c r="B81" s="69"/>
      <c r="C81" s="69"/>
      <c r="D81" s="69"/>
      <c r="E81" s="69"/>
      <c r="F81" s="69" t="s">
        <v>1011</v>
      </c>
      <c r="G81" s="69">
        <v>1.0</v>
      </c>
      <c r="H81" s="71">
        <v>1350000.0</v>
      </c>
      <c r="I81" s="129" t="str">
        <f t="shared" si="1"/>
        <v>  1,350,000 </v>
      </c>
      <c r="J81" s="80"/>
      <c r="K81" s="80"/>
      <c r="L81" s="80"/>
      <c r="M81" s="80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69"/>
      <c r="B82" s="69"/>
      <c r="C82" s="69"/>
      <c r="D82" s="69"/>
      <c r="E82" s="69"/>
      <c r="F82" s="69" t="s">
        <v>780</v>
      </c>
      <c r="G82" s="69">
        <v>1.0</v>
      </c>
      <c r="H82" s="71">
        <v>0.0</v>
      </c>
      <c r="I82" s="129" t="str">
        <f t="shared" si="1"/>
        <v>  - </v>
      </c>
      <c r="J82" s="77"/>
      <c r="K82" s="77"/>
      <c r="L82" s="77"/>
      <c r="M82" s="77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9.25" customHeight="1">
      <c r="A83" s="69">
        <v>38.0</v>
      </c>
      <c r="B83" s="81">
        <v>45250.0</v>
      </c>
      <c r="C83" s="69" t="s">
        <v>1336</v>
      </c>
      <c r="D83" s="69" t="s">
        <v>691</v>
      </c>
      <c r="E83" s="69" t="s">
        <v>650</v>
      </c>
      <c r="F83" s="69" t="s">
        <v>1320</v>
      </c>
      <c r="G83" s="69">
        <v>5.0</v>
      </c>
      <c r="H83" s="71">
        <v>700000.0</v>
      </c>
      <c r="I83" s="129" t="str">
        <f t="shared" si="1"/>
        <v>  3,500,000 </v>
      </c>
      <c r="J83" s="74" t="str">
        <f>I83+I84</f>
        <v>  3,950,000 </v>
      </c>
      <c r="K83" s="75" t="s">
        <v>652</v>
      </c>
      <c r="L83" s="75"/>
      <c r="M83" s="7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29.25" customHeight="1">
      <c r="A84" s="69"/>
      <c r="B84" s="69"/>
      <c r="C84" s="69"/>
      <c r="D84" s="69"/>
      <c r="E84" s="69"/>
      <c r="F84" s="69" t="s">
        <v>744</v>
      </c>
      <c r="G84" s="69">
        <v>10.0</v>
      </c>
      <c r="H84" s="71">
        <v>45000.0</v>
      </c>
      <c r="I84" s="129" t="str">
        <f t="shared" si="1"/>
        <v>  450,000 </v>
      </c>
      <c r="J84" s="77"/>
      <c r="K84" s="77"/>
      <c r="L84" s="77"/>
      <c r="M84" s="77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59.25" customHeight="1">
      <c r="A85" s="69">
        <v>39.0</v>
      </c>
      <c r="B85" s="81">
        <v>45251.0</v>
      </c>
      <c r="C85" s="69" t="s">
        <v>1337</v>
      </c>
      <c r="D85" s="69" t="s">
        <v>649</v>
      </c>
      <c r="E85" s="69" t="s">
        <v>650</v>
      </c>
      <c r="F85" s="69" t="s">
        <v>1282</v>
      </c>
      <c r="G85" s="69">
        <v>2.0</v>
      </c>
      <c r="H85" s="71">
        <v>695000.0</v>
      </c>
      <c r="I85" s="129" t="str">
        <f t="shared" si="1"/>
        <v>  1,390,000 </v>
      </c>
      <c r="J85" s="78" t="str">
        <f>I85</f>
        <v>  1,390,000 </v>
      </c>
      <c r="K85" s="69" t="s">
        <v>652</v>
      </c>
      <c r="L85" s="69"/>
      <c r="M85" s="69" t="s">
        <v>724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33.75" customHeight="1">
      <c r="A86" s="69">
        <v>40.0</v>
      </c>
      <c r="B86" s="81">
        <v>45251.0</v>
      </c>
      <c r="C86" s="69" t="s">
        <v>792</v>
      </c>
      <c r="D86" s="69" t="s">
        <v>659</v>
      </c>
      <c r="E86" s="69" t="s">
        <v>650</v>
      </c>
      <c r="F86" s="69" t="s">
        <v>685</v>
      </c>
      <c r="G86" s="69">
        <v>2.0</v>
      </c>
      <c r="H86" s="71">
        <v>1230000.0</v>
      </c>
      <c r="I86" s="129" t="str">
        <f t="shared" si="1"/>
        <v>  2,460,000 </v>
      </c>
      <c r="J86" s="74" t="str">
        <f>I86+I87</f>
        <v>  3,160,000 </v>
      </c>
      <c r="K86" s="75" t="s">
        <v>652</v>
      </c>
      <c r="L86" s="75"/>
      <c r="M86" s="75" t="s">
        <v>1338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33.75" customHeight="1">
      <c r="A87" s="69"/>
      <c r="B87" s="69"/>
      <c r="C87" s="69"/>
      <c r="D87" s="69"/>
      <c r="E87" s="69"/>
      <c r="F87" s="69" t="s">
        <v>1320</v>
      </c>
      <c r="G87" s="69">
        <v>1.0</v>
      </c>
      <c r="H87" s="71">
        <v>700000.0</v>
      </c>
      <c r="I87" s="129" t="str">
        <f t="shared" si="1"/>
        <v>  700,000 </v>
      </c>
      <c r="J87" s="77"/>
      <c r="K87" s="77"/>
      <c r="L87" s="77"/>
      <c r="M87" s="77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62.25" customHeight="1">
      <c r="A88" s="69">
        <v>41.0</v>
      </c>
      <c r="B88" s="81">
        <v>45252.0</v>
      </c>
      <c r="C88" s="69" t="s">
        <v>711</v>
      </c>
      <c r="D88" s="69" t="s">
        <v>199</v>
      </c>
      <c r="E88" s="69" t="s">
        <v>650</v>
      </c>
      <c r="F88" s="69" t="s">
        <v>712</v>
      </c>
      <c r="G88" s="69">
        <v>10.0</v>
      </c>
      <c r="H88" s="71">
        <v>695000.0</v>
      </c>
      <c r="I88" s="129" t="str">
        <f t="shared" si="1"/>
        <v>  6,950,000 </v>
      </c>
      <c r="J88" s="78" t="str">
        <f>I88</f>
        <v>  6,950,000 </v>
      </c>
      <c r="K88" s="15" t="s">
        <v>652</v>
      </c>
      <c r="L88" s="15"/>
      <c r="M88" s="73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37.5" customHeight="1">
      <c r="A89" s="69">
        <v>42.0</v>
      </c>
      <c r="B89" s="81">
        <v>45253.0</v>
      </c>
      <c r="C89" s="69" t="s">
        <v>1339</v>
      </c>
      <c r="D89" s="69" t="s">
        <v>659</v>
      </c>
      <c r="E89" s="69" t="s">
        <v>650</v>
      </c>
      <c r="F89" s="69" t="s">
        <v>736</v>
      </c>
      <c r="G89" s="69">
        <v>1.0</v>
      </c>
      <c r="H89" s="71">
        <v>2966000.0</v>
      </c>
      <c r="I89" s="129" t="str">
        <f t="shared" si="1"/>
        <v>  2,966,000 </v>
      </c>
      <c r="J89" s="74" t="str">
        <f>I89+I90</f>
        <v>  3,156,000 </v>
      </c>
      <c r="K89" s="75" t="s">
        <v>652</v>
      </c>
      <c r="L89" s="75"/>
      <c r="M89" s="75" t="s">
        <v>1340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37.5" customHeight="1">
      <c r="A90" s="69"/>
      <c r="B90" s="69"/>
      <c r="C90" s="69"/>
      <c r="D90" s="69"/>
      <c r="E90" s="69"/>
      <c r="F90" s="69" t="s">
        <v>686</v>
      </c>
      <c r="G90" s="69">
        <v>1.0</v>
      </c>
      <c r="H90" s="71">
        <v>190000.0</v>
      </c>
      <c r="I90" s="129" t="str">
        <f t="shared" si="1"/>
        <v>  190,000 </v>
      </c>
      <c r="J90" s="77"/>
      <c r="K90" s="77"/>
      <c r="L90" s="77"/>
      <c r="M90" s="77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63.75" customHeight="1">
      <c r="A91" s="69">
        <v>43.0</v>
      </c>
      <c r="B91" s="81">
        <v>45254.0</v>
      </c>
      <c r="C91" s="69" t="s">
        <v>648</v>
      </c>
      <c r="D91" s="69" t="s">
        <v>649</v>
      </c>
      <c r="E91" s="69" t="s">
        <v>650</v>
      </c>
      <c r="F91" s="69" t="s">
        <v>651</v>
      </c>
      <c r="G91" s="69">
        <v>5.0</v>
      </c>
      <c r="H91" s="71">
        <v>807000.0</v>
      </c>
      <c r="I91" s="129" t="str">
        <f t="shared" si="1"/>
        <v>  4,035,000 </v>
      </c>
      <c r="J91" s="78" t="str">
        <f t="shared" ref="J91:J96" si="8">I91</f>
        <v>  4,035,000 </v>
      </c>
      <c r="K91" s="69" t="s">
        <v>652</v>
      </c>
      <c r="L91" s="69"/>
      <c r="M91" s="79" t="s">
        <v>1341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63.75" customHeight="1">
      <c r="A92" s="69">
        <v>44.0</v>
      </c>
      <c r="B92" s="81">
        <v>45254.0</v>
      </c>
      <c r="C92" s="69" t="s">
        <v>1342</v>
      </c>
      <c r="D92" s="69" t="s">
        <v>649</v>
      </c>
      <c r="E92" s="69" t="s">
        <v>650</v>
      </c>
      <c r="F92" s="69" t="s">
        <v>1343</v>
      </c>
      <c r="G92" s="69">
        <v>1.0</v>
      </c>
      <c r="H92" s="71">
        <v>1017000.0</v>
      </c>
      <c r="I92" s="129" t="str">
        <f t="shared" si="1"/>
        <v>  1,017,000 </v>
      </c>
      <c r="J92" s="78" t="str">
        <f t="shared" si="8"/>
        <v>  1,017,000 </v>
      </c>
      <c r="K92" s="69" t="s">
        <v>652</v>
      </c>
      <c r="L92" s="69"/>
      <c r="M92" s="69" t="s">
        <v>1344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63.75" customHeight="1">
      <c r="A93" s="69">
        <v>45.0</v>
      </c>
      <c r="B93" s="81">
        <v>45254.0</v>
      </c>
      <c r="C93" s="69" t="s">
        <v>693</v>
      </c>
      <c r="D93" s="69" t="s">
        <v>649</v>
      </c>
      <c r="E93" s="69" t="s">
        <v>650</v>
      </c>
      <c r="F93" s="69" t="s">
        <v>1277</v>
      </c>
      <c r="G93" s="69">
        <v>1.0</v>
      </c>
      <c r="H93" s="71">
        <v>928000.0</v>
      </c>
      <c r="I93" s="129" t="str">
        <f t="shared" si="1"/>
        <v>  928,000 </v>
      </c>
      <c r="J93" s="78" t="str">
        <f t="shared" si="8"/>
        <v>  928,000 </v>
      </c>
      <c r="K93" s="69" t="s">
        <v>652</v>
      </c>
      <c r="L93" s="69"/>
      <c r="M93" s="69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63.75" customHeight="1">
      <c r="A94" s="69">
        <v>46.0</v>
      </c>
      <c r="B94" s="81">
        <v>45254.0</v>
      </c>
      <c r="C94" s="69" t="s">
        <v>1322</v>
      </c>
      <c r="D94" s="69" t="s">
        <v>659</v>
      </c>
      <c r="E94" s="69" t="s">
        <v>650</v>
      </c>
      <c r="F94" s="69" t="s">
        <v>1307</v>
      </c>
      <c r="G94" s="69">
        <v>1.0</v>
      </c>
      <c r="H94" s="71">
        <v>700000.0</v>
      </c>
      <c r="I94" s="129" t="str">
        <f t="shared" si="1"/>
        <v>  700,000 </v>
      </c>
      <c r="J94" s="78" t="str">
        <f t="shared" si="8"/>
        <v>  700,000 </v>
      </c>
      <c r="K94" s="69" t="s">
        <v>652</v>
      </c>
      <c r="L94" s="69"/>
      <c r="M94" s="69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61.5" customHeight="1">
      <c r="A95" s="69">
        <v>47.0</v>
      </c>
      <c r="B95" s="81">
        <v>45255.0</v>
      </c>
      <c r="C95" s="69" t="s">
        <v>1345</v>
      </c>
      <c r="D95" s="69" t="s">
        <v>649</v>
      </c>
      <c r="E95" s="69" t="s">
        <v>650</v>
      </c>
      <c r="F95" s="69" t="s">
        <v>767</v>
      </c>
      <c r="G95" s="69">
        <v>2.0</v>
      </c>
      <c r="H95" s="71">
        <v>175000.0</v>
      </c>
      <c r="I95" s="129" t="str">
        <f t="shared" si="1"/>
        <v>  350,000 </v>
      </c>
      <c r="J95" s="78" t="str">
        <f t="shared" si="8"/>
        <v>  350,000 </v>
      </c>
      <c r="K95" s="69" t="s">
        <v>652</v>
      </c>
      <c r="L95" s="69"/>
      <c r="M95" s="69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61.5" customHeight="1">
      <c r="A96" s="69">
        <v>48.0</v>
      </c>
      <c r="B96" s="81">
        <v>45255.0</v>
      </c>
      <c r="C96" s="69" t="s">
        <v>1346</v>
      </c>
      <c r="D96" s="69" t="s">
        <v>649</v>
      </c>
      <c r="E96" s="69" t="s">
        <v>650</v>
      </c>
      <c r="F96" s="69" t="s">
        <v>776</v>
      </c>
      <c r="G96" s="69">
        <v>2.0</v>
      </c>
      <c r="H96" s="71">
        <v>390000.0</v>
      </c>
      <c r="I96" s="129" t="str">
        <f t="shared" si="1"/>
        <v>  780,000 </v>
      </c>
      <c r="J96" s="78" t="str">
        <f t="shared" si="8"/>
        <v>  780,000 </v>
      </c>
      <c r="K96" s="69" t="s">
        <v>652</v>
      </c>
      <c r="L96" s="69"/>
      <c r="M96" s="69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32.25" customHeight="1">
      <c r="A97" s="69">
        <v>49.0</v>
      </c>
      <c r="B97" s="81">
        <v>45256.0</v>
      </c>
      <c r="C97" s="69" t="s">
        <v>681</v>
      </c>
      <c r="D97" s="69" t="s">
        <v>649</v>
      </c>
      <c r="E97" s="69" t="s">
        <v>650</v>
      </c>
      <c r="F97" s="69" t="s">
        <v>682</v>
      </c>
      <c r="G97" s="69">
        <v>3.0</v>
      </c>
      <c r="H97" s="71">
        <v>110000.0</v>
      </c>
      <c r="I97" s="129" t="str">
        <f t="shared" si="1"/>
        <v>  330,000 </v>
      </c>
      <c r="J97" s="74" t="str">
        <f>I97+I98</f>
        <v>  400,000 </v>
      </c>
      <c r="K97" s="75" t="s">
        <v>652</v>
      </c>
      <c r="L97" s="75"/>
      <c r="M97" s="7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32.25" customHeight="1">
      <c r="A98" s="69"/>
      <c r="B98" s="69"/>
      <c r="C98" s="69"/>
      <c r="D98" s="69"/>
      <c r="E98" s="69"/>
      <c r="F98" s="69" t="s">
        <v>1347</v>
      </c>
      <c r="G98" s="69">
        <v>2.0</v>
      </c>
      <c r="H98" s="71">
        <v>35000.0</v>
      </c>
      <c r="I98" s="129" t="str">
        <f t="shared" si="1"/>
        <v>  70,000 </v>
      </c>
      <c r="J98" s="77"/>
      <c r="K98" s="77"/>
      <c r="L98" s="77"/>
      <c r="M98" s="77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32.25" customHeight="1">
      <c r="A99" s="69">
        <v>50.0</v>
      </c>
      <c r="B99" s="81">
        <v>45256.0</v>
      </c>
      <c r="C99" s="69" t="s">
        <v>1348</v>
      </c>
      <c r="D99" s="69" t="s">
        <v>649</v>
      </c>
      <c r="E99" s="69" t="s">
        <v>650</v>
      </c>
      <c r="F99" s="69" t="s">
        <v>1286</v>
      </c>
      <c r="G99" s="69">
        <v>2.0</v>
      </c>
      <c r="H99" s="71">
        <v>700000.0</v>
      </c>
      <c r="I99" s="129" t="str">
        <f t="shared" si="1"/>
        <v>  1,400,000 </v>
      </c>
      <c r="J99" s="74" t="str">
        <f>I99+I100</f>
        <v>  1,435,000 </v>
      </c>
      <c r="K99" s="75" t="s">
        <v>652</v>
      </c>
      <c r="L99" s="75"/>
      <c r="M99" s="7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32.25" customHeight="1">
      <c r="A100" s="69"/>
      <c r="B100" s="69"/>
      <c r="C100" s="69"/>
      <c r="D100" s="69"/>
      <c r="E100" s="69"/>
      <c r="F100" s="69" t="s">
        <v>1347</v>
      </c>
      <c r="G100" s="69">
        <v>1.0</v>
      </c>
      <c r="H100" s="71">
        <v>35000.0</v>
      </c>
      <c r="I100" s="129" t="str">
        <f t="shared" si="1"/>
        <v>  35,000 </v>
      </c>
      <c r="J100" s="77"/>
      <c r="K100" s="77"/>
      <c r="L100" s="77"/>
      <c r="M100" s="77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69">
        <v>51.0</v>
      </c>
      <c r="B101" s="81">
        <v>45257.0</v>
      </c>
      <c r="C101" s="69" t="s">
        <v>1349</v>
      </c>
      <c r="D101" s="69" t="s">
        <v>753</v>
      </c>
      <c r="E101" s="69" t="s">
        <v>650</v>
      </c>
      <c r="F101" s="69" t="s">
        <v>1273</v>
      </c>
      <c r="G101" s="69">
        <v>3.0</v>
      </c>
      <c r="H101" s="71">
        <v>700000.0</v>
      </c>
      <c r="I101" s="129" t="str">
        <f t="shared" si="1"/>
        <v>  2,100,000 </v>
      </c>
      <c r="J101" s="74" t="str">
        <f>SUM(I101:I103)</f>
        <v>  4,115,000 </v>
      </c>
      <c r="K101" s="75" t="s">
        <v>652</v>
      </c>
      <c r="L101" s="75"/>
      <c r="M101" s="75" t="s">
        <v>1350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69"/>
      <c r="B102" s="69"/>
      <c r="C102" s="69"/>
      <c r="D102" s="69"/>
      <c r="E102" s="69"/>
      <c r="F102" s="69" t="s">
        <v>685</v>
      </c>
      <c r="G102" s="69">
        <v>1.0</v>
      </c>
      <c r="H102" s="71">
        <v>1240000.0</v>
      </c>
      <c r="I102" s="129" t="str">
        <f t="shared" si="1"/>
        <v>  1,240,000 </v>
      </c>
      <c r="J102" s="80"/>
      <c r="K102" s="80"/>
      <c r="L102" s="80"/>
      <c r="M102" s="80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69"/>
      <c r="B103" s="69"/>
      <c r="C103" s="69"/>
      <c r="D103" s="69"/>
      <c r="E103" s="69"/>
      <c r="F103" s="69" t="s">
        <v>1351</v>
      </c>
      <c r="G103" s="69">
        <v>1.0</v>
      </c>
      <c r="H103" s="71">
        <v>775000.0</v>
      </c>
      <c r="I103" s="129" t="str">
        <f t="shared" si="1"/>
        <v>  775,000 </v>
      </c>
      <c r="J103" s="77"/>
      <c r="K103" s="77"/>
      <c r="L103" s="77"/>
      <c r="M103" s="77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69">
        <v>52.0</v>
      </c>
      <c r="B104" s="81">
        <v>45257.0</v>
      </c>
      <c r="C104" s="69" t="s">
        <v>760</v>
      </c>
      <c r="D104" s="69" t="s">
        <v>655</v>
      </c>
      <c r="E104" s="69" t="s">
        <v>650</v>
      </c>
      <c r="F104" s="69" t="s">
        <v>1352</v>
      </c>
      <c r="G104" s="69">
        <v>1.0</v>
      </c>
      <c r="H104" s="71">
        <v>550000.0</v>
      </c>
      <c r="I104" s="129" t="str">
        <f t="shared" si="1"/>
        <v>  550,000 </v>
      </c>
      <c r="J104" s="74" t="str">
        <f>SUM(I104:I108)</f>
        <v>  1,840,000 </v>
      </c>
      <c r="K104" s="75" t="s">
        <v>652</v>
      </c>
      <c r="L104" s="75"/>
      <c r="M104" s="7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69"/>
      <c r="B105" s="69"/>
      <c r="C105" s="69"/>
      <c r="D105" s="69"/>
      <c r="E105" s="69"/>
      <c r="F105" s="69" t="s">
        <v>686</v>
      </c>
      <c r="G105" s="69">
        <v>1.0</v>
      </c>
      <c r="H105" s="71">
        <v>190000.0</v>
      </c>
      <c r="I105" s="129" t="str">
        <f t="shared" si="1"/>
        <v>  190,000 </v>
      </c>
      <c r="J105" s="80"/>
      <c r="K105" s="80"/>
      <c r="L105" s="80"/>
      <c r="M105" s="80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69"/>
      <c r="B106" s="69"/>
      <c r="C106" s="69"/>
      <c r="D106" s="69"/>
      <c r="E106" s="69"/>
      <c r="F106" s="69" t="s">
        <v>700</v>
      </c>
      <c r="G106" s="69">
        <v>1.0</v>
      </c>
      <c r="H106" s="71">
        <v>1100000.0</v>
      </c>
      <c r="I106" s="129" t="str">
        <f t="shared" si="1"/>
        <v>  1,100,000 </v>
      </c>
      <c r="J106" s="80"/>
      <c r="K106" s="80"/>
      <c r="L106" s="80"/>
      <c r="M106" s="80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69"/>
      <c r="B107" s="69"/>
      <c r="C107" s="69"/>
      <c r="D107" s="69"/>
      <c r="E107" s="69"/>
      <c r="F107" s="69" t="s">
        <v>715</v>
      </c>
      <c r="G107" s="69">
        <v>1.0</v>
      </c>
      <c r="H107" s="71">
        <v>0.0</v>
      </c>
      <c r="I107" s="129" t="str">
        <f t="shared" si="1"/>
        <v>  - </v>
      </c>
      <c r="J107" s="80"/>
      <c r="K107" s="80"/>
      <c r="L107" s="80"/>
      <c r="M107" s="80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69"/>
      <c r="B108" s="69"/>
      <c r="C108" s="69"/>
      <c r="D108" s="69"/>
      <c r="E108" s="69"/>
      <c r="F108" s="69" t="s">
        <v>1353</v>
      </c>
      <c r="G108" s="69">
        <v>1.0</v>
      </c>
      <c r="H108" s="71">
        <v>0.0</v>
      </c>
      <c r="I108" s="129" t="str">
        <f t="shared" si="1"/>
        <v>  - </v>
      </c>
      <c r="J108" s="77"/>
      <c r="K108" s="77"/>
      <c r="L108" s="77"/>
      <c r="M108" s="77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65.25" customHeight="1">
      <c r="A109" s="69">
        <v>53.0</v>
      </c>
      <c r="B109" s="81">
        <v>45258.0</v>
      </c>
      <c r="C109" s="69" t="s">
        <v>774</v>
      </c>
      <c r="D109" s="69" t="s">
        <v>649</v>
      </c>
      <c r="E109" s="69" t="s">
        <v>650</v>
      </c>
      <c r="F109" s="69" t="s">
        <v>685</v>
      </c>
      <c r="G109" s="69">
        <v>5.0</v>
      </c>
      <c r="H109" s="71">
        <v>1240000.0</v>
      </c>
      <c r="I109" s="71">
        <v>6200000.0</v>
      </c>
      <c r="J109" s="78" t="str">
        <f>I109</f>
        <v>  6,200,000 </v>
      </c>
      <c r="K109" s="69" t="s">
        <v>652</v>
      </c>
      <c r="L109" s="69"/>
      <c r="M109" s="69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36.0" customHeight="1">
      <c r="A110" s="69">
        <v>54.0</v>
      </c>
      <c r="B110" s="81">
        <v>45258.0</v>
      </c>
      <c r="C110" s="69" t="s">
        <v>1354</v>
      </c>
      <c r="D110" s="69" t="s">
        <v>659</v>
      </c>
      <c r="E110" s="69" t="s">
        <v>650</v>
      </c>
      <c r="F110" s="69" t="s">
        <v>1282</v>
      </c>
      <c r="G110" s="69">
        <v>3.0</v>
      </c>
      <c r="H110" s="71">
        <v>700000.0</v>
      </c>
      <c r="I110" s="71">
        <v>2100000.0</v>
      </c>
      <c r="J110" s="74" t="str">
        <f>I110+I111</f>
        <v>  4,900,000 </v>
      </c>
      <c r="K110" s="75" t="s">
        <v>652</v>
      </c>
      <c r="L110" s="75"/>
      <c r="M110" s="75" t="s">
        <v>1355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39.0" customHeight="1">
      <c r="A111" s="69"/>
      <c r="B111" s="69"/>
      <c r="C111" s="69"/>
      <c r="D111" s="69"/>
      <c r="E111" s="69"/>
      <c r="F111" s="69" t="s">
        <v>1273</v>
      </c>
      <c r="G111" s="69">
        <v>4.0</v>
      </c>
      <c r="H111" s="71">
        <v>700000.0</v>
      </c>
      <c r="I111" s="71">
        <v>2800000.0</v>
      </c>
      <c r="J111" s="77"/>
      <c r="K111" s="77"/>
      <c r="L111" s="77"/>
      <c r="M111" s="77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30.75" customHeight="1">
      <c r="A112" s="69">
        <v>55.0</v>
      </c>
      <c r="B112" s="81">
        <v>45259.0</v>
      </c>
      <c r="C112" s="69" t="s">
        <v>1312</v>
      </c>
      <c r="D112" s="69" t="s">
        <v>659</v>
      </c>
      <c r="E112" s="69" t="s">
        <v>650</v>
      </c>
      <c r="F112" s="69" t="s">
        <v>1282</v>
      </c>
      <c r="G112" s="69">
        <v>1.0</v>
      </c>
      <c r="H112" s="71">
        <v>700000.0</v>
      </c>
      <c r="I112" s="71">
        <v>700000.0</v>
      </c>
      <c r="J112" s="74" t="str">
        <f>I112+I113</f>
        <v>  1,400,000 </v>
      </c>
      <c r="K112" s="75" t="s">
        <v>652</v>
      </c>
      <c r="L112" s="75"/>
      <c r="M112" s="7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30.75" customHeight="1">
      <c r="A113" s="69"/>
      <c r="B113" s="69"/>
      <c r="C113" s="69"/>
      <c r="D113" s="69"/>
      <c r="E113" s="69"/>
      <c r="F113" s="69" t="s">
        <v>1356</v>
      </c>
      <c r="G113" s="69">
        <v>1.0</v>
      </c>
      <c r="H113" s="71">
        <v>700000.0</v>
      </c>
      <c r="I113" s="71">
        <v>700000.0</v>
      </c>
      <c r="J113" s="77"/>
      <c r="K113" s="77"/>
      <c r="L113" s="77"/>
      <c r="M113" s="77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62.25" customHeight="1">
      <c r="A114" s="69">
        <v>56.0</v>
      </c>
      <c r="B114" s="81">
        <v>45259.0</v>
      </c>
      <c r="C114" s="69" t="s">
        <v>796</v>
      </c>
      <c r="D114" s="69" t="s">
        <v>649</v>
      </c>
      <c r="E114" s="69" t="s">
        <v>650</v>
      </c>
      <c r="F114" s="69" t="s">
        <v>1282</v>
      </c>
      <c r="G114" s="69">
        <v>2.0</v>
      </c>
      <c r="H114" s="71">
        <v>700000.0</v>
      </c>
      <c r="I114" s="71">
        <v>1400000.0</v>
      </c>
      <c r="J114" s="78" t="str">
        <f t="shared" ref="J114:J115" si="9">I114</f>
        <v>  1,400,000 </v>
      </c>
      <c r="K114" s="69" t="s">
        <v>652</v>
      </c>
      <c r="L114" s="69"/>
      <c r="M114" s="69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61.5" customHeight="1">
      <c r="A115" s="132">
        <v>57.0</v>
      </c>
      <c r="B115" s="133">
        <v>45260.0</v>
      </c>
      <c r="C115" s="132" t="s">
        <v>733</v>
      </c>
      <c r="D115" s="134" t="s">
        <v>655</v>
      </c>
      <c r="E115" s="132" t="s">
        <v>650</v>
      </c>
      <c r="F115" s="132" t="s">
        <v>1286</v>
      </c>
      <c r="G115" s="132">
        <v>6.0</v>
      </c>
      <c r="H115" s="135">
        <v>705000.0</v>
      </c>
      <c r="I115" s="136">
        <v>4230000.0</v>
      </c>
      <c r="J115" s="137" t="str">
        <f t="shared" si="9"/>
        <v>  4,230,000 </v>
      </c>
      <c r="K115" s="132" t="s">
        <v>652</v>
      </c>
      <c r="L115" s="132"/>
      <c r="M115" s="132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132">
        <v>58.0</v>
      </c>
      <c r="B116" s="133">
        <v>45260.0</v>
      </c>
      <c r="C116" s="132" t="s">
        <v>762</v>
      </c>
      <c r="D116" s="134" t="s">
        <v>655</v>
      </c>
      <c r="E116" s="132" t="s">
        <v>650</v>
      </c>
      <c r="F116" s="132" t="s">
        <v>1320</v>
      </c>
      <c r="G116" s="132">
        <v>1.0</v>
      </c>
      <c r="H116" s="135">
        <v>700000.0</v>
      </c>
      <c r="I116" s="136">
        <v>700000.0</v>
      </c>
      <c r="J116" s="138" t="str">
        <f>I116+I117+I118</f>
        <v>  2,815,000 </v>
      </c>
      <c r="K116" s="139" t="s">
        <v>652</v>
      </c>
      <c r="L116" s="139"/>
      <c r="M116" s="139" t="s">
        <v>1357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132"/>
      <c r="B117" s="132"/>
      <c r="C117" s="132"/>
      <c r="D117" s="132"/>
      <c r="E117" s="132"/>
      <c r="F117" s="132" t="s">
        <v>1307</v>
      </c>
      <c r="G117" s="132">
        <v>2.0</v>
      </c>
      <c r="H117" s="135">
        <v>705000.0</v>
      </c>
      <c r="I117" s="136">
        <v>1410000.0</v>
      </c>
      <c r="J117" s="103"/>
      <c r="K117" s="103"/>
      <c r="L117" s="103"/>
      <c r="M117" s="103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132"/>
      <c r="B118" s="132"/>
      <c r="C118" s="132"/>
      <c r="D118" s="132"/>
      <c r="E118" s="132"/>
      <c r="F118" s="132" t="s">
        <v>1282</v>
      </c>
      <c r="G118" s="132">
        <v>1.0</v>
      </c>
      <c r="H118" s="135">
        <v>705000.0</v>
      </c>
      <c r="I118" s="136">
        <v>705000.0</v>
      </c>
      <c r="J118" s="104"/>
      <c r="K118" s="104"/>
      <c r="L118" s="104"/>
      <c r="M118" s="104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140"/>
      <c r="I119" s="140"/>
      <c r="J119" s="140"/>
      <c r="K119" s="5"/>
      <c r="L119" s="5"/>
      <c r="M119" s="8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140"/>
      <c r="I120" s="140"/>
      <c r="J120" s="140"/>
      <c r="K120" s="5"/>
      <c r="L120" s="5"/>
      <c r="M120" s="8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140"/>
      <c r="I121" s="140"/>
      <c r="J121" s="140"/>
      <c r="K121" s="5"/>
      <c r="L121" s="5"/>
      <c r="M121" s="8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140"/>
      <c r="I122" s="140"/>
      <c r="J122" s="140"/>
      <c r="K122" s="5"/>
      <c r="L122" s="5"/>
      <c r="M122" s="8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140"/>
      <c r="I123" s="140"/>
      <c r="J123" s="140"/>
      <c r="K123" s="5"/>
      <c r="L123" s="5"/>
      <c r="M123" s="8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140"/>
      <c r="I124" s="140"/>
      <c r="J124" s="140"/>
      <c r="K124" s="5"/>
      <c r="L124" s="5"/>
      <c r="M124" s="8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140"/>
      <c r="I125" s="140"/>
      <c r="J125" s="140"/>
      <c r="K125" s="5"/>
      <c r="L125" s="5"/>
      <c r="M125" s="8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140"/>
      <c r="I126" s="140"/>
      <c r="J126" s="140"/>
      <c r="K126" s="5"/>
      <c r="L126" s="5"/>
      <c r="M126" s="8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140"/>
      <c r="I127" s="140"/>
      <c r="J127" s="140"/>
      <c r="K127" s="5"/>
      <c r="L127" s="5"/>
      <c r="M127" s="8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140"/>
      <c r="I128" s="140"/>
      <c r="J128" s="140"/>
      <c r="K128" s="5"/>
      <c r="L128" s="5"/>
      <c r="M128" s="8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140"/>
      <c r="I129" s="140"/>
      <c r="J129" s="140"/>
      <c r="K129" s="5"/>
      <c r="L129" s="5"/>
      <c r="M129" s="8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140"/>
      <c r="I130" s="140"/>
      <c r="J130" s="140"/>
      <c r="K130" s="5"/>
      <c r="L130" s="5"/>
      <c r="M130" s="8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140"/>
      <c r="I131" s="140"/>
      <c r="J131" s="140"/>
      <c r="K131" s="5"/>
      <c r="L131" s="5"/>
      <c r="M131" s="8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140"/>
      <c r="I132" s="140"/>
      <c r="J132" s="140"/>
      <c r="K132" s="5"/>
      <c r="L132" s="5"/>
      <c r="M132" s="8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140"/>
      <c r="I133" s="140"/>
      <c r="J133" s="140"/>
      <c r="K133" s="5"/>
      <c r="L133" s="5"/>
      <c r="M133" s="8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140"/>
      <c r="I134" s="140"/>
      <c r="J134" s="140"/>
      <c r="K134" s="5"/>
      <c r="L134" s="5"/>
      <c r="M134" s="8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140"/>
      <c r="I135" s="140"/>
      <c r="J135" s="140"/>
      <c r="K135" s="5"/>
      <c r="L135" s="5"/>
      <c r="M135" s="8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140"/>
      <c r="I136" s="140"/>
      <c r="J136" s="140"/>
      <c r="K136" s="5"/>
      <c r="L136" s="5"/>
      <c r="M136" s="8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140"/>
      <c r="I137" s="140"/>
      <c r="J137" s="140"/>
      <c r="K137" s="5"/>
      <c r="L137" s="5"/>
      <c r="M137" s="8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140"/>
      <c r="I138" s="140"/>
      <c r="J138" s="140"/>
      <c r="K138" s="5"/>
      <c r="L138" s="5"/>
      <c r="M138" s="8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140"/>
      <c r="I139" s="140"/>
      <c r="J139" s="140"/>
      <c r="K139" s="5"/>
      <c r="L139" s="5"/>
      <c r="M139" s="8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140"/>
      <c r="I140" s="140"/>
      <c r="J140" s="140"/>
      <c r="K140" s="5"/>
      <c r="L140" s="5"/>
      <c r="M140" s="8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140"/>
      <c r="I141" s="140"/>
      <c r="J141" s="140"/>
      <c r="K141" s="5"/>
      <c r="L141" s="5"/>
      <c r="M141" s="8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140"/>
      <c r="I142" s="140"/>
      <c r="J142" s="140"/>
      <c r="K142" s="5"/>
      <c r="L142" s="5"/>
      <c r="M142" s="8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140"/>
      <c r="I143" s="140"/>
      <c r="J143" s="140"/>
      <c r="K143" s="5"/>
      <c r="L143" s="5"/>
      <c r="M143" s="8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140"/>
      <c r="I144" s="140"/>
      <c r="J144" s="140"/>
      <c r="K144" s="5"/>
      <c r="L144" s="5"/>
      <c r="M144" s="8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140"/>
      <c r="I145" s="140"/>
      <c r="J145" s="140"/>
      <c r="K145" s="5"/>
      <c r="L145" s="5"/>
      <c r="M145" s="8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140"/>
      <c r="I146" s="140"/>
      <c r="J146" s="140"/>
      <c r="K146" s="5"/>
      <c r="L146" s="5"/>
      <c r="M146" s="8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140"/>
      <c r="I147" s="140"/>
      <c r="J147" s="140"/>
      <c r="K147" s="5"/>
      <c r="L147" s="5"/>
      <c r="M147" s="8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140"/>
      <c r="I148" s="140"/>
      <c r="J148" s="140"/>
      <c r="K148" s="5"/>
      <c r="L148" s="5"/>
      <c r="M148" s="8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140"/>
      <c r="I149" s="140"/>
      <c r="J149" s="140"/>
      <c r="K149" s="5"/>
      <c r="L149" s="5"/>
      <c r="M149" s="8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140"/>
      <c r="I150" s="140"/>
      <c r="J150" s="140"/>
      <c r="K150" s="5"/>
      <c r="L150" s="5"/>
      <c r="M150" s="8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140"/>
      <c r="I151" s="140"/>
      <c r="J151" s="140"/>
      <c r="K151" s="5"/>
      <c r="L151" s="5"/>
      <c r="M151" s="8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140"/>
      <c r="I152" s="140"/>
      <c r="J152" s="140"/>
      <c r="K152" s="5"/>
      <c r="L152" s="5"/>
      <c r="M152" s="8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140"/>
      <c r="I153" s="140"/>
      <c r="J153" s="140"/>
      <c r="K153" s="5"/>
      <c r="L153" s="5"/>
      <c r="M153" s="8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140"/>
      <c r="I154" s="140"/>
      <c r="J154" s="140"/>
      <c r="K154" s="5"/>
      <c r="L154" s="5"/>
      <c r="M154" s="8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140"/>
      <c r="I155" s="140"/>
      <c r="J155" s="140"/>
      <c r="K155" s="5"/>
      <c r="L155" s="5"/>
      <c r="M155" s="8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140"/>
      <c r="I156" s="140"/>
      <c r="J156" s="140"/>
      <c r="K156" s="5"/>
      <c r="L156" s="5"/>
      <c r="M156" s="8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140"/>
      <c r="I157" s="140"/>
      <c r="J157" s="140"/>
      <c r="K157" s="5"/>
      <c r="L157" s="5"/>
      <c r="M157" s="8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140"/>
      <c r="I158" s="140"/>
      <c r="J158" s="140"/>
      <c r="K158" s="5"/>
      <c r="L158" s="5"/>
      <c r="M158" s="8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140"/>
      <c r="I159" s="140"/>
      <c r="J159" s="140"/>
      <c r="K159" s="5"/>
      <c r="L159" s="5"/>
      <c r="M159" s="8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140"/>
      <c r="I160" s="140"/>
      <c r="J160" s="140"/>
      <c r="K160" s="5"/>
      <c r="L160" s="5"/>
      <c r="M160" s="8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140"/>
      <c r="I161" s="140"/>
      <c r="J161" s="140"/>
      <c r="K161" s="5"/>
      <c r="L161" s="5"/>
      <c r="M161" s="8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140"/>
      <c r="I162" s="140"/>
      <c r="J162" s="140"/>
      <c r="K162" s="5"/>
      <c r="L162" s="5"/>
      <c r="M162" s="8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140"/>
      <c r="I163" s="140"/>
      <c r="J163" s="140"/>
      <c r="K163" s="5"/>
      <c r="L163" s="5"/>
      <c r="M163" s="8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140"/>
      <c r="I164" s="140"/>
      <c r="J164" s="140"/>
      <c r="K164" s="5"/>
      <c r="L164" s="5"/>
      <c r="M164" s="8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140"/>
      <c r="I165" s="140"/>
      <c r="J165" s="140"/>
      <c r="K165" s="5"/>
      <c r="L165" s="5"/>
      <c r="M165" s="8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140"/>
      <c r="I166" s="140"/>
      <c r="J166" s="140"/>
      <c r="K166" s="5"/>
      <c r="L166" s="5"/>
      <c r="M166" s="8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140"/>
      <c r="I167" s="140"/>
      <c r="J167" s="140"/>
      <c r="K167" s="5"/>
      <c r="L167" s="5"/>
      <c r="M167" s="8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140"/>
      <c r="I168" s="140"/>
      <c r="J168" s="140"/>
      <c r="K168" s="5"/>
      <c r="L168" s="5"/>
      <c r="M168" s="8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140"/>
      <c r="I169" s="140"/>
      <c r="J169" s="140"/>
      <c r="K169" s="5"/>
      <c r="L169" s="5"/>
      <c r="M169" s="8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140"/>
      <c r="I170" s="140"/>
      <c r="J170" s="140"/>
      <c r="K170" s="5"/>
      <c r="L170" s="5"/>
      <c r="M170" s="8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140"/>
      <c r="I171" s="140"/>
      <c r="J171" s="140"/>
      <c r="K171" s="5"/>
      <c r="L171" s="5"/>
      <c r="M171" s="8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140"/>
      <c r="I172" s="140"/>
      <c r="J172" s="140"/>
      <c r="K172" s="5"/>
      <c r="L172" s="5"/>
      <c r="M172" s="8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140"/>
      <c r="I173" s="140"/>
      <c r="J173" s="140"/>
      <c r="K173" s="5"/>
      <c r="L173" s="5"/>
      <c r="M173" s="8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140"/>
      <c r="I174" s="140"/>
      <c r="J174" s="140"/>
      <c r="K174" s="5"/>
      <c r="L174" s="5"/>
      <c r="M174" s="8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140"/>
      <c r="I175" s="140"/>
      <c r="J175" s="140"/>
      <c r="K175" s="5"/>
      <c r="L175" s="5"/>
      <c r="M175" s="8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140"/>
      <c r="I176" s="140"/>
      <c r="J176" s="140"/>
      <c r="K176" s="5"/>
      <c r="L176" s="5"/>
      <c r="M176" s="8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140"/>
      <c r="I177" s="140"/>
      <c r="J177" s="140"/>
      <c r="K177" s="5"/>
      <c r="L177" s="5"/>
      <c r="M177" s="8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140"/>
      <c r="I178" s="140"/>
      <c r="J178" s="140"/>
      <c r="K178" s="5"/>
      <c r="L178" s="5"/>
      <c r="M178" s="8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140"/>
      <c r="I179" s="140"/>
      <c r="J179" s="140"/>
      <c r="K179" s="5"/>
      <c r="L179" s="5"/>
      <c r="M179" s="8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140"/>
      <c r="I180" s="140"/>
      <c r="J180" s="140"/>
      <c r="K180" s="5"/>
      <c r="L180" s="5"/>
      <c r="M180" s="8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140"/>
      <c r="I181" s="140"/>
      <c r="J181" s="140"/>
      <c r="K181" s="5"/>
      <c r="L181" s="5"/>
      <c r="M181" s="8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140"/>
      <c r="I182" s="140"/>
      <c r="J182" s="140"/>
      <c r="K182" s="5"/>
      <c r="L182" s="5"/>
      <c r="M182" s="8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140"/>
      <c r="I183" s="140"/>
      <c r="J183" s="140"/>
      <c r="K183" s="5"/>
      <c r="L183" s="5"/>
      <c r="M183" s="8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140"/>
      <c r="I184" s="140"/>
      <c r="J184" s="140"/>
      <c r="K184" s="5"/>
      <c r="L184" s="5"/>
      <c r="M184" s="8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140"/>
      <c r="I185" s="140"/>
      <c r="J185" s="140"/>
      <c r="K185" s="5"/>
      <c r="L185" s="5"/>
      <c r="M185" s="8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140"/>
      <c r="I186" s="140"/>
      <c r="J186" s="140"/>
      <c r="K186" s="5"/>
      <c r="L186" s="5"/>
      <c r="M186" s="8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140"/>
      <c r="I187" s="140"/>
      <c r="J187" s="140"/>
      <c r="K187" s="5"/>
      <c r="L187" s="5"/>
      <c r="M187" s="8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140"/>
      <c r="I188" s="140"/>
      <c r="J188" s="140"/>
      <c r="K188" s="5"/>
      <c r="L188" s="5"/>
      <c r="M188" s="8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140"/>
      <c r="I189" s="140"/>
      <c r="J189" s="140"/>
      <c r="K189" s="5"/>
      <c r="L189" s="5"/>
      <c r="M189" s="8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140"/>
      <c r="I190" s="140"/>
      <c r="J190" s="140"/>
      <c r="K190" s="5"/>
      <c r="L190" s="5"/>
      <c r="M190" s="8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140"/>
      <c r="I191" s="140"/>
      <c r="J191" s="140"/>
      <c r="K191" s="5"/>
      <c r="L191" s="5"/>
      <c r="M191" s="8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140"/>
      <c r="I192" s="140"/>
      <c r="J192" s="140"/>
      <c r="K192" s="5"/>
      <c r="L192" s="5"/>
      <c r="M192" s="8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140"/>
      <c r="I193" s="140"/>
      <c r="J193" s="140"/>
      <c r="K193" s="5"/>
      <c r="L193" s="5"/>
      <c r="M193" s="8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140"/>
      <c r="I194" s="140"/>
      <c r="J194" s="140"/>
      <c r="K194" s="5"/>
      <c r="L194" s="5"/>
      <c r="M194" s="8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140"/>
      <c r="I195" s="140"/>
      <c r="J195" s="140"/>
      <c r="K195" s="5"/>
      <c r="L195" s="5"/>
      <c r="M195" s="8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140"/>
      <c r="I196" s="140"/>
      <c r="J196" s="140"/>
      <c r="K196" s="5"/>
      <c r="L196" s="5"/>
      <c r="M196" s="8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140"/>
      <c r="I197" s="140"/>
      <c r="J197" s="140"/>
      <c r="K197" s="5"/>
      <c r="L197" s="5"/>
      <c r="M197" s="8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140"/>
      <c r="I198" s="140"/>
      <c r="J198" s="140"/>
      <c r="K198" s="5"/>
      <c r="L198" s="5"/>
      <c r="M198" s="8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140"/>
      <c r="I199" s="140"/>
      <c r="J199" s="140"/>
      <c r="K199" s="5"/>
      <c r="L199" s="5"/>
      <c r="M199" s="8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140"/>
      <c r="I200" s="140"/>
      <c r="J200" s="140"/>
      <c r="K200" s="5"/>
      <c r="L200" s="5"/>
      <c r="M200" s="8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140"/>
      <c r="I201" s="140"/>
      <c r="J201" s="140"/>
      <c r="K201" s="5"/>
      <c r="L201" s="5"/>
      <c r="M201" s="8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140"/>
      <c r="I202" s="140"/>
      <c r="J202" s="140"/>
      <c r="K202" s="5"/>
      <c r="L202" s="5"/>
      <c r="M202" s="8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140"/>
      <c r="I203" s="140"/>
      <c r="J203" s="140"/>
      <c r="K203" s="5"/>
      <c r="L203" s="5"/>
      <c r="M203" s="8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140"/>
      <c r="I204" s="140"/>
      <c r="J204" s="140"/>
      <c r="K204" s="5"/>
      <c r="L204" s="5"/>
      <c r="M204" s="8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140"/>
      <c r="I205" s="140"/>
      <c r="J205" s="140"/>
      <c r="K205" s="5"/>
      <c r="L205" s="5"/>
      <c r="M205" s="8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140"/>
      <c r="I206" s="140"/>
      <c r="J206" s="140"/>
      <c r="K206" s="5"/>
      <c r="L206" s="5"/>
      <c r="M206" s="8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140"/>
      <c r="I207" s="140"/>
      <c r="J207" s="140"/>
      <c r="K207" s="5"/>
      <c r="L207" s="5"/>
      <c r="M207" s="8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140"/>
      <c r="I208" s="140"/>
      <c r="J208" s="140"/>
      <c r="K208" s="5"/>
      <c r="L208" s="5"/>
      <c r="M208" s="8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140"/>
      <c r="I209" s="140"/>
      <c r="J209" s="140"/>
      <c r="K209" s="5"/>
      <c r="L209" s="5"/>
      <c r="M209" s="8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140"/>
      <c r="I210" s="140"/>
      <c r="J210" s="140"/>
      <c r="K210" s="5"/>
      <c r="L210" s="5"/>
      <c r="M210" s="8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140"/>
      <c r="I211" s="140"/>
      <c r="J211" s="140"/>
      <c r="K211" s="5"/>
      <c r="L211" s="5"/>
      <c r="M211" s="8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140"/>
      <c r="I212" s="140"/>
      <c r="J212" s="140"/>
      <c r="K212" s="5"/>
      <c r="L212" s="5"/>
      <c r="M212" s="8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140"/>
      <c r="I213" s="140"/>
      <c r="J213" s="140"/>
      <c r="K213" s="5"/>
      <c r="L213" s="5"/>
      <c r="M213" s="8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140"/>
      <c r="I214" s="140"/>
      <c r="J214" s="140"/>
      <c r="K214" s="5"/>
      <c r="L214" s="5"/>
      <c r="M214" s="8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140"/>
      <c r="I215" s="140"/>
      <c r="J215" s="140"/>
      <c r="K215" s="5"/>
      <c r="L215" s="5"/>
      <c r="M215" s="8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140"/>
      <c r="I216" s="140"/>
      <c r="J216" s="140"/>
      <c r="K216" s="5"/>
      <c r="L216" s="5"/>
      <c r="M216" s="8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140"/>
      <c r="I217" s="140"/>
      <c r="J217" s="140"/>
      <c r="K217" s="5"/>
      <c r="L217" s="5"/>
      <c r="M217" s="8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140"/>
      <c r="I218" s="140"/>
      <c r="J218" s="140"/>
      <c r="K218" s="5"/>
      <c r="L218" s="5"/>
      <c r="M218" s="8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140"/>
      <c r="I219" s="140"/>
      <c r="J219" s="140"/>
      <c r="K219" s="5"/>
      <c r="L219" s="5"/>
      <c r="M219" s="8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140"/>
      <c r="I220" s="140"/>
      <c r="J220" s="140"/>
      <c r="K220" s="5"/>
      <c r="L220" s="5"/>
      <c r="M220" s="8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140"/>
      <c r="I221" s="140"/>
      <c r="J221" s="140"/>
      <c r="K221" s="5"/>
      <c r="L221" s="5"/>
      <c r="M221" s="8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140"/>
      <c r="I222" s="140"/>
      <c r="J222" s="140"/>
      <c r="K222" s="5"/>
      <c r="L222" s="5"/>
      <c r="M222" s="8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140"/>
      <c r="I223" s="140"/>
      <c r="J223" s="140"/>
      <c r="K223" s="5"/>
      <c r="L223" s="5"/>
      <c r="M223" s="8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140"/>
      <c r="I224" s="140"/>
      <c r="J224" s="140"/>
      <c r="K224" s="5"/>
      <c r="L224" s="5"/>
      <c r="M224" s="8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140"/>
      <c r="I225" s="140"/>
      <c r="J225" s="140"/>
      <c r="K225" s="5"/>
      <c r="L225" s="5"/>
      <c r="M225" s="8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140"/>
      <c r="I226" s="140"/>
      <c r="J226" s="140"/>
      <c r="K226" s="5"/>
      <c r="L226" s="5"/>
      <c r="M226" s="8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140"/>
      <c r="I227" s="140"/>
      <c r="J227" s="140"/>
      <c r="K227" s="5"/>
      <c r="L227" s="5"/>
      <c r="M227" s="8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140"/>
      <c r="I228" s="140"/>
      <c r="J228" s="140"/>
      <c r="K228" s="5"/>
      <c r="L228" s="5"/>
      <c r="M228" s="8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140"/>
      <c r="I229" s="140"/>
      <c r="J229" s="140"/>
      <c r="K229" s="5"/>
      <c r="L229" s="5"/>
      <c r="M229" s="8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140"/>
      <c r="I230" s="140"/>
      <c r="J230" s="140"/>
      <c r="K230" s="5"/>
      <c r="L230" s="5"/>
      <c r="M230" s="8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140"/>
      <c r="I231" s="140"/>
      <c r="J231" s="140"/>
      <c r="K231" s="5"/>
      <c r="L231" s="5"/>
      <c r="M231" s="8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140"/>
      <c r="I232" s="140"/>
      <c r="J232" s="140"/>
      <c r="K232" s="5"/>
      <c r="L232" s="5"/>
      <c r="M232" s="8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140"/>
      <c r="I233" s="140"/>
      <c r="J233" s="140"/>
      <c r="K233" s="5"/>
      <c r="L233" s="5"/>
      <c r="M233" s="8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140"/>
      <c r="I234" s="140"/>
      <c r="J234" s="140"/>
      <c r="K234" s="5"/>
      <c r="L234" s="5"/>
      <c r="M234" s="8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140"/>
      <c r="I235" s="140"/>
      <c r="J235" s="140"/>
      <c r="K235" s="5"/>
      <c r="L235" s="5"/>
      <c r="M235" s="8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140"/>
      <c r="I236" s="140"/>
      <c r="J236" s="140"/>
      <c r="K236" s="5"/>
      <c r="L236" s="5"/>
      <c r="M236" s="8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140"/>
      <c r="I237" s="140"/>
      <c r="J237" s="140"/>
      <c r="K237" s="5"/>
      <c r="L237" s="5"/>
      <c r="M237" s="8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140"/>
      <c r="I238" s="140"/>
      <c r="J238" s="140"/>
      <c r="K238" s="5"/>
      <c r="L238" s="5"/>
      <c r="M238" s="8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140"/>
      <c r="I239" s="140"/>
      <c r="J239" s="140"/>
      <c r="K239" s="5"/>
      <c r="L239" s="5"/>
      <c r="M239" s="8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140"/>
      <c r="I240" s="140"/>
      <c r="J240" s="140"/>
      <c r="K240" s="5"/>
      <c r="L240" s="5"/>
      <c r="M240" s="8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140"/>
      <c r="I241" s="140"/>
      <c r="J241" s="140"/>
      <c r="K241" s="5"/>
      <c r="L241" s="5"/>
      <c r="M241" s="8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140"/>
      <c r="I242" s="140"/>
      <c r="J242" s="140"/>
      <c r="K242" s="5"/>
      <c r="L242" s="5"/>
      <c r="M242" s="8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140"/>
      <c r="I243" s="140"/>
      <c r="J243" s="140"/>
      <c r="K243" s="5"/>
      <c r="L243" s="5"/>
      <c r="M243" s="8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140"/>
      <c r="I244" s="140"/>
      <c r="J244" s="140"/>
      <c r="K244" s="5"/>
      <c r="L244" s="5"/>
      <c r="M244" s="8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140"/>
      <c r="I245" s="140"/>
      <c r="J245" s="140"/>
      <c r="K245" s="5"/>
      <c r="L245" s="5"/>
      <c r="M245" s="8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140"/>
      <c r="I246" s="140"/>
      <c r="J246" s="140"/>
      <c r="K246" s="5"/>
      <c r="L246" s="5"/>
      <c r="M246" s="8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140"/>
      <c r="I247" s="140"/>
      <c r="J247" s="140"/>
      <c r="K247" s="5"/>
      <c r="L247" s="5"/>
      <c r="M247" s="8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140"/>
      <c r="I248" s="140"/>
      <c r="J248" s="140"/>
      <c r="K248" s="5"/>
      <c r="L248" s="5"/>
      <c r="M248" s="8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140"/>
      <c r="I249" s="140"/>
      <c r="J249" s="140"/>
      <c r="K249" s="5"/>
      <c r="L249" s="5"/>
      <c r="M249" s="8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140"/>
      <c r="I250" s="140"/>
      <c r="J250" s="140"/>
      <c r="K250" s="5"/>
      <c r="L250" s="5"/>
      <c r="M250" s="8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140"/>
      <c r="I251" s="140"/>
      <c r="J251" s="140"/>
      <c r="K251" s="5"/>
      <c r="L251" s="5"/>
      <c r="M251" s="8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140"/>
      <c r="I252" s="140"/>
      <c r="J252" s="140"/>
      <c r="K252" s="5"/>
      <c r="L252" s="5"/>
      <c r="M252" s="8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140"/>
      <c r="I253" s="140"/>
      <c r="J253" s="140"/>
      <c r="K253" s="5"/>
      <c r="L253" s="5"/>
      <c r="M253" s="8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140"/>
      <c r="I254" s="140"/>
      <c r="J254" s="140"/>
      <c r="K254" s="5"/>
      <c r="L254" s="5"/>
      <c r="M254" s="8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140"/>
      <c r="I255" s="140"/>
      <c r="J255" s="140"/>
      <c r="K255" s="5"/>
      <c r="L255" s="5"/>
      <c r="M255" s="8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140"/>
      <c r="I256" s="140"/>
      <c r="J256" s="140"/>
      <c r="K256" s="5"/>
      <c r="L256" s="5"/>
      <c r="M256" s="8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140"/>
      <c r="I257" s="140"/>
      <c r="J257" s="140"/>
      <c r="K257" s="5"/>
      <c r="L257" s="5"/>
      <c r="M257" s="8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140"/>
      <c r="I258" s="140"/>
      <c r="J258" s="140"/>
      <c r="K258" s="5"/>
      <c r="L258" s="5"/>
      <c r="M258" s="8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140"/>
      <c r="I259" s="140"/>
      <c r="J259" s="140"/>
      <c r="K259" s="5"/>
      <c r="L259" s="5"/>
      <c r="M259" s="8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140"/>
      <c r="I260" s="140"/>
      <c r="J260" s="140"/>
      <c r="K260" s="5"/>
      <c r="L260" s="5"/>
      <c r="M260" s="8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140"/>
      <c r="I261" s="140"/>
      <c r="J261" s="140"/>
      <c r="K261" s="5"/>
      <c r="L261" s="5"/>
      <c r="M261" s="8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140"/>
      <c r="I262" s="140"/>
      <c r="J262" s="140"/>
      <c r="K262" s="5"/>
      <c r="L262" s="5"/>
      <c r="M262" s="8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140"/>
      <c r="I263" s="140"/>
      <c r="J263" s="140"/>
      <c r="K263" s="5"/>
      <c r="L263" s="5"/>
      <c r="M263" s="8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140"/>
      <c r="I264" s="140"/>
      <c r="J264" s="140"/>
      <c r="K264" s="5"/>
      <c r="L264" s="5"/>
      <c r="M264" s="8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140"/>
      <c r="I265" s="140"/>
      <c r="J265" s="140"/>
      <c r="K265" s="5"/>
      <c r="L265" s="5"/>
      <c r="M265" s="8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140"/>
      <c r="I266" s="140"/>
      <c r="J266" s="140"/>
      <c r="K266" s="5"/>
      <c r="L266" s="5"/>
      <c r="M266" s="8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140"/>
      <c r="I267" s="140"/>
      <c r="J267" s="140"/>
      <c r="K267" s="5"/>
      <c r="L267" s="5"/>
      <c r="M267" s="8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140"/>
      <c r="I268" s="140"/>
      <c r="J268" s="140"/>
      <c r="K268" s="5"/>
      <c r="L268" s="5"/>
      <c r="M268" s="8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140"/>
      <c r="I269" s="140"/>
      <c r="J269" s="140"/>
      <c r="K269" s="5"/>
      <c r="L269" s="5"/>
      <c r="M269" s="8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140"/>
      <c r="I270" s="140"/>
      <c r="J270" s="140"/>
      <c r="K270" s="5"/>
      <c r="L270" s="5"/>
      <c r="M270" s="8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140"/>
      <c r="I271" s="140"/>
      <c r="J271" s="140"/>
      <c r="K271" s="5"/>
      <c r="L271" s="5"/>
      <c r="M271" s="8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140"/>
      <c r="I272" s="140"/>
      <c r="J272" s="140"/>
      <c r="K272" s="5"/>
      <c r="L272" s="5"/>
      <c r="M272" s="8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140"/>
      <c r="I273" s="140"/>
      <c r="J273" s="140"/>
      <c r="K273" s="5"/>
      <c r="L273" s="5"/>
      <c r="M273" s="8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140"/>
      <c r="I274" s="140"/>
      <c r="J274" s="140"/>
      <c r="K274" s="5"/>
      <c r="L274" s="5"/>
      <c r="M274" s="8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140"/>
      <c r="I275" s="140"/>
      <c r="J275" s="140"/>
      <c r="K275" s="5"/>
      <c r="L275" s="5"/>
      <c r="M275" s="8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140"/>
      <c r="I276" s="140"/>
      <c r="J276" s="140"/>
      <c r="K276" s="5"/>
      <c r="L276" s="5"/>
      <c r="M276" s="8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140"/>
      <c r="I277" s="140"/>
      <c r="J277" s="140"/>
      <c r="K277" s="5"/>
      <c r="L277" s="5"/>
      <c r="M277" s="8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140"/>
      <c r="I278" s="140"/>
      <c r="J278" s="140"/>
      <c r="K278" s="5"/>
      <c r="L278" s="5"/>
      <c r="M278" s="8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140"/>
      <c r="I279" s="140"/>
      <c r="J279" s="140"/>
      <c r="K279" s="5"/>
      <c r="L279" s="5"/>
      <c r="M279" s="8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140"/>
      <c r="I280" s="140"/>
      <c r="J280" s="140"/>
      <c r="K280" s="5"/>
      <c r="L280" s="5"/>
      <c r="M280" s="8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140"/>
      <c r="I281" s="140"/>
      <c r="J281" s="140"/>
      <c r="K281" s="5"/>
      <c r="L281" s="5"/>
      <c r="M281" s="8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140"/>
      <c r="I282" s="140"/>
      <c r="J282" s="140"/>
      <c r="K282" s="5"/>
      <c r="L282" s="5"/>
      <c r="M282" s="8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140"/>
      <c r="I283" s="140"/>
      <c r="J283" s="140"/>
      <c r="K283" s="5"/>
      <c r="L283" s="5"/>
      <c r="M283" s="8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140"/>
      <c r="I284" s="140"/>
      <c r="J284" s="140"/>
      <c r="K284" s="5"/>
      <c r="L284" s="5"/>
      <c r="M284" s="8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140"/>
      <c r="I285" s="140"/>
      <c r="J285" s="140"/>
      <c r="K285" s="5"/>
      <c r="L285" s="5"/>
      <c r="M285" s="8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140"/>
      <c r="I286" s="140"/>
      <c r="J286" s="140"/>
      <c r="K286" s="5"/>
      <c r="L286" s="5"/>
      <c r="M286" s="8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140"/>
      <c r="I287" s="140"/>
      <c r="J287" s="140"/>
      <c r="K287" s="5"/>
      <c r="L287" s="5"/>
      <c r="M287" s="8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140"/>
      <c r="I288" s="140"/>
      <c r="J288" s="140"/>
      <c r="K288" s="5"/>
      <c r="L288" s="5"/>
      <c r="M288" s="8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140"/>
      <c r="I289" s="140"/>
      <c r="J289" s="140"/>
      <c r="K289" s="5"/>
      <c r="L289" s="5"/>
      <c r="M289" s="8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140"/>
      <c r="I290" s="140"/>
      <c r="J290" s="140"/>
      <c r="K290" s="5"/>
      <c r="L290" s="5"/>
      <c r="M290" s="8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140"/>
      <c r="I291" s="140"/>
      <c r="J291" s="140"/>
      <c r="K291" s="5"/>
      <c r="L291" s="5"/>
      <c r="M291" s="8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140"/>
      <c r="I292" s="140"/>
      <c r="J292" s="140"/>
      <c r="K292" s="5"/>
      <c r="L292" s="5"/>
      <c r="M292" s="8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140"/>
      <c r="I293" s="140"/>
      <c r="J293" s="140"/>
      <c r="K293" s="5"/>
      <c r="L293" s="5"/>
      <c r="M293" s="8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140"/>
      <c r="I294" s="140"/>
      <c r="J294" s="140"/>
      <c r="K294" s="5"/>
      <c r="L294" s="5"/>
      <c r="M294" s="8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140"/>
      <c r="I295" s="140"/>
      <c r="J295" s="140"/>
      <c r="K295" s="5"/>
      <c r="L295" s="5"/>
      <c r="M295" s="8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140"/>
      <c r="I296" s="140"/>
      <c r="J296" s="140"/>
      <c r="K296" s="5"/>
      <c r="L296" s="5"/>
      <c r="M296" s="8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140"/>
      <c r="I297" s="140"/>
      <c r="J297" s="140"/>
      <c r="K297" s="5"/>
      <c r="L297" s="5"/>
      <c r="M297" s="8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140"/>
      <c r="I298" s="140"/>
      <c r="J298" s="140"/>
      <c r="K298" s="5"/>
      <c r="L298" s="5"/>
      <c r="M298" s="8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140"/>
      <c r="I299" s="140"/>
      <c r="J299" s="140"/>
      <c r="K299" s="5"/>
      <c r="L299" s="5"/>
      <c r="M299" s="8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140"/>
      <c r="I300" s="140"/>
      <c r="J300" s="140"/>
      <c r="K300" s="5"/>
      <c r="L300" s="5"/>
      <c r="M300" s="8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140"/>
      <c r="I301" s="140"/>
      <c r="J301" s="140"/>
      <c r="K301" s="5"/>
      <c r="L301" s="5"/>
      <c r="M301" s="8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140"/>
      <c r="I302" s="140"/>
      <c r="J302" s="140"/>
      <c r="K302" s="5"/>
      <c r="L302" s="5"/>
      <c r="M302" s="8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140"/>
      <c r="I303" s="140"/>
      <c r="J303" s="140"/>
      <c r="K303" s="5"/>
      <c r="L303" s="5"/>
      <c r="M303" s="8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140"/>
      <c r="I304" s="140"/>
      <c r="J304" s="140"/>
      <c r="K304" s="5"/>
      <c r="L304" s="5"/>
      <c r="M304" s="8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140"/>
      <c r="I305" s="140"/>
      <c r="J305" s="140"/>
      <c r="K305" s="5"/>
      <c r="L305" s="5"/>
      <c r="M305" s="8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140"/>
      <c r="I306" s="140"/>
      <c r="J306" s="140"/>
      <c r="K306" s="5"/>
      <c r="L306" s="5"/>
      <c r="M306" s="8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140"/>
      <c r="I307" s="140"/>
      <c r="J307" s="140"/>
      <c r="K307" s="5"/>
      <c r="L307" s="5"/>
      <c r="M307" s="8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140"/>
      <c r="I308" s="140"/>
      <c r="J308" s="140"/>
      <c r="K308" s="5"/>
      <c r="L308" s="5"/>
      <c r="M308" s="8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140"/>
      <c r="I309" s="140"/>
      <c r="J309" s="140"/>
      <c r="K309" s="5"/>
      <c r="L309" s="5"/>
      <c r="M309" s="8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140"/>
      <c r="I310" s="140"/>
      <c r="J310" s="140"/>
      <c r="K310" s="5"/>
      <c r="L310" s="5"/>
      <c r="M310" s="8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140"/>
      <c r="I311" s="140"/>
      <c r="J311" s="140"/>
      <c r="K311" s="5"/>
      <c r="L311" s="5"/>
      <c r="M311" s="8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140"/>
      <c r="I312" s="140"/>
      <c r="J312" s="140"/>
      <c r="K312" s="5"/>
      <c r="L312" s="5"/>
      <c r="M312" s="8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140"/>
      <c r="I313" s="140"/>
      <c r="J313" s="140"/>
      <c r="K313" s="5"/>
      <c r="L313" s="5"/>
      <c r="M313" s="8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140"/>
      <c r="I314" s="140"/>
      <c r="J314" s="140"/>
      <c r="K314" s="5"/>
      <c r="L314" s="5"/>
      <c r="M314" s="8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140"/>
      <c r="I315" s="140"/>
      <c r="J315" s="140"/>
      <c r="K315" s="5"/>
      <c r="L315" s="5"/>
      <c r="M315" s="8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140"/>
      <c r="I316" s="140"/>
      <c r="J316" s="140"/>
      <c r="K316" s="5"/>
      <c r="L316" s="5"/>
      <c r="M316" s="8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140"/>
      <c r="I317" s="140"/>
      <c r="J317" s="140"/>
      <c r="K317" s="5"/>
      <c r="L317" s="5"/>
      <c r="M317" s="8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140"/>
      <c r="I318" s="140"/>
      <c r="J318" s="140"/>
      <c r="K318" s="5"/>
      <c r="L318" s="5"/>
      <c r="M318" s="8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</sheetData>
  <mergeCells count="111">
    <mergeCell ref="L104:L108"/>
    <mergeCell ref="M104:M108"/>
    <mergeCell ref="L112:L113"/>
    <mergeCell ref="M112:M113"/>
    <mergeCell ref="J116:J118"/>
    <mergeCell ref="K116:K118"/>
    <mergeCell ref="L116:L118"/>
    <mergeCell ref="M116:M118"/>
    <mergeCell ref="K110:K111"/>
    <mergeCell ref="L110:L111"/>
    <mergeCell ref="M110:M111"/>
    <mergeCell ref="K101:K103"/>
    <mergeCell ref="K97:K98"/>
    <mergeCell ref="L97:L98"/>
    <mergeCell ref="M97:M98"/>
    <mergeCell ref="K99:K100"/>
    <mergeCell ref="L99:L100"/>
    <mergeCell ref="M99:M100"/>
    <mergeCell ref="K89:K90"/>
    <mergeCell ref="L89:L90"/>
    <mergeCell ref="J89:J90"/>
    <mergeCell ref="J83:J84"/>
    <mergeCell ref="K83:K84"/>
    <mergeCell ref="L83:L84"/>
    <mergeCell ref="J110:J111"/>
    <mergeCell ref="J101:J103"/>
    <mergeCell ref="J104:J108"/>
    <mergeCell ref="L101:L103"/>
    <mergeCell ref="M101:M103"/>
    <mergeCell ref="K104:K108"/>
    <mergeCell ref="J99:J100"/>
    <mergeCell ref="K72:K74"/>
    <mergeCell ref="L72:L74"/>
    <mergeCell ref="J112:J113"/>
    <mergeCell ref="K112:K113"/>
    <mergeCell ref="K65:K66"/>
    <mergeCell ref="L65:L66"/>
    <mergeCell ref="M89:M90"/>
    <mergeCell ref="M70:M71"/>
    <mergeCell ref="M86:M87"/>
    <mergeCell ref="J65:J66"/>
    <mergeCell ref="J70:J71"/>
    <mergeCell ref="K59:K64"/>
    <mergeCell ref="J56:J58"/>
    <mergeCell ref="K56:K58"/>
    <mergeCell ref="J59:J64"/>
    <mergeCell ref="K38:K43"/>
    <mergeCell ref="L38:L43"/>
    <mergeCell ref="J36:J37"/>
    <mergeCell ref="J44:J45"/>
    <mergeCell ref="K44:K45"/>
    <mergeCell ref="L44:L45"/>
    <mergeCell ref="J86:J87"/>
    <mergeCell ref="J52:J54"/>
    <mergeCell ref="K52:K54"/>
    <mergeCell ref="L52:L54"/>
    <mergeCell ref="M52:M54"/>
    <mergeCell ref="J48:J50"/>
    <mergeCell ref="K48:K50"/>
    <mergeCell ref="L48:L50"/>
    <mergeCell ref="M48:M50"/>
    <mergeCell ref="J97:J98"/>
    <mergeCell ref="J4:J5"/>
    <mergeCell ref="K4:K5"/>
    <mergeCell ref="L4:L5"/>
    <mergeCell ref="M4:M5"/>
    <mergeCell ref="M16:M21"/>
    <mergeCell ref="M44:M45"/>
    <mergeCell ref="J23:J26"/>
    <mergeCell ref="J16:J21"/>
    <mergeCell ref="J8:J9"/>
    <mergeCell ref="J11:J13"/>
    <mergeCell ref="J32:J34"/>
    <mergeCell ref="J27:J31"/>
    <mergeCell ref="K16:K21"/>
    <mergeCell ref="L16:L21"/>
    <mergeCell ref="K27:K31"/>
    <mergeCell ref="K23:K26"/>
    <mergeCell ref="L23:L26"/>
    <mergeCell ref="M23:M26"/>
    <mergeCell ref="L27:L31"/>
    <mergeCell ref="M27:M31"/>
    <mergeCell ref="M11:M13"/>
    <mergeCell ref="K11:K13"/>
    <mergeCell ref="K8:K9"/>
    <mergeCell ref="L8:L9"/>
    <mergeCell ref="K32:K34"/>
    <mergeCell ref="L32:L34"/>
    <mergeCell ref="L11:L13"/>
    <mergeCell ref="J38:J43"/>
    <mergeCell ref="M32:M34"/>
    <mergeCell ref="K70:K71"/>
    <mergeCell ref="L70:L71"/>
    <mergeCell ref="M65:M66"/>
    <mergeCell ref="M56:M57"/>
    <mergeCell ref="L59:L64"/>
    <mergeCell ref="M59:M64"/>
    <mergeCell ref="L56:L58"/>
    <mergeCell ref="K86:K87"/>
    <mergeCell ref="L86:L87"/>
    <mergeCell ref="M83:M84"/>
    <mergeCell ref="J78:J82"/>
    <mergeCell ref="K78:K82"/>
    <mergeCell ref="L78:L82"/>
    <mergeCell ref="M78:M82"/>
    <mergeCell ref="M73:M74"/>
    <mergeCell ref="J72:J74"/>
    <mergeCell ref="K36:K37"/>
    <mergeCell ref="L36:L37"/>
    <mergeCell ref="M36:M37"/>
    <mergeCell ref="M38:M42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86"/>
    <col customWidth="1" min="2" max="2" width="10.86"/>
    <col customWidth="1" min="3" max="3" width="20.14"/>
    <col customWidth="1" min="4" max="4" width="10.43"/>
    <col customWidth="1" min="5" max="5" width="8.71"/>
    <col customWidth="1" min="6" max="6" width="30.71"/>
    <col customWidth="1" min="7" max="7" width="10.0"/>
    <col customWidth="1" min="8" max="8" width="10.57"/>
    <col customWidth="1" min="9" max="9" width="11.57"/>
    <col customWidth="1" min="10" max="10" width="10.57"/>
    <col customWidth="1" min="11" max="11" width="7.14"/>
    <col customWidth="1" min="12" max="12" width="25.29"/>
    <col customWidth="1" min="13" max="13" width="34.29"/>
    <col customWidth="1" min="14" max="26" width="8.71"/>
  </cols>
  <sheetData>
    <row r="1">
      <c r="A1" s="63" t="s">
        <v>637</v>
      </c>
      <c r="B1" s="141" t="s">
        <v>638</v>
      </c>
      <c r="C1" s="64" t="s">
        <v>639</v>
      </c>
      <c r="D1" s="65" t="s">
        <v>640</v>
      </c>
      <c r="E1" s="65" t="s">
        <v>641</v>
      </c>
      <c r="F1" s="65" t="s">
        <v>642</v>
      </c>
      <c r="G1" s="66" t="s">
        <v>643</v>
      </c>
      <c r="H1" s="66" t="s">
        <v>644</v>
      </c>
      <c r="I1" s="67" t="s">
        <v>645</v>
      </c>
      <c r="J1" s="67"/>
      <c r="K1" s="67"/>
      <c r="L1" s="65" t="s">
        <v>646</v>
      </c>
      <c r="M1" s="64" t="s">
        <v>647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63.0" customHeight="1">
      <c r="A2" s="15"/>
      <c r="B2" s="142">
        <v>45231.0</v>
      </c>
      <c r="C2" s="15" t="s">
        <v>394</v>
      </c>
      <c r="D2" s="15" t="s">
        <v>1358</v>
      </c>
      <c r="E2" s="15" t="s">
        <v>650</v>
      </c>
      <c r="F2" s="143" t="s">
        <v>1359</v>
      </c>
      <c r="G2" s="86">
        <v>1.0</v>
      </c>
      <c r="H2" s="71">
        <v>1240000.0</v>
      </c>
      <c r="I2" s="70" t="str">
        <f t="shared" ref="I2:I37" si="1">H2*G2</f>
        <v>  1,240,000 </v>
      </c>
      <c r="J2" s="89" t="str">
        <f>I2</f>
        <v>  1,240,000 </v>
      </c>
      <c r="K2" s="70" t="s">
        <v>652</v>
      </c>
      <c r="L2" s="15"/>
      <c r="M2" s="86" t="s">
        <v>1360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69"/>
      <c r="B3" s="142">
        <v>45231.0</v>
      </c>
      <c r="C3" s="86" t="s">
        <v>1361</v>
      </c>
      <c r="D3" s="86" t="s">
        <v>1358</v>
      </c>
      <c r="E3" s="69" t="s">
        <v>650</v>
      </c>
      <c r="F3" s="144" t="s">
        <v>1362</v>
      </c>
      <c r="G3" s="86">
        <v>1.0</v>
      </c>
      <c r="H3" s="71">
        <v>850000.0</v>
      </c>
      <c r="I3" s="70" t="str">
        <f t="shared" si="1"/>
        <v>  850,000 </v>
      </c>
      <c r="J3" s="92" t="str">
        <f>I3+I4+I5</f>
        <v>  1,250,000 </v>
      </c>
      <c r="K3" s="95" t="s">
        <v>652</v>
      </c>
      <c r="L3" s="95"/>
      <c r="M3" s="95"/>
    </row>
    <row r="4">
      <c r="A4" s="69"/>
      <c r="B4" s="86"/>
      <c r="C4" s="86"/>
      <c r="D4" s="86"/>
      <c r="E4" s="86"/>
      <c r="F4" s="144" t="s">
        <v>1363</v>
      </c>
      <c r="G4" s="86">
        <v>1.0</v>
      </c>
      <c r="H4" s="88">
        <v>250000.0</v>
      </c>
      <c r="I4" s="70" t="str">
        <f t="shared" si="1"/>
        <v>  250,000 </v>
      </c>
      <c r="J4" s="80"/>
      <c r="K4" s="80"/>
      <c r="L4" s="80"/>
      <c r="M4" s="80"/>
    </row>
    <row r="5">
      <c r="A5" s="69"/>
      <c r="B5" s="87"/>
      <c r="C5" s="86"/>
      <c r="D5" s="86"/>
      <c r="E5" s="86"/>
      <c r="F5" s="144" t="s">
        <v>1364</v>
      </c>
      <c r="G5" s="86">
        <v>2.0</v>
      </c>
      <c r="H5" s="88">
        <v>75000.0</v>
      </c>
      <c r="I5" s="70" t="str">
        <f t="shared" si="1"/>
        <v>  150,000 </v>
      </c>
      <c r="J5" s="77"/>
      <c r="K5" s="77"/>
      <c r="L5" s="77"/>
      <c r="M5" s="77"/>
    </row>
    <row r="6">
      <c r="A6" s="69"/>
      <c r="B6" s="142">
        <v>45231.0</v>
      </c>
      <c r="C6" s="86" t="s">
        <v>1365</v>
      </c>
      <c r="D6" s="86" t="s">
        <v>1358</v>
      </c>
      <c r="E6" s="86" t="s">
        <v>650</v>
      </c>
      <c r="F6" s="15" t="s">
        <v>1362</v>
      </c>
      <c r="G6" s="15">
        <v>1.0</v>
      </c>
      <c r="H6" s="88">
        <v>800000.0</v>
      </c>
      <c r="I6" s="70" t="str">
        <f t="shared" si="1"/>
        <v>  800,000 </v>
      </c>
      <c r="J6" s="82" t="str">
        <f>I6+I7+I8</f>
        <v>  820,000 </v>
      </c>
      <c r="K6" s="59" t="s">
        <v>652</v>
      </c>
      <c r="L6" s="59"/>
      <c r="M6" s="59" t="s">
        <v>1355</v>
      </c>
    </row>
    <row r="7">
      <c r="A7" s="69"/>
      <c r="B7" s="87"/>
      <c r="C7" s="86"/>
      <c r="D7" s="86"/>
      <c r="E7" s="86"/>
      <c r="F7" s="15" t="s">
        <v>1366</v>
      </c>
      <c r="G7" s="15">
        <v>1.0</v>
      </c>
      <c r="H7" s="88">
        <v>10000.0</v>
      </c>
      <c r="I7" s="70" t="str">
        <f t="shared" si="1"/>
        <v>  10,000 </v>
      </c>
      <c r="J7" s="80"/>
      <c r="K7" s="80"/>
      <c r="L7" s="80"/>
      <c r="M7" s="80"/>
    </row>
    <row r="8">
      <c r="A8" s="86"/>
      <c r="B8" s="86"/>
      <c r="C8" s="86"/>
      <c r="D8" s="86"/>
      <c r="E8" s="86"/>
      <c r="F8" s="15" t="s">
        <v>1367</v>
      </c>
      <c r="G8" s="15">
        <v>1.0</v>
      </c>
      <c r="H8" s="88">
        <v>10000.0</v>
      </c>
      <c r="I8" s="70" t="str">
        <f t="shared" si="1"/>
        <v>  10,000 </v>
      </c>
      <c r="J8" s="77"/>
      <c r="K8" s="77"/>
      <c r="L8" s="77"/>
      <c r="M8" s="77"/>
    </row>
    <row r="9">
      <c r="A9" s="86"/>
      <c r="B9" s="142">
        <v>45231.0</v>
      </c>
      <c r="C9" s="86" t="s">
        <v>1368</v>
      </c>
      <c r="D9" s="86" t="s">
        <v>1358</v>
      </c>
      <c r="E9" s="86" t="s">
        <v>650</v>
      </c>
      <c r="F9" s="15" t="s">
        <v>1369</v>
      </c>
      <c r="G9" s="15">
        <v>2.0</v>
      </c>
      <c r="H9" s="88">
        <v>915000.0</v>
      </c>
      <c r="I9" s="70" t="str">
        <f t="shared" si="1"/>
        <v>  1,830,000 </v>
      </c>
      <c r="J9" s="82" t="str">
        <f>I9+I10+I11</f>
        <v>  2,095,000 </v>
      </c>
      <c r="K9" s="59" t="s">
        <v>652</v>
      </c>
      <c r="L9" s="59"/>
      <c r="M9" s="15" t="s">
        <v>1370</v>
      </c>
    </row>
    <row r="10">
      <c r="A10" s="69"/>
      <c r="B10" s="87"/>
      <c r="C10" s="86"/>
      <c r="D10" s="86"/>
      <c r="E10" s="86"/>
      <c r="F10" s="15" t="s">
        <v>837</v>
      </c>
      <c r="G10" s="15">
        <v>1.0</v>
      </c>
      <c r="H10" s="88">
        <v>190000.0</v>
      </c>
      <c r="I10" s="70" t="str">
        <f t="shared" si="1"/>
        <v>  190,000 </v>
      </c>
      <c r="J10" s="80"/>
      <c r="K10" s="80"/>
      <c r="L10" s="80"/>
      <c r="M10" s="15" t="s">
        <v>1371</v>
      </c>
    </row>
    <row r="11">
      <c r="A11" s="69"/>
      <c r="B11" s="87"/>
      <c r="C11" s="86"/>
      <c r="D11" s="86"/>
      <c r="E11" s="86"/>
      <c r="F11" s="15" t="s">
        <v>1372</v>
      </c>
      <c r="G11" s="15">
        <v>1.0</v>
      </c>
      <c r="H11" s="88">
        <v>75000.0</v>
      </c>
      <c r="I11" s="70" t="str">
        <f t="shared" si="1"/>
        <v>  75,000 </v>
      </c>
      <c r="J11" s="77"/>
      <c r="K11" s="77"/>
      <c r="L11" s="77"/>
      <c r="M11" s="15" t="s">
        <v>1323</v>
      </c>
    </row>
    <row r="12" ht="60.0" customHeight="1">
      <c r="A12" s="15"/>
      <c r="B12" s="87">
        <v>44968.0</v>
      </c>
      <c r="C12" s="86" t="s">
        <v>1373</v>
      </c>
      <c r="D12" s="86" t="s">
        <v>1358</v>
      </c>
      <c r="E12" s="69" t="s">
        <v>705</v>
      </c>
      <c r="F12" s="52" t="s">
        <v>1374</v>
      </c>
      <c r="G12" s="52">
        <v>1.0</v>
      </c>
      <c r="H12" s="88">
        <v>850000.0</v>
      </c>
      <c r="I12" s="70" t="str">
        <f t="shared" si="1"/>
        <v>  850,000 </v>
      </c>
      <c r="J12" s="145" t="str">
        <f>I12</f>
        <v>  850,000 </v>
      </c>
      <c r="K12" s="52" t="s">
        <v>652</v>
      </c>
      <c r="L12" s="52"/>
      <c r="M12" s="52"/>
    </row>
    <row r="13" ht="31.5" customHeight="1">
      <c r="A13" s="15"/>
      <c r="B13" s="87">
        <v>44968.0</v>
      </c>
      <c r="C13" s="86" t="s">
        <v>392</v>
      </c>
      <c r="D13" s="86" t="s">
        <v>1358</v>
      </c>
      <c r="E13" s="69" t="s">
        <v>650</v>
      </c>
      <c r="F13" s="52" t="s">
        <v>823</v>
      </c>
      <c r="G13" s="52">
        <v>1.0</v>
      </c>
      <c r="H13" s="88">
        <v>390000.0</v>
      </c>
      <c r="I13" s="70" t="str">
        <f t="shared" si="1"/>
        <v>  390,000 </v>
      </c>
      <c r="J13" s="146" t="str">
        <f>I13+I14</f>
        <v>  575,000 </v>
      </c>
      <c r="K13" s="147" t="s">
        <v>652</v>
      </c>
      <c r="L13" s="147"/>
      <c r="M13" s="147"/>
    </row>
    <row r="14" ht="31.5" customHeight="1">
      <c r="A14" s="15"/>
      <c r="B14" s="87"/>
      <c r="C14" s="86"/>
      <c r="D14" s="86"/>
      <c r="E14" s="69"/>
      <c r="F14" s="52" t="s">
        <v>838</v>
      </c>
      <c r="G14" s="52">
        <v>1.0</v>
      </c>
      <c r="H14" s="88">
        <v>185000.0</v>
      </c>
      <c r="I14" s="70" t="str">
        <f t="shared" si="1"/>
        <v>  185,000 </v>
      </c>
      <c r="J14" s="77"/>
      <c r="K14" s="77"/>
      <c r="L14" s="77"/>
      <c r="M14" s="77"/>
    </row>
    <row r="15">
      <c r="A15" s="15"/>
      <c r="B15" s="87">
        <v>44968.0</v>
      </c>
      <c r="C15" s="86" t="s">
        <v>1375</v>
      </c>
      <c r="D15" s="86" t="s">
        <v>1358</v>
      </c>
      <c r="E15" s="86" t="s">
        <v>705</v>
      </c>
      <c r="F15" s="52" t="s">
        <v>1376</v>
      </c>
      <c r="G15" s="52">
        <v>1.0</v>
      </c>
      <c r="H15" s="88">
        <v>1350000.0</v>
      </c>
      <c r="I15" s="70" t="str">
        <f t="shared" si="1"/>
        <v>  1,350,000 </v>
      </c>
      <c r="J15" s="146" t="str">
        <f>SUM(I15:I28)</f>
        <v>  6,520,000 </v>
      </c>
      <c r="K15" s="147" t="s">
        <v>652</v>
      </c>
      <c r="L15" s="147"/>
      <c r="M15" s="52"/>
    </row>
    <row r="16">
      <c r="A16" s="15"/>
      <c r="B16" s="148"/>
      <c r="C16" s="69"/>
      <c r="D16" s="69"/>
      <c r="E16" s="86"/>
      <c r="F16" s="52" t="s">
        <v>1377</v>
      </c>
      <c r="G16" s="52">
        <v>1.0</v>
      </c>
      <c r="H16" s="88">
        <v>1500000.0</v>
      </c>
      <c r="I16" s="70" t="str">
        <f t="shared" si="1"/>
        <v>  1,500,000 </v>
      </c>
      <c r="J16" s="80"/>
      <c r="K16" s="80"/>
      <c r="L16" s="80"/>
      <c r="M16" s="52"/>
    </row>
    <row r="17">
      <c r="A17" s="15"/>
      <c r="B17" s="148"/>
      <c r="C17" s="69"/>
      <c r="D17" s="69"/>
      <c r="E17" s="69"/>
      <c r="F17" s="52" t="s">
        <v>835</v>
      </c>
      <c r="G17" s="52">
        <v>2.0</v>
      </c>
      <c r="H17" s="88">
        <v>110000.0</v>
      </c>
      <c r="I17" s="70" t="str">
        <f t="shared" si="1"/>
        <v>  220,000 </v>
      </c>
      <c r="J17" s="80"/>
      <c r="K17" s="80"/>
      <c r="L17" s="80"/>
      <c r="M17" s="52"/>
    </row>
    <row r="18">
      <c r="A18" s="15"/>
      <c r="B18" s="87"/>
      <c r="C18" s="69"/>
      <c r="D18" s="69"/>
      <c r="E18" s="69"/>
      <c r="F18" s="52" t="s">
        <v>1212</v>
      </c>
      <c r="G18" s="52">
        <v>1.0</v>
      </c>
      <c r="H18" s="88">
        <v>110000.0</v>
      </c>
      <c r="I18" s="70" t="str">
        <f t="shared" si="1"/>
        <v>  110,000 </v>
      </c>
      <c r="J18" s="80"/>
      <c r="K18" s="80"/>
      <c r="L18" s="80"/>
      <c r="M18" s="52"/>
    </row>
    <row r="19">
      <c r="A19" s="15"/>
      <c r="B19" s="148"/>
      <c r="C19" s="52"/>
      <c r="D19" s="52"/>
      <c r="E19" s="52"/>
      <c r="F19" s="52" t="s">
        <v>1378</v>
      </c>
      <c r="G19" s="52">
        <v>1.0</v>
      </c>
      <c r="H19" s="88">
        <v>1100000.0</v>
      </c>
      <c r="I19" s="70" t="str">
        <f t="shared" si="1"/>
        <v>  1,100,000 </v>
      </c>
      <c r="J19" s="80"/>
      <c r="K19" s="80"/>
      <c r="L19" s="80"/>
      <c r="M19" s="52"/>
    </row>
    <row r="20">
      <c r="A20" s="15"/>
      <c r="B20" s="87"/>
      <c r="C20" s="69"/>
      <c r="D20" s="69"/>
      <c r="E20" s="69"/>
      <c r="F20" s="52" t="s">
        <v>1372</v>
      </c>
      <c r="G20" s="52">
        <v>1.0</v>
      </c>
      <c r="H20" s="88">
        <v>75000.0</v>
      </c>
      <c r="I20" s="70" t="str">
        <f t="shared" si="1"/>
        <v>  75,000 </v>
      </c>
      <c r="J20" s="80"/>
      <c r="K20" s="80"/>
      <c r="L20" s="80"/>
      <c r="M20" s="52"/>
    </row>
    <row r="21" ht="15.75" customHeight="1">
      <c r="A21" s="15"/>
      <c r="B21" s="148"/>
      <c r="C21" s="86"/>
      <c r="D21" s="86"/>
      <c r="E21" s="86"/>
      <c r="F21" s="52" t="s">
        <v>823</v>
      </c>
      <c r="G21" s="52">
        <v>1.0</v>
      </c>
      <c r="H21" s="88">
        <v>390000.0</v>
      </c>
      <c r="I21" s="70" t="str">
        <f t="shared" si="1"/>
        <v>  390,000 </v>
      </c>
      <c r="J21" s="80"/>
      <c r="K21" s="80"/>
      <c r="L21" s="80"/>
      <c r="M21" s="52"/>
    </row>
    <row r="22" ht="15.75" customHeight="1">
      <c r="A22" s="15"/>
      <c r="B22" s="52"/>
      <c r="C22" s="52"/>
      <c r="D22" s="52"/>
      <c r="E22" s="52"/>
      <c r="F22" s="52" t="s">
        <v>838</v>
      </c>
      <c r="G22" s="52">
        <v>2.0</v>
      </c>
      <c r="H22" s="88">
        <v>185000.0</v>
      </c>
      <c r="I22" s="70" t="str">
        <f t="shared" si="1"/>
        <v>  370,000 </v>
      </c>
      <c r="J22" s="80"/>
      <c r="K22" s="80"/>
      <c r="L22" s="80"/>
      <c r="M22" s="52"/>
    </row>
    <row r="23" ht="15.75" customHeight="1">
      <c r="A23" s="15"/>
      <c r="B23" s="52"/>
      <c r="C23" s="52"/>
      <c r="D23" s="52"/>
      <c r="E23" s="52"/>
      <c r="F23" s="52" t="s">
        <v>1379</v>
      </c>
      <c r="G23" s="52">
        <v>1.0</v>
      </c>
      <c r="H23" s="88">
        <v>190000.0</v>
      </c>
      <c r="I23" s="70" t="str">
        <f t="shared" si="1"/>
        <v>  190,000 </v>
      </c>
      <c r="J23" s="80"/>
      <c r="K23" s="80"/>
      <c r="L23" s="80"/>
      <c r="M23" s="52"/>
    </row>
    <row r="24" ht="15.75" customHeight="1">
      <c r="A24" s="15"/>
      <c r="B24" s="52"/>
      <c r="C24" s="52"/>
      <c r="D24" s="52"/>
      <c r="E24" s="52"/>
      <c r="F24" s="52" t="s">
        <v>1380</v>
      </c>
      <c r="G24" s="52">
        <v>1.0</v>
      </c>
      <c r="H24" s="88">
        <v>915000.0</v>
      </c>
      <c r="I24" s="70" t="str">
        <f t="shared" si="1"/>
        <v>  915,000 </v>
      </c>
      <c r="J24" s="80"/>
      <c r="K24" s="80"/>
      <c r="L24" s="80"/>
      <c r="M24" s="52"/>
    </row>
    <row r="25" ht="15.75" customHeight="1">
      <c r="A25" s="15"/>
      <c r="B25" s="52"/>
      <c r="C25" s="52"/>
      <c r="D25" s="52"/>
      <c r="E25" s="52"/>
      <c r="F25" s="52" t="s">
        <v>1381</v>
      </c>
      <c r="G25" s="52">
        <v>2.0</v>
      </c>
      <c r="H25" s="88">
        <v>150000.0</v>
      </c>
      <c r="I25" s="70" t="str">
        <f t="shared" si="1"/>
        <v>  300,000 </v>
      </c>
      <c r="J25" s="80"/>
      <c r="K25" s="80"/>
      <c r="L25" s="80"/>
      <c r="M25" s="52" t="s">
        <v>1382</v>
      </c>
    </row>
    <row r="26" ht="15.75" customHeight="1">
      <c r="A26" s="15"/>
      <c r="B26" s="52"/>
      <c r="C26" s="52"/>
      <c r="D26" s="52"/>
      <c r="E26" s="52"/>
      <c r="F26" s="52" t="s">
        <v>674</v>
      </c>
      <c r="G26" s="52">
        <v>1.0</v>
      </c>
      <c r="H26" s="88">
        <v>0.0</v>
      </c>
      <c r="I26" s="70" t="str">
        <f t="shared" si="1"/>
        <v>  -   </v>
      </c>
      <c r="J26" s="80"/>
      <c r="K26" s="80"/>
      <c r="L26" s="80"/>
      <c r="M26" s="52" t="s">
        <v>1383</v>
      </c>
    </row>
    <row r="27" ht="15.75" customHeight="1">
      <c r="A27" s="15"/>
      <c r="B27" s="52"/>
      <c r="C27" s="52"/>
      <c r="D27" s="52"/>
      <c r="E27" s="52"/>
      <c r="F27" s="52" t="s">
        <v>1100</v>
      </c>
      <c r="G27" s="52">
        <v>1.0</v>
      </c>
      <c r="H27" s="149">
        <v>0.0</v>
      </c>
      <c r="I27" s="70" t="str">
        <f t="shared" si="1"/>
        <v>  -   </v>
      </c>
      <c r="J27" s="80"/>
      <c r="K27" s="80"/>
      <c r="L27" s="80"/>
      <c r="M27" s="52" t="s">
        <v>1383</v>
      </c>
    </row>
    <row r="28" ht="15.75" customHeight="1">
      <c r="A28" s="15"/>
      <c r="B28" s="52"/>
      <c r="C28" s="52"/>
      <c r="D28" s="52"/>
      <c r="E28" s="52"/>
      <c r="F28" s="52" t="s">
        <v>1384</v>
      </c>
      <c r="G28" s="52">
        <v>1.0</v>
      </c>
      <c r="H28" s="149">
        <v>0.0</v>
      </c>
      <c r="I28" s="70" t="str">
        <f t="shared" si="1"/>
        <v>  -   </v>
      </c>
      <c r="J28" s="77"/>
      <c r="K28" s="77"/>
      <c r="L28" s="77"/>
      <c r="M28" s="52" t="s">
        <v>1383</v>
      </c>
    </row>
    <row r="29" ht="15.75" customHeight="1">
      <c r="A29" s="69"/>
      <c r="B29" s="150">
        <v>45235.0</v>
      </c>
      <c r="C29" s="52" t="s">
        <v>1385</v>
      </c>
      <c r="D29" s="52" t="s">
        <v>1358</v>
      </c>
      <c r="E29" s="52" t="s">
        <v>650</v>
      </c>
      <c r="F29" s="52" t="s">
        <v>1386</v>
      </c>
      <c r="G29" s="52">
        <v>1.0</v>
      </c>
      <c r="H29" s="88">
        <v>850000.0</v>
      </c>
      <c r="I29" s="70" t="str">
        <f t="shared" si="1"/>
        <v>  850,000 </v>
      </c>
      <c r="J29" s="146" t="str">
        <f>I29+I30+I31</f>
        <v>  1,000,000 </v>
      </c>
      <c r="K29" s="147" t="s">
        <v>652</v>
      </c>
      <c r="L29" s="147"/>
      <c r="M29" s="147"/>
    </row>
    <row r="30" ht="15.75" customHeight="1">
      <c r="A30" s="69"/>
      <c r="B30" s="52"/>
      <c r="C30" s="52"/>
      <c r="D30" s="52"/>
      <c r="E30" s="52"/>
      <c r="F30" s="52" t="s">
        <v>1387</v>
      </c>
      <c r="G30" s="52">
        <v>1.0</v>
      </c>
      <c r="H30" s="88">
        <v>75000.0</v>
      </c>
      <c r="I30" s="70" t="str">
        <f t="shared" si="1"/>
        <v>  75,000 </v>
      </c>
      <c r="J30" s="80"/>
      <c r="K30" s="80"/>
      <c r="L30" s="80"/>
      <c r="M30" s="80"/>
    </row>
    <row r="31" ht="15.75" customHeight="1">
      <c r="A31" s="69"/>
      <c r="B31" s="52"/>
      <c r="C31" s="52"/>
      <c r="D31" s="52"/>
      <c r="E31" s="52"/>
      <c r="F31" s="52" t="s">
        <v>1388</v>
      </c>
      <c r="G31" s="52">
        <v>1.0</v>
      </c>
      <c r="H31" s="88">
        <v>75000.0</v>
      </c>
      <c r="I31" s="70" t="str">
        <f t="shared" si="1"/>
        <v>  75,000 </v>
      </c>
      <c r="J31" s="77"/>
      <c r="K31" s="77"/>
      <c r="L31" s="77"/>
      <c r="M31" s="77"/>
    </row>
    <row r="32" ht="63.0" customHeight="1">
      <c r="A32" s="69"/>
      <c r="B32" s="150">
        <v>45235.0</v>
      </c>
      <c r="C32" s="52" t="s">
        <v>1389</v>
      </c>
      <c r="D32" s="52" t="s">
        <v>1358</v>
      </c>
      <c r="E32" s="52" t="s">
        <v>650</v>
      </c>
      <c r="F32" s="52" t="s">
        <v>837</v>
      </c>
      <c r="G32" s="52">
        <v>1.0</v>
      </c>
      <c r="H32" s="88">
        <v>190000.0</v>
      </c>
      <c r="I32" s="70" t="str">
        <f t="shared" si="1"/>
        <v>  190,000 </v>
      </c>
      <c r="J32" s="145" t="str">
        <f>I32</f>
        <v>  190,000 </v>
      </c>
      <c r="K32" s="52" t="s">
        <v>652</v>
      </c>
      <c r="L32" s="52"/>
      <c r="M32" s="52"/>
    </row>
    <row r="33" ht="15.75" customHeight="1">
      <c r="A33" s="69"/>
      <c r="B33" s="150">
        <v>45235.0</v>
      </c>
      <c r="C33" s="52" t="s">
        <v>1390</v>
      </c>
      <c r="D33" s="52" t="s">
        <v>1358</v>
      </c>
      <c r="E33" s="52" t="s">
        <v>650</v>
      </c>
      <c r="F33" s="52" t="s">
        <v>1391</v>
      </c>
      <c r="G33" s="52">
        <v>1.0</v>
      </c>
      <c r="H33" s="88">
        <v>75000.0</v>
      </c>
      <c r="I33" s="70" t="str">
        <f t="shared" si="1"/>
        <v>  75,000 </v>
      </c>
      <c r="J33" s="146" t="str">
        <f>I33+I34+I35</f>
        <v>  225,000 </v>
      </c>
      <c r="K33" s="147" t="s">
        <v>652</v>
      </c>
      <c r="L33" s="147"/>
      <c r="M33" s="147"/>
    </row>
    <row r="34" ht="15.75" customHeight="1">
      <c r="A34" s="69"/>
      <c r="B34" s="52"/>
      <c r="C34" s="52"/>
      <c r="D34" s="52"/>
      <c r="E34" s="52"/>
      <c r="F34" s="52" t="s">
        <v>1392</v>
      </c>
      <c r="G34" s="52">
        <v>1.0</v>
      </c>
      <c r="H34" s="88">
        <v>75000.0</v>
      </c>
      <c r="I34" s="70" t="str">
        <f t="shared" si="1"/>
        <v>  75,000 </v>
      </c>
      <c r="J34" s="80"/>
      <c r="K34" s="80"/>
      <c r="L34" s="80"/>
      <c r="M34" s="80"/>
    </row>
    <row r="35" ht="15.75" customHeight="1">
      <c r="A35" s="86"/>
      <c r="B35" s="52"/>
      <c r="C35" s="52"/>
      <c r="D35" s="52"/>
      <c r="E35" s="52"/>
      <c r="F35" s="52" t="s">
        <v>1393</v>
      </c>
      <c r="G35" s="52">
        <v>1.0</v>
      </c>
      <c r="H35" s="88">
        <v>75000.0</v>
      </c>
      <c r="I35" s="70" t="str">
        <f t="shared" si="1"/>
        <v>  75,000 </v>
      </c>
      <c r="J35" s="80"/>
      <c r="K35" s="80"/>
      <c r="L35" s="80"/>
      <c r="M35" s="77"/>
    </row>
    <row r="36" ht="15.75" customHeight="1">
      <c r="A36" s="69"/>
      <c r="B36" s="52"/>
      <c r="C36" s="52"/>
      <c r="D36" s="52"/>
      <c r="E36" s="52"/>
      <c r="F36" s="52" t="s">
        <v>1128</v>
      </c>
      <c r="G36" s="52">
        <v>1.0</v>
      </c>
      <c r="H36" s="149">
        <v>0.0</v>
      </c>
      <c r="I36" s="70" t="str">
        <f t="shared" si="1"/>
        <v>  -   </v>
      </c>
      <c r="J36" s="80"/>
      <c r="K36" s="80"/>
      <c r="L36" s="80"/>
      <c r="M36" s="52" t="s">
        <v>1394</v>
      </c>
    </row>
    <row r="37" ht="15.75" customHeight="1">
      <c r="A37" s="69"/>
      <c r="B37" s="52"/>
      <c r="C37" s="52"/>
      <c r="D37" s="52"/>
      <c r="E37" s="52"/>
      <c r="F37" s="52" t="s">
        <v>1395</v>
      </c>
      <c r="G37" s="52">
        <v>1.0</v>
      </c>
      <c r="H37" s="149">
        <v>0.0</v>
      </c>
      <c r="I37" s="70" t="str">
        <f t="shared" si="1"/>
        <v>  -   </v>
      </c>
      <c r="J37" s="77"/>
      <c r="K37" s="77"/>
      <c r="L37" s="77"/>
      <c r="M37" s="52" t="s">
        <v>1394</v>
      </c>
    </row>
    <row r="38" ht="32.25" customHeight="1">
      <c r="A38" s="15"/>
      <c r="B38" s="151">
        <v>45237.0</v>
      </c>
      <c r="C38" s="52" t="s">
        <v>1396</v>
      </c>
      <c r="D38" s="52" t="s">
        <v>1358</v>
      </c>
      <c r="E38" s="52" t="s">
        <v>650</v>
      </c>
      <c r="F38" s="52" t="s">
        <v>1397</v>
      </c>
      <c r="G38" s="52">
        <v>1.0</v>
      </c>
      <c r="H38" s="88">
        <v>915000.0</v>
      </c>
      <c r="I38" s="149">
        <v>915000.0</v>
      </c>
      <c r="J38" s="146" t="str">
        <f>SUM(I38:I39)</f>
        <v>  1,915,000 </v>
      </c>
      <c r="K38" s="147" t="s">
        <v>652</v>
      </c>
      <c r="L38" s="147"/>
      <c r="M38" s="147"/>
    </row>
    <row r="39" ht="32.25" customHeight="1">
      <c r="A39" s="15"/>
      <c r="B39" s="52"/>
      <c r="C39" s="52"/>
      <c r="D39" s="52"/>
      <c r="E39" s="52"/>
      <c r="F39" s="52" t="s">
        <v>1398</v>
      </c>
      <c r="G39" s="52">
        <v>1.0</v>
      </c>
      <c r="H39" s="88">
        <v>1000000.0</v>
      </c>
      <c r="I39" s="149">
        <v>1000000.0</v>
      </c>
      <c r="J39" s="77"/>
      <c r="K39" s="77"/>
      <c r="L39" s="77"/>
      <c r="M39" s="77"/>
    </row>
    <row r="40" ht="32.25" customHeight="1">
      <c r="A40" s="15"/>
      <c r="B40" s="151">
        <v>45237.0</v>
      </c>
      <c r="C40" s="52" t="s">
        <v>1399</v>
      </c>
      <c r="D40" s="52" t="s">
        <v>1358</v>
      </c>
      <c r="E40" s="52" t="s">
        <v>650</v>
      </c>
      <c r="F40" s="52" t="s">
        <v>1397</v>
      </c>
      <c r="G40" s="52">
        <v>1.0</v>
      </c>
      <c r="H40" s="88">
        <v>915000.0</v>
      </c>
      <c r="I40" s="149">
        <v>915000.0</v>
      </c>
      <c r="J40" s="146" t="str">
        <f>SUM(I40:I41)</f>
        <v>  3,795,000 </v>
      </c>
      <c r="K40" s="147" t="s">
        <v>652</v>
      </c>
      <c r="L40" s="147"/>
      <c r="M40" s="147"/>
    </row>
    <row r="41" ht="32.25" customHeight="1">
      <c r="A41" s="15"/>
      <c r="B41" s="52"/>
      <c r="C41" s="52"/>
      <c r="D41" s="52"/>
      <c r="E41" s="52"/>
      <c r="F41" s="52" t="s">
        <v>1400</v>
      </c>
      <c r="G41" s="52">
        <v>1.0</v>
      </c>
      <c r="H41" s="88">
        <v>2880000.0</v>
      </c>
      <c r="I41" s="149">
        <v>2880000.0</v>
      </c>
      <c r="J41" s="77"/>
      <c r="K41" s="77"/>
      <c r="L41" s="77"/>
      <c r="M41" s="77"/>
    </row>
    <row r="42" ht="63.75" customHeight="1">
      <c r="A42" s="86"/>
      <c r="B42" s="151">
        <v>45239.0</v>
      </c>
      <c r="C42" s="52" t="s">
        <v>409</v>
      </c>
      <c r="D42" s="52" t="s">
        <v>1358</v>
      </c>
      <c r="E42" s="52" t="s">
        <v>705</v>
      </c>
      <c r="F42" s="52" t="s">
        <v>1397</v>
      </c>
      <c r="G42" s="52">
        <v>1.0</v>
      </c>
      <c r="H42" s="88">
        <v>915000.0</v>
      </c>
      <c r="I42" s="149">
        <v>915000.0</v>
      </c>
      <c r="J42" s="72" t="str">
        <f>I42</f>
        <v>  915,000 </v>
      </c>
      <c r="K42" s="15" t="s">
        <v>652</v>
      </c>
      <c r="L42" s="15"/>
      <c r="M42" s="52"/>
    </row>
    <row r="43" ht="15.75" customHeight="1">
      <c r="A43" s="86"/>
      <c r="B43" s="151">
        <v>45239.0</v>
      </c>
      <c r="C43" s="52" t="s">
        <v>411</v>
      </c>
      <c r="D43" s="52" t="s">
        <v>1358</v>
      </c>
      <c r="E43" s="52" t="s">
        <v>705</v>
      </c>
      <c r="F43" s="52" t="s">
        <v>1184</v>
      </c>
      <c r="G43" s="52">
        <v>1.0</v>
      </c>
      <c r="H43" s="88">
        <v>1400000.0</v>
      </c>
      <c r="I43" s="149">
        <v>1400000.0</v>
      </c>
      <c r="J43" s="146" t="str">
        <f>SUM(I43:I53)</f>
        <v>  5,620,000 </v>
      </c>
      <c r="K43" s="147" t="s">
        <v>652</v>
      </c>
      <c r="L43" s="147"/>
      <c r="M43" s="147" t="s">
        <v>1401</v>
      </c>
    </row>
    <row r="44" ht="15.75" customHeight="1">
      <c r="A44" s="86"/>
      <c r="B44" s="52"/>
      <c r="C44" s="52"/>
      <c r="D44" s="52"/>
      <c r="E44" s="52"/>
      <c r="F44" s="52" t="s">
        <v>1376</v>
      </c>
      <c r="G44" s="52">
        <v>1.0</v>
      </c>
      <c r="H44" s="88">
        <v>1300000.0</v>
      </c>
      <c r="I44" s="149">
        <v>1300000.0</v>
      </c>
      <c r="J44" s="80"/>
      <c r="K44" s="80"/>
      <c r="L44" s="80"/>
      <c r="M44" s="80"/>
    </row>
    <row r="45" ht="15.75" customHeight="1">
      <c r="A45" s="86"/>
      <c r="B45" s="52"/>
      <c r="C45" s="86"/>
      <c r="D45" s="52"/>
      <c r="E45" s="52"/>
      <c r="F45" s="52" t="s">
        <v>835</v>
      </c>
      <c r="G45" s="52">
        <v>2.0</v>
      </c>
      <c r="H45" s="88">
        <v>110000.0</v>
      </c>
      <c r="I45" s="149">
        <v>220000.0</v>
      </c>
      <c r="J45" s="80"/>
      <c r="K45" s="80"/>
      <c r="L45" s="80"/>
      <c r="M45" s="80"/>
    </row>
    <row r="46" ht="15.75" customHeight="1">
      <c r="A46" s="86"/>
      <c r="B46" s="52"/>
      <c r="C46" s="86"/>
      <c r="D46" s="52"/>
      <c r="E46" s="52"/>
      <c r="F46" s="52" t="s">
        <v>836</v>
      </c>
      <c r="G46" s="52">
        <v>1.0</v>
      </c>
      <c r="H46" s="88">
        <v>1100000.0</v>
      </c>
      <c r="I46" s="149">
        <v>1100000.0</v>
      </c>
      <c r="J46" s="80"/>
      <c r="K46" s="80"/>
      <c r="L46" s="80"/>
      <c r="M46" s="80"/>
    </row>
    <row r="47" ht="15.75" customHeight="1">
      <c r="A47" s="86"/>
      <c r="B47" s="52"/>
      <c r="C47" s="86"/>
      <c r="D47" s="52"/>
      <c r="E47" s="52"/>
      <c r="F47" s="52" t="s">
        <v>1212</v>
      </c>
      <c r="G47" s="52">
        <v>1.0</v>
      </c>
      <c r="H47" s="88">
        <v>110000.0</v>
      </c>
      <c r="I47" s="149">
        <v>110000.0</v>
      </c>
      <c r="J47" s="80"/>
      <c r="K47" s="80"/>
      <c r="L47" s="80"/>
      <c r="M47" s="80"/>
    </row>
    <row r="48" ht="15.75" customHeight="1">
      <c r="A48" s="86"/>
      <c r="B48" s="52"/>
      <c r="C48" s="52"/>
      <c r="D48" s="52"/>
      <c r="E48" s="52"/>
      <c r="F48" s="52" t="s">
        <v>1402</v>
      </c>
      <c r="G48" s="52">
        <v>2.0</v>
      </c>
      <c r="H48" s="88">
        <v>100000.0</v>
      </c>
      <c r="I48" s="149">
        <v>200000.0</v>
      </c>
      <c r="J48" s="80"/>
      <c r="K48" s="80"/>
      <c r="L48" s="80"/>
      <c r="M48" s="80"/>
    </row>
    <row r="49" ht="15.75" customHeight="1">
      <c r="A49" s="86"/>
      <c r="B49" s="52"/>
      <c r="C49" s="52"/>
      <c r="D49" s="52"/>
      <c r="E49" s="52"/>
      <c r="F49" s="52" t="s">
        <v>838</v>
      </c>
      <c r="G49" s="52">
        <v>1.0</v>
      </c>
      <c r="H49" s="88">
        <v>185000.0</v>
      </c>
      <c r="I49" s="149">
        <v>185000.0</v>
      </c>
      <c r="J49" s="80"/>
      <c r="K49" s="80"/>
      <c r="L49" s="80"/>
      <c r="M49" s="80"/>
    </row>
    <row r="50" ht="15.75" customHeight="1">
      <c r="A50" s="86"/>
      <c r="B50" s="52"/>
      <c r="C50" s="52"/>
      <c r="D50" s="52"/>
      <c r="E50" s="52"/>
      <c r="F50" s="52" t="s">
        <v>837</v>
      </c>
      <c r="G50" s="52">
        <v>1.0</v>
      </c>
      <c r="H50" s="88">
        <v>190000.0</v>
      </c>
      <c r="I50" s="149">
        <v>190000.0</v>
      </c>
      <c r="J50" s="80"/>
      <c r="K50" s="80"/>
      <c r="L50" s="80"/>
      <c r="M50" s="80"/>
    </row>
    <row r="51" ht="15.75" customHeight="1">
      <c r="A51" s="86"/>
      <c r="B51" s="52"/>
      <c r="C51" s="52"/>
      <c r="D51" s="52"/>
      <c r="E51" s="52"/>
      <c r="F51" s="52" t="s">
        <v>1397</v>
      </c>
      <c r="G51" s="52">
        <v>1.0</v>
      </c>
      <c r="H51" s="88">
        <v>915000.0</v>
      </c>
      <c r="I51" s="149">
        <v>915000.0</v>
      </c>
      <c r="J51" s="80"/>
      <c r="K51" s="80"/>
      <c r="L51" s="80"/>
      <c r="M51" s="80"/>
    </row>
    <row r="52" ht="15.75" customHeight="1">
      <c r="A52" s="86"/>
      <c r="B52" s="52"/>
      <c r="C52" s="52"/>
      <c r="D52" s="52"/>
      <c r="E52" s="52"/>
      <c r="F52" s="52" t="s">
        <v>1403</v>
      </c>
      <c r="G52" s="52">
        <v>1.0</v>
      </c>
      <c r="H52" s="88">
        <v>0.0</v>
      </c>
      <c r="I52" s="149">
        <v>0.0</v>
      </c>
      <c r="J52" s="80"/>
      <c r="K52" s="80"/>
      <c r="L52" s="80"/>
      <c r="M52" s="80"/>
    </row>
    <row r="53" ht="15.75" customHeight="1">
      <c r="A53" s="86"/>
      <c r="B53" s="52"/>
      <c r="C53" s="52"/>
      <c r="D53" s="52"/>
      <c r="E53" s="52"/>
      <c r="F53" s="52" t="s">
        <v>1404</v>
      </c>
      <c r="G53" s="52">
        <v>1.0</v>
      </c>
      <c r="H53" s="149">
        <v>0.0</v>
      </c>
      <c r="I53" s="149">
        <v>0.0</v>
      </c>
      <c r="J53" s="77"/>
      <c r="K53" s="77"/>
      <c r="L53" s="77"/>
      <c r="M53" s="77"/>
    </row>
    <row r="54" ht="33.75" customHeight="1">
      <c r="A54" s="15"/>
      <c r="B54" s="151">
        <v>45240.0</v>
      </c>
      <c r="C54" s="52" t="s">
        <v>249</v>
      </c>
      <c r="D54" s="52" t="s">
        <v>1358</v>
      </c>
      <c r="E54" s="52" t="s">
        <v>650</v>
      </c>
      <c r="F54" s="52" t="s">
        <v>1405</v>
      </c>
      <c r="G54" s="52">
        <v>2.0</v>
      </c>
      <c r="H54" s="88">
        <v>1220000.0</v>
      </c>
      <c r="I54" s="149">
        <v>2440000.0</v>
      </c>
      <c r="J54" s="146" t="str">
        <f>I54+I55</f>
        <v>  2,820,000 </v>
      </c>
      <c r="K54" s="147" t="s">
        <v>652</v>
      </c>
      <c r="L54" s="147"/>
      <c r="M54" s="147"/>
    </row>
    <row r="55" ht="33.75" customHeight="1">
      <c r="A55" s="15"/>
      <c r="B55" s="52"/>
      <c r="C55" s="52"/>
      <c r="D55" s="52"/>
      <c r="E55" s="52"/>
      <c r="F55" s="52" t="s">
        <v>1406</v>
      </c>
      <c r="G55" s="52">
        <v>2.0</v>
      </c>
      <c r="H55" s="88">
        <v>190000.0</v>
      </c>
      <c r="I55" s="149">
        <v>380000.0</v>
      </c>
      <c r="J55" s="77"/>
      <c r="K55" s="77"/>
      <c r="L55" s="77"/>
      <c r="M55" s="77"/>
    </row>
    <row r="56" ht="61.5" customHeight="1">
      <c r="A56" s="15"/>
      <c r="B56" s="150">
        <v>45242.0</v>
      </c>
      <c r="C56" s="52" t="s">
        <v>1407</v>
      </c>
      <c r="D56" s="52" t="s">
        <v>1358</v>
      </c>
      <c r="E56" s="52" t="s">
        <v>650</v>
      </c>
      <c r="F56" s="52" t="s">
        <v>838</v>
      </c>
      <c r="G56" s="52">
        <v>1.0</v>
      </c>
      <c r="H56" s="88">
        <v>185000.0</v>
      </c>
      <c r="I56" s="149">
        <v>185000.0</v>
      </c>
      <c r="J56" s="72" t="str">
        <f t="shared" ref="J56:J58" si="2">I56</f>
        <v>  185,000 </v>
      </c>
      <c r="K56" s="15" t="s">
        <v>652</v>
      </c>
      <c r="L56" s="15"/>
      <c r="M56" s="15"/>
    </row>
    <row r="57" ht="61.5" customHeight="1">
      <c r="A57" s="69"/>
      <c r="B57" s="150">
        <v>45243.0</v>
      </c>
      <c r="C57" s="52" t="s">
        <v>1408</v>
      </c>
      <c r="D57" s="52" t="s">
        <v>1358</v>
      </c>
      <c r="E57" s="52" t="s">
        <v>650</v>
      </c>
      <c r="F57" s="52" t="s">
        <v>1409</v>
      </c>
      <c r="G57" s="52">
        <v>1.0</v>
      </c>
      <c r="H57" s="88">
        <v>690000.0</v>
      </c>
      <c r="I57" s="149">
        <v>690000.0</v>
      </c>
      <c r="J57" s="145" t="str">
        <f t="shared" si="2"/>
        <v>  690,000 </v>
      </c>
      <c r="K57" s="15" t="s">
        <v>652</v>
      </c>
      <c r="L57" s="15"/>
      <c r="M57" s="15"/>
    </row>
    <row r="58" ht="57.75" customHeight="1">
      <c r="A58" s="69"/>
      <c r="B58" s="151">
        <v>45244.0</v>
      </c>
      <c r="C58" s="52" t="s">
        <v>235</v>
      </c>
      <c r="D58" s="52" t="s">
        <v>1358</v>
      </c>
      <c r="E58" s="52" t="s">
        <v>650</v>
      </c>
      <c r="F58" s="52" t="s">
        <v>1410</v>
      </c>
      <c r="G58" s="52">
        <v>1.0</v>
      </c>
      <c r="H58" s="88">
        <v>690000.0</v>
      </c>
      <c r="I58" s="149">
        <v>690000.0</v>
      </c>
      <c r="J58" s="145" t="str">
        <f t="shared" si="2"/>
        <v>  690,000 </v>
      </c>
      <c r="K58" s="15" t="s">
        <v>652</v>
      </c>
      <c r="L58" s="15"/>
      <c r="M58" s="15"/>
    </row>
    <row r="59" ht="15.75" customHeight="1">
      <c r="A59" s="15"/>
      <c r="B59" s="151">
        <v>45246.0</v>
      </c>
      <c r="C59" s="52" t="s">
        <v>1411</v>
      </c>
      <c r="D59" s="52" t="s">
        <v>1358</v>
      </c>
      <c r="E59" s="52" t="s">
        <v>705</v>
      </c>
      <c r="F59" s="52" t="s">
        <v>838</v>
      </c>
      <c r="G59" s="52">
        <v>1.0</v>
      </c>
      <c r="H59" s="88">
        <v>185000.0</v>
      </c>
      <c r="I59" s="149">
        <v>185000.0</v>
      </c>
      <c r="J59" s="146" t="str">
        <f>I59+I60+I61+I62</f>
        <v>  1,480,000 </v>
      </c>
      <c r="K59" s="147" t="s">
        <v>652</v>
      </c>
      <c r="L59" s="147"/>
      <c r="M59" s="147"/>
    </row>
    <row r="60" ht="15.75" customHeight="1">
      <c r="A60" s="15"/>
      <c r="B60" s="52"/>
      <c r="C60" s="52"/>
      <c r="D60" s="52"/>
      <c r="E60" s="52"/>
      <c r="F60" s="52" t="s">
        <v>1379</v>
      </c>
      <c r="G60" s="52">
        <v>1.0</v>
      </c>
      <c r="H60" s="88">
        <v>190000.0</v>
      </c>
      <c r="I60" s="149">
        <v>190000.0</v>
      </c>
      <c r="J60" s="80"/>
      <c r="K60" s="80"/>
      <c r="L60" s="80"/>
      <c r="M60" s="80"/>
    </row>
    <row r="61" ht="15.75" customHeight="1">
      <c r="A61" s="15"/>
      <c r="B61" s="52"/>
      <c r="C61" s="52"/>
      <c r="D61" s="52"/>
      <c r="E61" s="52"/>
      <c r="F61" s="52" t="s">
        <v>1412</v>
      </c>
      <c r="G61" s="52">
        <v>1.0</v>
      </c>
      <c r="H61" s="88">
        <v>995000.0</v>
      </c>
      <c r="I61" s="149">
        <v>995000.0</v>
      </c>
      <c r="J61" s="80"/>
      <c r="K61" s="80"/>
      <c r="L61" s="80"/>
      <c r="M61" s="80"/>
    </row>
    <row r="62" ht="15.75" customHeight="1">
      <c r="A62" s="15"/>
      <c r="B62" s="52"/>
      <c r="C62" s="52"/>
      <c r="D62" s="52"/>
      <c r="E62" s="52"/>
      <c r="F62" s="52" t="s">
        <v>1413</v>
      </c>
      <c r="G62" s="52">
        <v>1.0</v>
      </c>
      <c r="H62" s="88">
        <v>110000.0</v>
      </c>
      <c r="I62" s="149">
        <v>110000.0</v>
      </c>
      <c r="J62" s="77"/>
      <c r="K62" s="77"/>
      <c r="L62" s="77"/>
      <c r="M62" s="77"/>
    </row>
    <row r="63" ht="67.5" customHeight="1">
      <c r="A63" s="15"/>
      <c r="B63" s="151">
        <v>45247.0</v>
      </c>
      <c r="C63" s="52" t="s">
        <v>389</v>
      </c>
      <c r="D63" s="52" t="s">
        <v>1358</v>
      </c>
      <c r="E63" s="52" t="s">
        <v>650</v>
      </c>
      <c r="F63" s="52" t="s">
        <v>1414</v>
      </c>
      <c r="G63" s="52">
        <v>2.0</v>
      </c>
      <c r="H63" s="88">
        <v>695000.0</v>
      </c>
      <c r="I63" s="149">
        <v>1390000.0</v>
      </c>
      <c r="J63" s="145" t="str">
        <f>I63</f>
        <v>  1,390,000 </v>
      </c>
      <c r="K63" s="52" t="s">
        <v>652</v>
      </c>
      <c r="L63" s="52"/>
      <c r="M63" s="52"/>
    </row>
    <row r="64" ht="15.75" customHeight="1">
      <c r="A64" s="15"/>
      <c r="B64" s="151">
        <v>45247.0</v>
      </c>
      <c r="C64" s="52" t="s">
        <v>444</v>
      </c>
      <c r="D64" s="52" t="s">
        <v>1358</v>
      </c>
      <c r="E64" s="52" t="s">
        <v>705</v>
      </c>
      <c r="F64" s="52" t="s">
        <v>1386</v>
      </c>
      <c r="G64" s="52">
        <v>1.0</v>
      </c>
      <c r="H64" s="88">
        <v>850000.0</v>
      </c>
      <c r="I64" s="149">
        <v>850000.0</v>
      </c>
      <c r="J64" s="146" t="str">
        <f>SUM(I64:I71)</f>
        <v>  1,510,000 </v>
      </c>
      <c r="K64" s="147" t="s">
        <v>652</v>
      </c>
      <c r="L64" s="152"/>
      <c r="M64" s="152"/>
    </row>
    <row r="65" ht="15.75" customHeight="1">
      <c r="A65" s="15"/>
      <c r="B65" s="52"/>
      <c r="C65" s="52"/>
      <c r="D65" s="52"/>
      <c r="E65" s="52"/>
      <c r="F65" s="52" t="s">
        <v>1415</v>
      </c>
      <c r="G65" s="52">
        <v>1.0</v>
      </c>
      <c r="H65" s="88">
        <v>110000.0</v>
      </c>
      <c r="I65" s="149">
        <v>110000.0</v>
      </c>
      <c r="J65" s="80"/>
      <c r="K65" s="80"/>
      <c r="L65" s="80"/>
      <c r="M65" s="80"/>
    </row>
    <row r="66" ht="15.75" customHeight="1">
      <c r="A66" s="15"/>
      <c r="B66" s="151"/>
      <c r="C66" s="52"/>
      <c r="D66" s="52"/>
      <c r="E66" s="52"/>
      <c r="F66" s="52" t="s">
        <v>963</v>
      </c>
      <c r="G66" s="52">
        <v>1.0</v>
      </c>
      <c r="H66" s="88">
        <v>250000.0</v>
      </c>
      <c r="I66" s="149">
        <v>250000.0</v>
      </c>
      <c r="J66" s="80"/>
      <c r="K66" s="80"/>
      <c r="L66" s="80"/>
      <c r="M66" s="80"/>
    </row>
    <row r="67" ht="15.75" customHeight="1">
      <c r="A67" s="15"/>
      <c r="B67" s="52"/>
      <c r="C67" s="52"/>
      <c r="D67" s="52"/>
      <c r="E67" s="52"/>
      <c r="F67" s="52" t="s">
        <v>1416</v>
      </c>
      <c r="G67" s="52">
        <v>1.0</v>
      </c>
      <c r="H67" s="88">
        <v>150000.0</v>
      </c>
      <c r="I67" s="149">
        <v>150000.0</v>
      </c>
      <c r="J67" s="80"/>
      <c r="K67" s="80"/>
      <c r="L67" s="80"/>
      <c r="M67" s="80"/>
    </row>
    <row r="68" ht="15.75" customHeight="1">
      <c r="A68" s="15"/>
      <c r="B68" s="52"/>
      <c r="C68" s="52"/>
      <c r="D68" s="52"/>
      <c r="E68" s="52"/>
      <c r="F68" s="52" t="s">
        <v>1392</v>
      </c>
      <c r="G68" s="52">
        <v>1.0</v>
      </c>
      <c r="H68" s="88">
        <v>75000.0</v>
      </c>
      <c r="I68" s="149">
        <v>75000.0</v>
      </c>
      <c r="J68" s="80"/>
      <c r="K68" s="80"/>
      <c r="L68" s="80"/>
      <c r="M68" s="80"/>
    </row>
    <row r="69" ht="15.75" customHeight="1">
      <c r="A69" s="15"/>
      <c r="B69" s="52"/>
      <c r="C69" s="52"/>
      <c r="D69" s="52"/>
      <c r="E69" s="52"/>
      <c r="F69" s="52" t="s">
        <v>1417</v>
      </c>
      <c r="G69" s="52">
        <v>1.0</v>
      </c>
      <c r="H69" s="88">
        <v>75000.0</v>
      </c>
      <c r="I69" s="149">
        <v>75000.0</v>
      </c>
      <c r="J69" s="80"/>
      <c r="K69" s="80"/>
      <c r="L69" s="80"/>
      <c r="M69" s="80"/>
    </row>
    <row r="70" ht="15.75" customHeight="1">
      <c r="A70" s="15"/>
      <c r="B70" s="52"/>
      <c r="C70" s="52"/>
      <c r="D70" s="52"/>
      <c r="E70" s="52"/>
      <c r="F70" s="52" t="s">
        <v>1418</v>
      </c>
      <c r="G70" s="52">
        <v>1.0</v>
      </c>
      <c r="H70" s="149">
        <v>0.0</v>
      </c>
      <c r="I70" s="149">
        <v>0.0</v>
      </c>
      <c r="J70" s="80"/>
      <c r="K70" s="80"/>
      <c r="L70" s="80"/>
      <c r="M70" s="80"/>
    </row>
    <row r="71" ht="15.75" customHeight="1">
      <c r="A71" s="15"/>
      <c r="B71" s="52"/>
      <c r="C71" s="52"/>
      <c r="D71" s="52"/>
      <c r="E71" s="52"/>
      <c r="F71" s="52" t="s">
        <v>1403</v>
      </c>
      <c r="G71" s="52">
        <v>1.0</v>
      </c>
      <c r="H71" s="88">
        <v>0.0</v>
      </c>
      <c r="I71" s="149">
        <v>0.0</v>
      </c>
      <c r="J71" s="77"/>
      <c r="K71" s="77"/>
      <c r="L71" s="77"/>
      <c r="M71" s="77"/>
    </row>
    <row r="72" ht="31.5" customHeight="1">
      <c r="A72" s="86"/>
      <c r="B72" s="151">
        <v>45248.0</v>
      </c>
      <c r="C72" s="52" t="s">
        <v>1419</v>
      </c>
      <c r="D72" s="52" t="s">
        <v>1358</v>
      </c>
      <c r="E72" s="52" t="s">
        <v>650</v>
      </c>
      <c r="F72" s="52" t="s">
        <v>1376</v>
      </c>
      <c r="G72" s="52">
        <v>1.0</v>
      </c>
      <c r="H72" s="88">
        <v>1250000.0</v>
      </c>
      <c r="I72" s="88">
        <v>1250000.0</v>
      </c>
      <c r="J72" s="146" t="str">
        <f>I72+I73</f>
        <v>  1,350,000 </v>
      </c>
      <c r="K72" s="147" t="s">
        <v>652</v>
      </c>
      <c r="L72" s="147"/>
      <c r="M72" s="147"/>
    </row>
    <row r="73" ht="31.5" customHeight="1">
      <c r="A73" s="86"/>
      <c r="B73" s="52"/>
      <c r="C73" s="52"/>
      <c r="D73" s="52"/>
      <c r="E73" s="52"/>
      <c r="F73" s="52" t="s">
        <v>1413</v>
      </c>
      <c r="G73" s="52">
        <v>1.0</v>
      </c>
      <c r="H73" s="88">
        <v>100000.0</v>
      </c>
      <c r="I73" s="88">
        <v>100000.0</v>
      </c>
      <c r="J73" s="77"/>
      <c r="K73" s="77"/>
      <c r="L73" s="77"/>
      <c r="M73" s="77"/>
    </row>
    <row r="74" ht="59.25" customHeight="1">
      <c r="A74" s="15"/>
      <c r="B74" s="150">
        <v>45249.0</v>
      </c>
      <c r="C74" s="52" t="s">
        <v>1420</v>
      </c>
      <c r="D74" s="52" t="s">
        <v>1358</v>
      </c>
      <c r="E74" s="52" t="s">
        <v>650</v>
      </c>
      <c r="F74" s="52" t="s">
        <v>1421</v>
      </c>
      <c r="G74" s="52">
        <v>2.0</v>
      </c>
      <c r="H74" s="88">
        <v>75000.0</v>
      </c>
      <c r="I74" s="88">
        <v>150000.0</v>
      </c>
      <c r="J74" s="145" t="str">
        <f>I74</f>
        <v>  150,000 </v>
      </c>
      <c r="K74" s="52" t="s">
        <v>652</v>
      </c>
      <c r="L74" s="52"/>
      <c r="M74" s="52"/>
    </row>
    <row r="75" ht="15.75" customHeight="1">
      <c r="A75" s="15"/>
      <c r="B75" s="52"/>
      <c r="C75" s="52" t="s">
        <v>194</v>
      </c>
      <c r="D75" s="52" t="s">
        <v>1358</v>
      </c>
      <c r="E75" s="52" t="s">
        <v>705</v>
      </c>
      <c r="F75" s="52" t="s">
        <v>1422</v>
      </c>
      <c r="G75" s="52">
        <v>1.0</v>
      </c>
      <c r="H75" s="88">
        <v>100000.0</v>
      </c>
      <c r="I75" s="88">
        <v>100000.0</v>
      </c>
      <c r="J75" s="146" t="str">
        <f>I75+I76+I77+I78+I79</f>
        <v>  620,000 </v>
      </c>
      <c r="K75" s="147" t="s">
        <v>652</v>
      </c>
      <c r="L75" s="147"/>
      <c r="M75" s="147"/>
    </row>
    <row r="76" ht="15.75" customHeight="1">
      <c r="A76" s="15"/>
      <c r="B76" s="52"/>
      <c r="C76" s="52"/>
      <c r="D76" s="52"/>
      <c r="E76" s="52"/>
      <c r="F76" s="52" t="s">
        <v>838</v>
      </c>
      <c r="G76" s="52">
        <v>1.0</v>
      </c>
      <c r="H76" s="88">
        <v>185000.0</v>
      </c>
      <c r="I76" s="88">
        <v>185000.0</v>
      </c>
      <c r="J76" s="80"/>
      <c r="K76" s="80"/>
      <c r="L76" s="80"/>
      <c r="M76" s="80"/>
    </row>
    <row r="77" ht="15.75" customHeight="1">
      <c r="A77" s="15"/>
      <c r="B77" s="52"/>
      <c r="C77" s="52"/>
      <c r="D77" s="52"/>
      <c r="E77" s="52"/>
      <c r="F77" s="52" t="s">
        <v>837</v>
      </c>
      <c r="G77" s="52">
        <v>1.0</v>
      </c>
      <c r="H77" s="88">
        <v>190000.0</v>
      </c>
      <c r="I77" s="88">
        <v>190000.0</v>
      </c>
      <c r="J77" s="80"/>
      <c r="K77" s="80"/>
      <c r="L77" s="80"/>
      <c r="M77" s="80"/>
    </row>
    <row r="78" ht="15.75" customHeight="1">
      <c r="A78" s="15"/>
      <c r="B78" s="52"/>
      <c r="C78" s="52"/>
      <c r="D78" s="52"/>
      <c r="E78" s="52"/>
      <c r="F78" s="52" t="s">
        <v>1413</v>
      </c>
      <c r="G78" s="52">
        <v>1.0</v>
      </c>
      <c r="H78" s="88">
        <v>110000.0</v>
      </c>
      <c r="I78" s="88">
        <v>110000.0</v>
      </c>
      <c r="J78" s="80"/>
      <c r="K78" s="80"/>
      <c r="L78" s="80"/>
      <c r="M78" s="80"/>
    </row>
    <row r="79" ht="15.75" customHeight="1">
      <c r="A79" s="15"/>
      <c r="B79" s="52"/>
      <c r="C79" s="52"/>
      <c r="D79" s="52"/>
      <c r="E79" s="52"/>
      <c r="F79" s="52" t="s">
        <v>1403</v>
      </c>
      <c r="G79" s="52">
        <v>1.0</v>
      </c>
      <c r="H79" s="88">
        <v>35000.0</v>
      </c>
      <c r="I79" s="88">
        <v>35000.0</v>
      </c>
      <c r="J79" s="77"/>
      <c r="K79" s="77"/>
      <c r="L79" s="77"/>
      <c r="M79" s="77"/>
    </row>
    <row r="80" ht="31.5" customHeight="1">
      <c r="A80" s="15"/>
      <c r="B80" s="52"/>
      <c r="C80" s="52" t="s">
        <v>1423</v>
      </c>
      <c r="D80" s="52" t="s">
        <v>1358</v>
      </c>
      <c r="E80" s="52" t="s">
        <v>705</v>
      </c>
      <c r="F80" s="52" t="s">
        <v>1424</v>
      </c>
      <c r="G80" s="52">
        <v>2.0</v>
      </c>
      <c r="H80" s="88">
        <v>100000.0</v>
      </c>
      <c r="I80" s="88">
        <v>200000.0</v>
      </c>
      <c r="J80" s="146" t="str">
        <f>I80+I81</f>
        <v>  235,000 </v>
      </c>
      <c r="K80" s="147" t="s">
        <v>652</v>
      </c>
      <c r="L80" s="147"/>
      <c r="M80" s="147"/>
    </row>
    <row r="81" ht="31.5" customHeight="1">
      <c r="A81" s="15"/>
      <c r="B81" s="52"/>
      <c r="C81" s="52"/>
      <c r="D81" s="52"/>
      <c r="E81" s="52"/>
      <c r="F81" s="52" t="s">
        <v>1403</v>
      </c>
      <c r="G81" s="52">
        <v>1.0</v>
      </c>
      <c r="H81" s="88">
        <v>35000.0</v>
      </c>
      <c r="I81" s="88">
        <v>35000.0</v>
      </c>
      <c r="J81" s="77"/>
      <c r="K81" s="77"/>
      <c r="L81" s="77"/>
      <c r="M81" s="77"/>
    </row>
    <row r="82" ht="15.75" customHeight="1">
      <c r="A82" s="15"/>
      <c r="B82" s="52"/>
      <c r="C82" s="52" t="s">
        <v>1425</v>
      </c>
      <c r="D82" s="52" t="s">
        <v>1358</v>
      </c>
      <c r="E82" s="52" t="s">
        <v>650</v>
      </c>
      <c r="F82" s="52" t="s">
        <v>1426</v>
      </c>
      <c r="G82" s="52">
        <v>1.0</v>
      </c>
      <c r="H82" s="88">
        <v>1229000.0</v>
      </c>
      <c r="I82" s="88">
        <v>1229000.0</v>
      </c>
      <c r="J82" s="146" t="str">
        <f>I82+I83+I84</f>
        <v>  1,604,000 </v>
      </c>
      <c r="K82" s="147" t="s">
        <v>652</v>
      </c>
      <c r="L82" s="147"/>
      <c r="M82" s="147"/>
    </row>
    <row r="83" ht="15.75" customHeight="1">
      <c r="A83" s="15"/>
      <c r="B83" s="52"/>
      <c r="C83" s="52"/>
      <c r="D83" s="52"/>
      <c r="E83" s="52"/>
      <c r="F83" s="52" t="s">
        <v>837</v>
      </c>
      <c r="G83" s="52">
        <v>1.0</v>
      </c>
      <c r="H83" s="88">
        <v>190000.0</v>
      </c>
      <c r="I83" s="88">
        <v>190000.0</v>
      </c>
      <c r="J83" s="80"/>
      <c r="K83" s="80"/>
      <c r="L83" s="80"/>
      <c r="M83" s="80"/>
    </row>
    <row r="84" ht="15.75" customHeight="1">
      <c r="A84" s="15"/>
      <c r="B84" s="52"/>
      <c r="C84" s="52"/>
      <c r="D84" s="52"/>
      <c r="E84" s="52"/>
      <c r="F84" s="52" t="s">
        <v>838</v>
      </c>
      <c r="G84" s="52">
        <v>1.0</v>
      </c>
      <c r="H84" s="88">
        <v>185000.0</v>
      </c>
      <c r="I84" s="88">
        <v>185000.0</v>
      </c>
      <c r="J84" s="77"/>
      <c r="K84" s="77"/>
      <c r="L84" s="77"/>
      <c r="M84" s="77"/>
    </row>
    <row r="85" ht="65.25" customHeight="1">
      <c r="A85" s="15"/>
      <c r="B85" s="151">
        <v>45251.0</v>
      </c>
      <c r="C85" s="52" t="s">
        <v>194</v>
      </c>
      <c r="D85" s="52" t="s">
        <v>1358</v>
      </c>
      <c r="E85" s="52" t="s">
        <v>650</v>
      </c>
      <c r="F85" s="52" t="s">
        <v>1391</v>
      </c>
      <c r="G85" s="52">
        <v>1.0</v>
      </c>
      <c r="H85" s="88">
        <v>75000.0</v>
      </c>
      <c r="I85" s="88">
        <v>75000.0</v>
      </c>
      <c r="J85" s="145" t="str">
        <f>I85</f>
        <v>  75,000 </v>
      </c>
      <c r="K85" s="15" t="s">
        <v>652</v>
      </c>
      <c r="L85" s="15"/>
      <c r="M85" s="15"/>
    </row>
    <row r="86" ht="15.75" customHeight="1">
      <c r="A86" s="15"/>
      <c r="B86" s="52"/>
      <c r="C86" s="52" t="s">
        <v>1419</v>
      </c>
      <c r="D86" s="52" t="s">
        <v>1358</v>
      </c>
      <c r="E86" s="52" t="s">
        <v>650</v>
      </c>
      <c r="F86" s="52" t="s">
        <v>1427</v>
      </c>
      <c r="G86" s="52">
        <v>1.0</v>
      </c>
      <c r="H86" s="149">
        <v>0.0</v>
      </c>
      <c r="I86" s="149">
        <v>0.0</v>
      </c>
      <c r="J86" s="145">
        <v>0.0</v>
      </c>
      <c r="K86" s="15"/>
      <c r="L86" s="15"/>
      <c r="M86" s="15"/>
    </row>
    <row r="87" ht="32.25" customHeight="1">
      <c r="A87" s="86"/>
      <c r="B87" s="151">
        <v>45254.0</v>
      </c>
      <c r="C87" s="52" t="s">
        <v>1428</v>
      </c>
      <c r="D87" s="52" t="s">
        <v>1358</v>
      </c>
      <c r="E87" s="52" t="s">
        <v>650</v>
      </c>
      <c r="F87" s="52" t="s">
        <v>1397</v>
      </c>
      <c r="G87" s="52">
        <v>1.0</v>
      </c>
      <c r="H87" s="88">
        <v>928000.0</v>
      </c>
      <c r="I87" s="88">
        <v>928000.0</v>
      </c>
      <c r="J87" s="146" t="str">
        <f>I87+I88</f>
        <v>  1,318,000 </v>
      </c>
      <c r="K87" s="147" t="s">
        <v>652</v>
      </c>
      <c r="L87" s="147"/>
      <c r="M87" s="147"/>
    </row>
    <row r="88" ht="32.25" customHeight="1">
      <c r="A88" s="86"/>
      <c r="B88" s="52"/>
      <c r="C88" s="52"/>
      <c r="D88" s="52"/>
      <c r="E88" s="52"/>
      <c r="F88" s="52" t="s">
        <v>823</v>
      </c>
      <c r="G88" s="52">
        <v>1.0</v>
      </c>
      <c r="H88" s="88">
        <v>390000.0</v>
      </c>
      <c r="I88" s="88">
        <v>390000.0</v>
      </c>
      <c r="J88" s="77"/>
      <c r="K88" s="77"/>
      <c r="L88" s="77"/>
      <c r="M88" s="77"/>
    </row>
    <row r="89" ht="32.25" customHeight="1">
      <c r="A89" s="86"/>
      <c r="B89" s="52"/>
      <c r="C89" s="52" t="s">
        <v>1429</v>
      </c>
      <c r="D89" s="52" t="s">
        <v>1358</v>
      </c>
      <c r="E89" s="52" t="s">
        <v>650</v>
      </c>
      <c r="F89" s="52" t="s">
        <v>838</v>
      </c>
      <c r="G89" s="52">
        <v>1.0</v>
      </c>
      <c r="H89" s="88">
        <v>185000.0</v>
      </c>
      <c r="I89" s="88">
        <v>185000.0</v>
      </c>
      <c r="J89" s="146" t="str">
        <f>I89+I90</f>
        <v>  575,000 </v>
      </c>
      <c r="K89" s="147" t="s">
        <v>652</v>
      </c>
      <c r="L89" s="147"/>
      <c r="M89" s="147"/>
    </row>
    <row r="90" ht="32.25" customHeight="1">
      <c r="A90" s="86"/>
      <c r="B90" s="52"/>
      <c r="C90" s="52"/>
      <c r="D90" s="52"/>
      <c r="E90" s="52"/>
      <c r="F90" s="52" t="s">
        <v>823</v>
      </c>
      <c r="G90" s="52">
        <v>1.0</v>
      </c>
      <c r="H90" s="88">
        <v>390000.0</v>
      </c>
      <c r="I90" s="88">
        <v>390000.0</v>
      </c>
      <c r="J90" s="77"/>
      <c r="K90" s="77"/>
      <c r="L90" s="77"/>
      <c r="M90" s="77"/>
    </row>
    <row r="91" ht="32.25" customHeight="1">
      <c r="A91" s="86"/>
      <c r="B91" s="52"/>
      <c r="C91" s="52" t="s">
        <v>578</v>
      </c>
      <c r="D91" s="52" t="s">
        <v>1358</v>
      </c>
      <c r="E91" s="52" t="s">
        <v>650</v>
      </c>
      <c r="F91" s="52" t="s">
        <v>1405</v>
      </c>
      <c r="G91" s="52">
        <v>2.0</v>
      </c>
      <c r="H91" s="88">
        <v>1240000.0</v>
      </c>
      <c r="I91" s="88">
        <v>2480000.0</v>
      </c>
      <c r="J91" s="146" t="str">
        <f>I91+I92</f>
        <v>  2,670,000 </v>
      </c>
      <c r="K91" s="147" t="s">
        <v>652</v>
      </c>
      <c r="L91" s="147"/>
      <c r="M91" s="147"/>
    </row>
    <row r="92" ht="32.25" customHeight="1">
      <c r="A92" s="86"/>
      <c r="B92" s="52"/>
      <c r="C92" s="52"/>
      <c r="D92" s="52"/>
      <c r="E92" s="52"/>
      <c r="F92" s="52" t="s">
        <v>837</v>
      </c>
      <c r="G92" s="52">
        <v>1.0</v>
      </c>
      <c r="H92" s="88">
        <v>190000.0</v>
      </c>
      <c r="I92" s="88">
        <v>190000.0</v>
      </c>
      <c r="J92" s="77"/>
      <c r="K92" s="77"/>
      <c r="L92" s="77"/>
      <c r="M92" s="77"/>
    </row>
    <row r="93" ht="65.25" customHeight="1">
      <c r="A93" s="86"/>
      <c r="B93" s="151">
        <v>45255.0</v>
      </c>
      <c r="C93" s="52" t="s">
        <v>1430</v>
      </c>
      <c r="D93" s="52" t="s">
        <v>1358</v>
      </c>
      <c r="E93" s="52" t="s">
        <v>650</v>
      </c>
      <c r="F93" s="52" t="s">
        <v>1397</v>
      </c>
      <c r="G93" s="52">
        <v>1.0</v>
      </c>
      <c r="H93" s="88">
        <v>928000.0</v>
      </c>
      <c r="I93" s="149">
        <v>928000.0</v>
      </c>
      <c r="J93" s="145" t="str">
        <f>I93</f>
        <v>  928,000 </v>
      </c>
      <c r="K93" s="52" t="s">
        <v>652</v>
      </c>
      <c r="L93" s="52"/>
      <c r="M93" s="52"/>
    </row>
    <row r="94" ht="32.25" customHeight="1">
      <c r="A94" s="86"/>
      <c r="B94" s="52"/>
      <c r="C94" s="52" t="s">
        <v>1431</v>
      </c>
      <c r="D94" s="52" t="s">
        <v>1358</v>
      </c>
      <c r="E94" s="52" t="s">
        <v>650</v>
      </c>
      <c r="F94" s="52" t="s">
        <v>838</v>
      </c>
      <c r="G94" s="52">
        <v>1.0</v>
      </c>
      <c r="H94" s="88">
        <v>185000.0</v>
      </c>
      <c r="I94" s="149">
        <v>185000.0</v>
      </c>
      <c r="J94" s="146" t="str">
        <f>I94+I95</f>
        <v>  375,000 </v>
      </c>
      <c r="K94" s="147" t="s">
        <v>652</v>
      </c>
      <c r="L94" s="147"/>
      <c r="M94" s="147"/>
    </row>
    <row r="95" ht="32.25" customHeight="1">
      <c r="A95" s="86"/>
      <c r="B95" s="52"/>
      <c r="C95" s="52"/>
      <c r="D95" s="52"/>
      <c r="E95" s="52"/>
      <c r="F95" s="52" t="s">
        <v>837</v>
      </c>
      <c r="G95" s="52">
        <v>1.0</v>
      </c>
      <c r="H95" s="88">
        <v>190000.0</v>
      </c>
      <c r="I95" s="149">
        <v>190000.0</v>
      </c>
      <c r="J95" s="77"/>
      <c r="K95" s="77"/>
      <c r="L95" s="77"/>
      <c r="M95" s="77"/>
    </row>
    <row r="96" ht="61.5" customHeight="1">
      <c r="A96" s="86"/>
      <c r="B96" s="151">
        <v>45258.0</v>
      </c>
      <c r="C96" s="52" t="s">
        <v>1425</v>
      </c>
      <c r="D96" s="52" t="s">
        <v>1358</v>
      </c>
      <c r="E96" s="52" t="s">
        <v>650</v>
      </c>
      <c r="F96" s="52" t="s">
        <v>838</v>
      </c>
      <c r="G96" s="52">
        <v>2.0</v>
      </c>
      <c r="H96" s="88">
        <v>185000.0</v>
      </c>
      <c r="I96" s="149">
        <v>370000.0</v>
      </c>
      <c r="J96" s="145" t="str">
        <f>I96</f>
        <v>  370,000 </v>
      </c>
      <c r="K96" s="15" t="s">
        <v>652</v>
      </c>
      <c r="L96" s="15"/>
      <c r="M96" s="15"/>
    </row>
    <row r="97" ht="15.75" customHeight="1">
      <c r="B97" s="153"/>
      <c r="H97" s="118"/>
      <c r="I97" s="118"/>
      <c r="J97" s="118"/>
    </row>
    <row r="98" ht="15.75" customHeight="1">
      <c r="B98" s="153"/>
      <c r="H98" s="118"/>
      <c r="I98" s="118"/>
      <c r="J98" s="118"/>
    </row>
    <row r="99" ht="15.75" customHeight="1">
      <c r="B99" s="153"/>
      <c r="H99" s="118"/>
      <c r="I99" s="118"/>
      <c r="J99" s="118"/>
    </row>
    <row r="100" ht="15.75" customHeight="1">
      <c r="B100" s="153"/>
      <c r="H100" s="118"/>
      <c r="I100" s="118"/>
      <c r="J100" s="118"/>
    </row>
    <row r="101" ht="15.75" customHeight="1">
      <c r="B101" s="153"/>
      <c r="H101" s="118"/>
      <c r="I101" s="118"/>
      <c r="J101" s="118"/>
    </row>
    <row r="102" ht="15.75" customHeight="1">
      <c r="B102" s="153"/>
      <c r="H102" s="118"/>
      <c r="I102" s="118"/>
      <c r="J102" s="118"/>
    </row>
    <row r="103" ht="15.75" customHeight="1">
      <c r="B103" s="153"/>
      <c r="H103" s="118"/>
      <c r="I103" s="118"/>
      <c r="J103" s="118"/>
    </row>
    <row r="104" ht="15.75" customHeight="1">
      <c r="B104" s="153"/>
      <c r="H104" s="118"/>
      <c r="I104" s="118"/>
      <c r="J104" s="118"/>
    </row>
    <row r="105" ht="15.75" customHeight="1">
      <c r="B105" s="153"/>
      <c r="H105" s="118"/>
      <c r="I105" s="118"/>
      <c r="J105" s="118"/>
    </row>
    <row r="106" ht="15.75" customHeight="1">
      <c r="B106" s="153"/>
      <c r="H106" s="118"/>
      <c r="I106" s="118"/>
      <c r="J106" s="118"/>
    </row>
    <row r="107" ht="15.75" customHeight="1">
      <c r="B107" s="153"/>
      <c r="H107" s="118"/>
      <c r="I107" s="118"/>
      <c r="J107" s="118"/>
    </row>
    <row r="108" ht="15.75" customHeight="1">
      <c r="B108" s="153"/>
      <c r="H108" s="118"/>
      <c r="I108" s="118"/>
      <c r="J108" s="118"/>
    </row>
    <row r="109" ht="15.75" customHeight="1">
      <c r="B109" s="153"/>
      <c r="H109" s="118"/>
      <c r="I109" s="118"/>
      <c r="J109" s="118"/>
    </row>
    <row r="110" ht="15.75" customHeight="1">
      <c r="B110" s="153"/>
      <c r="H110" s="118"/>
      <c r="I110" s="118"/>
      <c r="J110" s="118"/>
    </row>
    <row r="111" ht="15.75" customHeight="1">
      <c r="B111" s="153"/>
      <c r="H111" s="118"/>
      <c r="I111" s="118"/>
      <c r="J111" s="118"/>
    </row>
    <row r="112" ht="15.75" customHeight="1">
      <c r="B112" s="153"/>
      <c r="H112" s="118"/>
      <c r="I112" s="118"/>
      <c r="J112" s="118"/>
    </row>
    <row r="113" ht="15.75" customHeight="1">
      <c r="B113" s="153"/>
      <c r="H113" s="118"/>
      <c r="I113" s="118"/>
      <c r="J113" s="118"/>
    </row>
    <row r="114" ht="15.75" customHeight="1">
      <c r="B114" s="153"/>
      <c r="H114" s="118"/>
      <c r="I114" s="118"/>
      <c r="J114" s="118"/>
    </row>
    <row r="115" ht="15.75" customHeight="1">
      <c r="B115" s="153"/>
      <c r="H115" s="118"/>
      <c r="I115" s="118"/>
      <c r="J115" s="118"/>
    </row>
    <row r="116" ht="15.75" customHeight="1">
      <c r="B116" s="153"/>
      <c r="H116" s="118"/>
      <c r="I116" s="118"/>
      <c r="J116" s="118"/>
    </row>
    <row r="117" ht="15.75" customHeight="1">
      <c r="B117" s="153"/>
      <c r="H117" s="118"/>
      <c r="I117" s="118"/>
      <c r="J117" s="118"/>
    </row>
    <row r="118" ht="15.75" customHeight="1">
      <c r="B118" s="153"/>
      <c r="H118" s="118"/>
      <c r="I118" s="118"/>
      <c r="J118" s="118"/>
    </row>
    <row r="119" ht="15.75" customHeight="1">
      <c r="B119" s="153"/>
      <c r="H119" s="118"/>
      <c r="I119" s="118"/>
      <c r="J119" s="118"/>
    </row>
    <row r="120" ht="15.75" customHeight="1">
      <c r="B120" s="153"/>
      <c r="H120" s="118"/>
      <c r="I120" s="118"/>
      <c r="J120" s="118"/>
    </row>
    <row r="121" ht="15.75" customHeight="1">
      <c r="B121" s="153"/>
      <c r="H121" s="118"/>
      <c r="I121" s="118"/>
      <c r="J121" s="118"/>
    </row>
    <row r="122" ht="15.75" customHeight="1">
      <c r="B122" s="153"/>
      <c r="H122" s="118"/>
      <c r="I122" s="118"/>
      <c r="J122" s="118"/>
    </row>
    <row r="123" ht="15.75" customHeight="1">
      <c r="B123" s="153"/>
      <c r="H123" s="118"/>
      <c r="I123" s="118"/>
      <c r="J123" s="118"/>
    </row>
    <row r="124" ht="15.75" customHeight="1">
      <c r="B124" s="153"/>
      <c r="H124" s="118"/>
      <c r="I124" s="118"/>
      <c r="J124" s="118"/>
    </row>
    <row r="125" ht="15.75" customHeight="1">
      <c r="B125" s="153"/>
      <c r="H125" s="118"/>
      <c r="I125" s="118"/>
      <c r="J125" s="118"/>
    </row>
    <row r="126" ht="15.75" customHeight="1">
      <c r="B126" s="153"/>
      <c r="H126" s="118"/>
      <c r="I126" s="118"/>
      <c r="J126" s="118"/>
    </row>
    <row r="127" ht="15.75" customHeight="1">
      <c r="B127" s="153"/>
      <c r="H127" s="118"/>
      <c r="I127" s="118"/>
      <c r="J127" s="118"/>
    </row>
    <row r="128" ht="15.75" customHeight="1">
      <c r="B128" s="153"/>
      <c r="H128" s="118"/>
      <c r="I128" s="118"/>
      <c r="J128" s="118"/>
    </row>
    <row r="129" ht="15.75" customHeight="1">
      <c r="B129" s="153"/>
      <c r="H129" s="118"/>
      <c r="I129" s="118"/>
      <c r="J129" s="118"/>
    </row>
    <row r="130" ht="15.75" customHeight="1">
      <c r="B130" s="153"/>
      <c r="H130" s="118"/>
      <c r="I130" s="118"/>
      <c r="J130" s="118"/>
    </row>
    <row r="131" ht="15.75" customHeight="1">
      <c r="B131" s="153"/>
      <c r="H131" s="118"/>
      <c r="I131" s="118"/>
      <c r="J131" s="118"/>
    </row>
    <row r="132" ht="15.75" customHeight="1">
      <c r="B132" s="153"/>
      <c r="H132" s="118"/>
      <c r="I132" s="118"/>
      <c r="J132" s="118"/>
    </row>
    <row r="133" ht="15.75" customHeight="1">
      <c r="B133" s="153"/>
      <c r="H133" s="118"/>
      <c r="I133" s="118"/>
      <c r="J133" s="118"/>
    </row>
    <row r="134" ht="15.75" customHeight="1">
      <c r="B134" s="153"/>
      <c r="H134" s="118"/>
      <c r="I134" s="118"/>
      <c r="J134" s="118"/>
    </row>
    <row r="135" ht="15.75" customHeight="1">
      <c r="B135" s="153"/>
      <c r="H135" s="118"/>
      <c r="I135" s="118"/>
      <c r="J135" s="118"/>
    </row>
    <row r="136" ht="15.75" customHeight="1">
      <c r="B136" s="153"/>
      <c r="H136" s="118"/>
      <c r="I136" s="118"/>
      <c r="J136" s="118"/>
    </row>
    <row r="137" ht="15.75" customHeight="1">
      <c r="B137" s="153"/>
      <c r="H137" s="118"/>
      <c r="I137" s="118"/>
      <c r="J137" s="118"/>
    </row>
    <row r="138" ht="15.75" customHeight="1">
      <c r="B138" s="153"/>
      <c r="H138" s="118"/>
      <c r="I138" s="118"/>
      <c r="J138" s="118"/>
    </row>
    <row r="139" ht="15.75" customHeight="1">
      <c r="B139" s="153"/>
      <c r="H139" s="118"/>
      <c r="I139" s="118"/>
      <c r="J139" s="118"/>
    </row>
    <row r="140" ht="15.75" customHeight="1">
      <c r="B140" s="153"/>
      <c r="H140" s="118"/>
      <c r="I140" s="118"/>
      <c r="J140" s="118"/>
    </row>
    <row r="141" ht="15.75" customHeight="1">
      <c r="B141" s="153"/>
      <c r="H141" s="118"/>
      <c r="I141" s="118"/>
      <c r="J141" s="118"/>
    </row>
    <row r="142" ht="15.75" customHeight="1">
      <c r="B142" s="153"/>
      <c r="H142" s="118"/>
      <c r="I142" s="118"/>
      <c r="J142" s="118"/>
    </row>
    <row r="143" ht="15.75" customHeight="1">
      <c r="B143" s="153"/>
      <c r="H143" s="118"/>
      <c r="I143" s="118"/>
      <c r="J143" s="118"/>
    </row>
    <row r="144" ht="15.75" customHeight="1">
      <c r="B144" s="153"/>
      <c r="H144" s="118"/>
      <c r="I144" s="118"/>
      <c r="J144" s="118"/>
    </row>
    <row r="145" ht="15.75" customHeight="1">
      <c r="B145" s="153"/>
      <c r="H145" s="118"/>
      <c r="I145" s="118"/>
      <c r="J145" s="118"/>
    </row>
    <row r="146" ht="15.75" customHeight="1">
      <c r="B146" s="153"/>
      <c r="H146" s="118"/>
      <c r="I146" s="118"/>
      <c r="J146" s="118"/>
    </row>
    <row r="147" ht="15.75" customHeight="1">
      <c r="B147" s="153"/>
      <c r="H147" s="118"/>
      <c r="I147" s="118"/>
      <c r="J147" s="118"/>
    </row>
    <row r="148" ht="15.75" customHeight="1">
      <c r="B148" s="153"/>
      <c r="H148" s="118"/>
      <c r="I148" s="118"/>
      <c r="J148" s="118"/>
    </row>
    <row r="149" ht="15.75" customHeight="1">
      <c r="B149" s="153"/>
      <c r="H149" s="118"/>
      <c r="I149" s="118"/>
      <c r="J149" s="118"/>
    </row>
    <row r="150" ht="15.75" customHeight="1">
      <c r="B150" s="153"/>
      <c r="H150" s="118"/>
      <c r="I150" s="118"/>
      <c r="J150" s="118"/>
    </row>
    <row r="151" ht="15.75" customHeight="1">
      <c r="B151" s="153"/>
      <c r="H151" s="118"/>
      <c r="I151" s="118"/>
      <c r="J151" s="118"/>
    </row>
    <row r="152" ht="15.75" customHeight="1">
      <c r="B152" s="153"/>
      <c r="H152" s="118"/>
      <c r="I152" s="118"/>
      <c r="J152" s="118"/>
    </row>
    <row r="153" ht="15.75" customHeight="1">
      <c r="B153" s="153"/>
      <c r="H153" s="118"/>
      <c r="I153" s="118"/>
      <c r="J153" s="118"/>
    </row>
    <row r="154" ht="15.75" customHeight="1">
      <c r="B154" s="153"/>
      <c r="H154" s="118"/>
      <c r="I154" s="118"/>
      <c r="J154" s="118"/>
    </row>
    <row r="155" ht="15.75" customHeight="1">
      <c r="B155" s="153"/>
      <c r="H155" s="118"/>
      <c r="I155" s="118"/>
      <c r="J155" s="118"/>
    </row>
    <row r="156" ht="15.75" customHeight="1">
      <c r="B156" s="153"/>
      <c r="H156" s="118"/>
      <c r="I156" s="118"/>
      <c r="J156" s="118"/>
    </row>
    <row r="157" ht="15.75" customHeight="1">
      <c r="B157" s="153"/>
      <c r="H157" s="118"/>
      <c r="I157" s="118"/>
      <c r="J157" s="118"/>
    </row>
    <row r="158" ht="15.75" customHeight="1">
      <c r="B158" s="153"/>
      <c r="H158" s="118"/>
      <c r="I158" s="118"/>
      <c r="J158" s="118"/>
    </row>
    <row r="159" ht="15.75" customHeight="1">
      <c r="B159" s="153"/>
      <c r="H159" s="118"/>
      <c r="I159" s="118"/>
      <c r="J159" s="118"/>
    </row>
    <row r="160" ht="15.75" customHeight="1">
      <c r="B160" s="153"/>
      <c r="H160" s="118"/>
      <c r="I160" s="118"/>
      <c r="J160" s="118"/>
    </row>
    <row r="161" ht="15.75" customHeight="1">
      <c r="B161" s="153"/>
      <c r="H161" s="118"/>
      <c r="I161" s="118"/>
      <c r="J161" s="118"/>
    </row>
    <row r="162" ht="15.75" customHeight="1">
      <c r="B162" s="153"/>
      <c r="H162" s="118"/>
      <c r="I162" s="118"/>
      <c r="J162" s="118"/>
    </row>
    <row r="163" ht="15.75" customHeight="1">
      <c r="B163" s="153"/>
      <c r="H163" s="118"/>
      <c r="I163" s="118"/>
      <c r="J163" s="118"/>
    </row>
    <row r="164" ht="15.75" customHeight="1">
      <c r="B164" s="153"/>
      <c r="H164" s="118"/>
      <c r="I164" s="118"/>
      <c r="J164" s="118"/>
    </row>
    <row r="165" ht="15.75" customHeight="1">
      <c r="B165" s="153"/>
      <c r="H165" s="118"/>
      <c r="I165" s="118"/>
      <c r="J165" s="118"/>
    </row>
    <row r="166" ht="15.75" customHeight="1">
      <c r="B166" s="153"/>
      <c r="H166" s="118"/>
      <c r="I166" s="118"/>
      <c r="J166" s="118"/>
    </row>
    <row r="167" ht="15.75" customHeight="1">
      <c r="B167" s="153"/>
      <c r="H167" s="118"/>
      <c r="I167" s="118"/>
      <c r="J167" s="118"/>
    </row>
    <row r="168" ht="15.75" customHeight="1">
      <c r="B168" s="153"/>
      <c r="H168" s="118"/>
      <c r="I168" s="118"/>
      <c r="J168" s="118"/>
    </row>
    <row r="169" ht="15.75" customHeight="1">
      <c r="B169" s="153"/>
      <c r="H169" s="118"/>
      <c r="I169" s="118"/>
      <c r="J169" s="118"/>
    </row>
    <row r="170" ht="15.75" customHeight="1">
      <c r="B170" s="153"/>
      <c r="H170" s="118"/>
      <c r="I170" s="118"/>
      <c r="J170" s="118"/>
    </row>
    <row r="171" ht="15.75" customHeight="1">
      <c r="B171" s="153"/>
      <c r="H171" s="118"/>
      <c r="I171" s="118"/>
      <c r="J171" s="118"/>
    </row>
    <row r="172" ht="15.75" customHeight="1">
      <c r="B172" s="153"/>
      <c r="H172" s="118"/>
      <c r="I172" s="118"/>
      <c r="J172" s="118"/>
    </row>
    <row r="173" ht="15.75" customHeight="1">
      <c r="B173" s="153"/>
      <c r="H173" s="118"/>
      <c r="I173" s="118"/>
      <c r="J173" s="118"/>
    </row>
    <row r="174" ht="15.75" customHeight="1">
      <c r="B174" s="153"/>
      <c r="H174" s="118"/>
      <c r="I174" s="118"/>
      <c r="J174" s="118"/>
    </row>
    <row r="175" ht="15.75" customHeight="1">
      <c r="B175" s="153"/>
      <c r="H175" s="118"/>
      <c r="I175" s="118"/>
      <c r="J175" s="118"/>
    </row>
    <row r="176" ht="15.75" customHeight="1">
      <c r="B176" s="153"/>
      <c r="H176" s="118"/>
      <c r="I176" s="118"/>
      <c r="J176" s="118"/>
    </row>
    <row r="177" ht="15.75" customHeight="1">
      <c r="B177" s="153"/>
      <c r="H177" s="118"/>
      <c r="I177" s="118"/>
      <c r="J177" s="118"/>
    </row>
    <row r="178" ht="15.75" customHeight="1">
      <c r="B178" s="153"/>
      <c r="H178" s="118"/>
      <c r="I178" s="118"/>
      <c r="J178" s="118"/>
    </row>
    <row r="179" ht="15.75" customHeight="1">
      <c r="B179" s="153"/>
      <c r="H179" s="118"/>
      <c r="I179" s="118"/>
      <c r="J179" s="118"/>
    </row>
    <row r="180" ht="15.75" customHeight="1">
      <c r="B180" s="153"/>
      <c r="H180" s="118"/>
      <c r="I180" s="118"/>
      <c r="J180" s="118"/>
    </row>
    <row r="181" ht="15.75" customHeight="1">
      <c r="B181" s="153"/>
      <c r="H181" s="118"/>
      <c r="I181" s="118"/>
      <c r="J181" s="118"/>
    </row>
    <row r="182" ht="15.75" customHeight="1">
      <c r="B182" s="153"/>
      <c r="H182" s="118"/>
      <c r="I182" s="118"/>
      <c r="J182" s="118"/>
    </row>
    <row r="183" ht="15.75" customHeight="1">
      <c r="B183" s="153"/>
      <c r="H183" s="118"/>
      <c r="I183" s="118"/>
      <c r="J183" s="118"/>
    </row>
    <row r="184" ht="15.75" customHeight="1">
      <c r="B184" s="153"/>
      <c r="H184" s="118"/>
      <c r="I184" s="118"/>
      <c r="J184" s="118"/>
    </row>
    <row r="185" ht="15.75" customHeight="1">
      <c r="B185" s="153"/>
      <c r="H185" s="118"/>
      <c r="I185" s="118"/>
      <c r="J185" s="118"/>
    </row>
    <row r="186" ht="15.75" customHeight="1">
      <c r="B186" s="153"/>
      <c r="H186" s="118"/>
      <c r="I186" s="118"/>
      <c r="J186" s="118"/>
    </row>
    <row r="187" ht="15.75" customHeight="1">
      <c r="B187" s="153"/>
      <c r="H187" s="118"/>
      <c r="I187" s="118"/>
      <c r="J187" s="118"/>
    </row>
    <row r="188" ht="15.75" customHeight="1">
      <c r="B188" s="153"/>
      <c r="H188" s="118"/>
      <c r="I188" s="118"/>
      <c r="J188" s="118"/>
    </row>
    <row r="189" ht="15.75" customHeight="1">
      <c r="B189" s="153"/>
      <c r="H189" s="118"/>
      <c r="I189" s="118"/>
      <c r="J189" s="118"/>
    </row>
    <row r="190" ht="15.75" customHeight="1">
      <c r="B190" s="153"/>
      <c r="H190" s="118"/>
      <c r="I190" s="118"/>
      <c r="J190" s="118"/>
    </row>
    <row r="191" ht="15.75" customHeight="1">
      <c r="B191" s="153"/>
      <c r="H191" s="118"/>
      <c r="I191" s="118"/>
      <c r="J191" s="118"/>
    </row>
    <row r="192" ht="15.75" customHeight="1">
      <c r="B192" s="153"/>
      <c r="H192" s="118"/>
      <c r="I192" s="118"/>
      <c r="J192" s="118"/>
    </row>
    <row r="193" ht="15.75" customHeight="1">
      <c r="B193" s="153"/>
      <c r="H193" s="118"/>
      <c r="I193" s="118"/>
      <c r="J193" s="118"/>
    </row>
    <row r="194" ht="15.75" customHeight="1">
      <c r="B194" s="153"/>
      <c r="H194" s="118"/>
      <c r="I194" s="118"/>
      <c r="J194" s="118"/>
    </row>
    <row r="195" ht="15.75" customHeight="1">
      <c r="B195" s="153"/>
      <c r="H195" s="118"/>
      <c r="I195" s="118"/>
      <c r="J195" s="118"/>
    </row>
    <row r="196" ht="15.75" customHeight="1">
      <c r="B196" s="153"/>
      <c r="H196" s="118"/>
      <c r="I196" s="118"/>
      <c r="J196" s="118"/>
    </row>
    <row r="197" ht="15.75" customHeight="1">
      <c r="B197" s="153"/>
      <c r="H197" s="118"/>
      <c r="I197" s="118"/>
      <c r="J197" s="118"/>
    </row>
    <row r="198" ht="15.75" customHeight="1">
      <c r="B198" s="153"/>
      <c r="H198" s="118"/>
      <c r="I198" s="118"/>
      <c r="J198" s="118"/>
    </row>
    <row r="199" ht="15.75" customHeight="1">
      <c r="B199" s="153"/>
      <c r="H199" s="118"/>
      <c r="I199" s="118"/>
      <c r="J199" s="118"/>
    </row>
    <row r="200" ht="15.75" customHeight="1">
      <c r="B200" s="153"/>
      <c r="H200" s="118"/>
      <c r="I200" s="118"/>
      <c r="J200" s="118"/>
    </row>
    <row r="201" ht="15.75" customHeight="1">
      <c r="B201" s="153"/>
      <c r="H201" s="118"/>
      <c r="I201" s="118"/>
      <c r="J201" s="118"/>
    </row>
    <row r="202" ht="15.75" customHeight="1">
      <c r="B202" s="153"/>
      <c r="H202" s="118"/>
      <c r="I202" s="118"/>
      <c r="J202" s="118"/>
    </row>
    <row r="203" ht="15.75" customHeight="1">
      <c r="B203" s="153"/>
      <c r="H203" s="118"/>
      <c r="I203" s="118"/>
      <c r="J203" s="118"/>
    </row>
    <row r="204" ht="15.75" customHeight="1">
      <c r="B204" s="153"/>
      <c r="H204" s="118"/>
      <c r="I204" s="118"/>
      <c r="J204" s="118"/>
    </row>
    <row r="205" ht="15.75" customHeight="1">
      <c r="B205" s="153"/>
      <c r="H205" s="118"/>
      <c r="I205" s="118"/>
      <c r="J205" s="118"/>
    </row>
    <row r="206" ht="15.75" customHeight="1">
      <c r="B206" s="153"/>
      <c r="H206" s="118"/>
      <c r="I206" s="118"/>
      <c r="J206" s="118"/>
    </row>
    <row r="207" ht="15.75" customHeight="1">
      <c r="B207" s="153"/>
      <c r="H207" s="118"/>
      <c r="I207" s="118"/>
      <c r="J207" s="118"/>
    </row>
    <row r="208" ht="15.75" customHeight="1">
      <c r="B208" s="153"/>
      <c r="H208" s="118"/>
      <c r="I208" s="118"/>
      <c r="J208" s="118"/>
    </row>
    <row r="209" ht="15.75" customHeight="1">
      <c r="B209" s="153"/>
      <c r="H209" s="118"/>
      <c r="I209" s="118"/>
      <c r="J209" s="118"/>
    </row>
    <row r="210" ht="15.75" customHeight="1">
      <c r="B210" s="153"/>
      <c r="H210" s="118"/>
      <c r="I210" s="118"/>
      <c r="J210" s="118"/>
    </row>
    <row r="211" ht="15.75" customHeight="1">
      <c r="B211" s="153"/>
      <c r="H211" s="118"/>
      <c r="I211" s="118"/>
      <c r="J211" s="118"/>
    </row>
    <row r="212" ht="15.75" customHeight="1">
      <c r="B212" s="153"/>
      <c r="H212" s="118"/>
      <c r="I212" s="118"/>
      <c r="J212" s="118"/>
    </row>
    <row r="213" ht="15.75" customHeight="1">
      <c r="B213" s="153"/>
      <c r="H213" s="118"/>
      <c r="I213" s="118"/>
      <c r="J213" s="118"/>
    </row>
    <row r="214" ht="15.75" customHeight="1">
      <c r="B214" s="153"/>
      <c r="H214" s="118"/>
      <c r="I214" s="118"/>
      <c r="J214" s="118"/>
    </row>
    <row r="215" ht="15.75" customHeight="1">
      <c r="B215" s="153"/>
      <c r="H215" s="118"/>
      <c r="I215" s="118"/>
      <c r="J215" s="118"/>
    </row>
    <row r="216" ht="15.75" customHeight="1">
      <c r="B216" s="153"/>
      <c r="H216" s="118"/>
      <c r="I216" s="118"/>
      <c r="J216" s="118"/>
    </row>
    <row r="217" ht="15.75" customHeight="1">
      <c r="B217" s="153"/>
      <c r="H217" s="118"/>
      <c r="I217" s="118"/>
      <c r="J217" s="118"/>
    </row>
    <row r="218" ht="15.75" customHeight="1">
      <c r="B218" s="153"/>
      <c r="H218" s="118"/>
      <c r="I218" s="118"/>
      <c r="J218" s="118"/>
    </row>
    <row r="219" ht="15.75" customHeight="1">
      <c r="B219" s="153"/>
      <c r="H219" s="118"/>
      <c r="I219" s="118"/>
      <c r="J219" s="118"/>
    </row>
    <row r="220" ht="15.75" customHeight="1">
      <c r="B220" s="153"/>
      <c r="H220" s="118"/>
      <c r="I220" s="118"/>
      <c r="J220" s="118"/>
    </row>
    <row r="221" ht="15.75" customHeight="1">
      <c r="B221" s="153"/>
      <c r="H221" s="118"/>
      <c r="I221" s="118"/>
      <c r="J221" s="118"/>
    </row>
    <row r="222" ht="15.75" customHeight="1">
      <c r="B222" s="153"/>
      <c r="H222" s="118"/>
      <c r="I222" s="118"/>
      <c r="J222" s="118"/>
    </row>
    <row r="223" ht="15.75" customHeight="1">
      <c r="B223" s="153"/>
      <c r="H223" s="118"/>
      <c r="I223" s="118"/>
      <c r="J223" s="118"/>
    </row>
    <row r="224" ht="15.75" customHeight="1">
      <c r="B224" s="153"/>
      <c r="H224" s="118"/>
      <c r="I224" s="118"/>
      <c r="J224" s="118"/>
    </row>
    <row r="225" ht="15.75" customHeight="1">
      <c r="B225" s="153"/>
      <c r="H225" s="118"/>
      <c r="I225" s="118"/>
      <c r="J225" s="118"/>
    </row>
    <row r="226" ht="15.75" customHeight="1">
      <c r="B226" s="153"/>
      <c r="H226" s="118"/>
      <c r="I226" s="118"/>
      <c r="J226" s="118"/>
    </row>
    <row r="227" ht="15.75" customHeight="1">
      <c r="B227" s="153"/>
      <c r="H227" s="118"/>
      <c r="I227" s="118"/>
      <c r="J227" s="118"/>
    </row>
    <row r="228" ht="15.75" customHeight="1">
      <c r="B228" s="153"/>
      <c r="H228" s="118"/>
      <c r="I228" s="118"/>
      <c r="J228" s="118"/>
    </row>
    <row r="229" ht="15.75" customHeight="1">
      <c r="B229" s="153"/>
      <c r="H229" s="118"/>
      <c r="I229" s="118"/>
      <c r="J229" s="118"/>
    </row>
    <row r="230" ht="15.75" customHeight="1">
      <c r="B230" s="153"/>
      <c r="H230" s="118"/>
      <c r="I230" s="118"/>
      <c r="J230" s="118"/>
    </row>
    <row r="231" ht="15.75" customHeight="1">
      <c r="B231" s="153"/>
      <c r="H231" s="118"/>
      <c r="I231" s="118"/>
      <c r="J231" s="118"/>
    </row>
    <row r="232" ht="15.75" customHeight="1">
      <c r="B232" s="153"/>
      <c r="H232" s="118"/>
      <c r="I232" s="118"/>
      <c r="J232" s="118"/>
    </row>
    <row r="233" ht="15.75" customHeight="1">
      <c r="B233" s="153"/>
      <c r="H233" s="118"/>
      <c r="I233" s="118"/>
      <c r="J233" s="118"/>
    </row>
    <row r="234" ht="15.75" customHeight="1">
      <c r="B234" s="153"/>
      <c r="H234" s="118"/>
      <c r="I234" s="118"/>
      <c r="J234" s="118"/>
    </row>
    <row r="235" ht="15.75" customHeight="1">
      <c r="B235" s="153"/>
      <c r="H235" s="118"/>
      <c r="I235" s="118"/>
      <c r="J235" s="118"/>
    </row>
    <row r="236" ht="15.75" customHeight="1">
      <c r="B236" s="153"/>
      <c r="H236" s="118"/>
      <c r="I236" s="118"/>
      <c r="J236" s="118"/>
    </row>
    <row r="237" ht="15.75" customHeight="1">
      <c r="B237" s="153"/>
      <c r="H237" s="118"/>
      <c r="I237" s="118"/>
      <c r="J237" s="118"/>
    </row>
    <row r="238" ht="15.75" customHeight="1">
      <c r="B238" s="153"/>
      <c r="H238" s="118"/>
      <c r="I238" s="118"/>
      <c r="J238" s="118"/>
    </row>
    <row r="239" ht="15.75" customHeight="1">
      <c r="B239" s="153"/>
      <c r="H239" s="118"/>
      <c r="I239" s="118"/>
      <c r="J239" s="118"/>
    </row>
    <row r="240" ht="15.75" customHeight="1">
      <c r="B240" s="153"/>
      <c r="H240" s="118"/>
      <c r="I240" s="118"/>
      <c r="J240" s="118"/>
    </row>
    <row r="241" ht="15.75" customHeight="1">
      <c r="B241" s="153"/>
      <c r="H241" s="118"/>
      <c r="I241" s="118"/>
      <c r="J241" s="118"/>
    </row>
    <row r="242" ht="15.75" customHeight="1">
      <c r="B242" s="153"/>
      <c r="H242" s="118"/>
      <c r="I242" s="118"/>
      <c r="J242" s="118"/>
    </row>
    <row r="243" ht="15.75" customHeight="1">
      <c r="B243" s="153"/>
      <c r="H243" s="118"/>
      <c r="I243" s="118"/>
      <c r="J243" s="118"/>
    </row>
    <row r="244" ht="15.75" customHeight="1">
      <c r="B244" s="153"/>
      <c r="H244" s="118"/>
      <c r="I244" s="118"/>
      <c r="J244" s="118"/>
    </row>
    <row r="245" ht="15.75" customHeight="1">
      <c r="B245" s="153"/>
      <c r="H245" s="118"/>
      <c r="I245" s="118"/>
      <c r="J245" s="118"/>
    </row>
    <row r="246" ht="15.75" customHeight="1">
      <c r="B246" s="153"/>
      <c r="H246" s="118"/>
      <c r="I246" s="118"/>
      <c r="J246" s="118"/>
    </row>
    <row r="247" ht="15.75" customHeight="1">
      <c r="B247" s="153"/>
      <c r="H247" s="118"/>
      <c r="I247" s="118"/>
      <c r="J247" s="118"/>
    </row>
    <row r="248" ht="15.75" customHeight="1">
      <c r="B248" s="153"/>
      <c r="H248" s="118"/>
      <c r="I248" s="118"/>
      <c r="J248" s="118"/>
    </row>
    <row r="249" ht="15.75" customHeight="1">
      <c r="B249" s="153"/>
      <c r="H249" s="118"/>
      <c r="I249" s="118"/>
      <c r="J249" s="118"/>
    </row>
    <row r="250" ht="15.75" customHeight="1">
      <c r="B250" s="153"/>
      <c r="H250" s="118"/>
      <c r="I250" s="118"/>
      <c r="J250" s="118"/>
    </row>
    <row r="251" ht="15.75" customHeight="1">
      <c r="B251" s="153"/>
      <c r="H251" s="118"/>
      <c r="I251" s="118"/>
      <c r="J251" s="118"/>
    </row>
    <row r="252" ht="15.75" customHeight="1">
      <c r="B252" s="153"/>
      <c r="H252" s="118"/>
      <c r="I252" s="118"/>
      <c r="J252" s="118"/>
    </row>
    <row r="253" ht="15.75" customHeight="1">
      <c r="B253" s="153"/>
      <c r="H253" s="118"/>
      <c r="I253" s="118"/>
      <c r="J253" s="118"/>
    </row>
    <row r="254" ht="15.75" customHeight="1">
      <c r="B254" s="153"/>
      <c r="H254" s="118"/>
      <c r="I254" s="118"/>
      <c r="J254" s="118"/>
    </row>
    <row r="255" ht="15.75" customHeight="1">
      <c r="B255" s="153"/>
      <c r="H255" s="118"/>
      <c r="I255" s="118"/>
      <c r="J255" s="118"/>
    </row>
    <row r="256" ht="15.75" customHeight="1">
      <c r="B256" s="153"/>
      <c r="H256" s="118"/>
      <c r="I256" s="118"/>
      <c r="J256" s="118"/>
    </row>
    <row r="257" ht="15.75" customHeight="1">
      <c r="B257" s="153"/>
      <c r="H257" s="118"/>
      <c r="I257" s="118"/>
      <c r="J257" s="118"/>
    </row>
    <row r="258" ht="15.75" customHeight="1">
      <c r="B258" s="153"/>
      <c r="H258" s="118"/>
      <c r="I258" s="118"/>
      <c r="J258" s="118"/>
    </row>
    <row r="259" ht="15.75" customHeight="1">
      <c r="B259" s="153"/>
      <c r="H259" s="118"/>
      <c r="I259" s="118"/>
      <c r="J259" s="118"/>
    </row>
    <row r="260" ht="15.75" customHeight="1">
      <c r="B260" s="153"/>
      <c r="H260" s="118"/>
      <c r="I260" s="118"/>
      <c r="J260" s="118"/>
    </row>
    <row r="261" ht="15.75" customHeight="1">
      <c r="B261" s="153"/>
      <c r="H261" s="118"/>
      <c r="I261" s="118"/>
      <c r="J261" s="118"/>
    </row>
    <row r="262" ht="15.75" customHeight="1">
      <c r="B262" s="153"/>
      <c r="H262" s="118"/>
      <c r="I262" s="118"/>
      <c r="J262" s="118"/>
    </row>
    <row r="263" ht="15.75" customHeight="1">
      <c r="B263" s="153"/>
      <c r="H263" s="118"/>
      <c r="I263" s="118"/>
      <c r="J263" s="118"/>
    </row>
    <row r="264" ht="15.75" customHeight="1">
      <c r="B264" s="153"/>
      <c r="H264" s="118"/>
      <c r="I264" s="118"/>
      <c r="J264" s="118"/>
    </row>
    <row r="265" ht="15.75" customHeight="1">
      <c r="B265" s="153"/>
      <c r="H265" s="118"/>
      <c r="I265" s="118"/>
      <c r="J265" s="118"/>
    </row>
    <row r="266" ht="15.75" customHeight="1">
      <c r="B266" s="153"/>
      <c r="H266" s="118"/>
      <c r="I266" s="118"/>
      <c r="J266" s="118"/>
    </row>
    <row r="267" ht="15.75" customHeight="1">
      <c r="B267" s="153"/>
      <c r="H267" s="118"/>
      <c r="I267" s="118"/>
      <c r="J267" s="118"/>
    </row>
    <row r="268" ht="15.75" customHeight="1">
      <c r="B268" s="153"/>
      <c r="H268" s="118"/>
      <c r="I268" s="118"/>
      <c r="J268" s="118"/>
    </row>
    <row r="269" ht="15.75" customHeight="1">
      <c r="B269" s="153"/>
      <c r="H269" s="118"/>
      <c r="I269" s="118"/>
      <c r="J269" s="118"/>
    </row>
    <row r="270" ht="15.75" customHeight="1">
      <c r="B270" s="153"/>
      <c r="H270" s="118"/>
      <c r="I270" s="118"/>
      <c r="J270" s="118"/>
    </row>
    <row r="271" ht="15.75" customHeight="1">
      <c r="B271" s="153"/>
      <c r="H271" s="118"/>
      <c r="I271" s="118"/>
      <c r="J271" s="118"/>
    </row>
    <row r="272" ht="15.75" customHeight="1">
      <c r="B272" s="153"/>
      <c r="H272" s="118"/>
      <c r="I272" s="118"/>
      <c r="J272" s="118"/>
    </row>
    <row r="273" ht="15.75" customHeight="1">
      <c r="B273" s="153"/>
      <c r="H273" s="118"/>
      <c r="I273" s="118"/>
      <c r="J273" s="118"/>
    </row>
    <row r="274" ht="15.75" customHeight="1">
      <c r="B274" s="153"/>
      <c r="H274" s="118"/>
      <c r="I274" s="118"/>
      <c r="J274" s="118"/>
    </row>
    <row r="275" ht="15.75" customHeight="1">
      <c r="B275" s="153"/>
      <c r="H275" s="118"/>
      <c r="I275" s="118"/>
      <c r="J275" s="118"/>
    </row>
    <row r="276" ht="15.75" customHeight="1">
      <c r="B276" s="153"/>
      <c r="H276" s="118"/>
      <c r="I276" s="118"/>
      <c r="J276" s="118"/>
    </row>
    <row r="277" ht="15.75" customHeight="1">
      <c r="B277" s="153"/>
      <c r="H277" s="118"/>
      <c r="I277" s="118"/>
      <c r="J277" s="118"/>
    </row>
    <row r="278" ht="15.75" customHeight="1">
      <c r="B278" s="153"/>
      <c r="H278" s="118"/>
      <c r="I278" s="118"/>
      <c r="J278" s="118"/>
    </row>
    <row r="279" ht="15.75" customHeight="1">
      <c r="B279" s="153"/>
      <c r="H279" s="118"/>
      <c r="I279" s="118"/>
      <c r="J279" s="118"/>
    </row>
    <row r="280" ht="15.75" customHeight="1">
      <c r="B280" s="153"/>
      <c r="H280" s="118"/>
      <c r="I280" s="118"/>
      <c r="J280" s="118"/>
    </row>
    <row r="281" ht="15.75" customHeight="1">
      <c r="B281" s="153"/>
      <c r="H281" s="118"/>
      <c r="I281" s="118"/>
      <c r="J281" s="118"/>
    </row>
    <row r="282" ht="15.75" customHeight="1">
      <c r="B282" s="153"/>
      <c r="H282" s="118"/>
      <c r="I282" s="118"/>
      <c r="J282" s="118"/>
    </row>
    <row r="283" ht="15.75" customHeight="1">
      <c r="B283" s="153"/>
      <c r="H283" s="118"/>
      <c r="I283" s="118"/>
      <c r="J283" s="118"/>
    </row>
    <row r="284" ht="15.75" customHeight="1">
      <c r="B284" s="153"/>
      <c r="H284" s="118"/>
      <c r="I284" s="118"/>
      <c r="J284" s="118"/>
    </row>
    <row r="285" ht="15.75" customHeight="1">
      <c r="B285" s="153"/>
      <c r="H285" s="118"/>
      <c r="I285" s="118"/>
      <c r="J285" s="118"/>
    </row>
    <row r="286" ht="15.75" customHeight="1">
      <c r="B286" s="153"/>
      <c r="H286" s="118"/>
      <c r="I286" s="118"/>
      <c r="J286" s="118"/>
    </row>
    <row r="287" ht="15.75" customHeight="1">
      <c r="B287" s="153"/>
      <c r="H287" s="118"/>
      <c r="I287" s="118"/>
      <c r="J287" s="118"/>
    </row>
    <row r="288" ht="15.75" customHeight="1">
      <c r="B288" s="153"/>
      <c r="H288" s="118"/>
      <c r="I288" s="118"/>
      <c r="J288" s="118"/>
    </row>
    <row r="289" ht="15.75" customHeight="1">
      <c r="B289" s="153"/>
      <c r="H289" s="118"/>
      <c r="I289" s="118"/>
      <c r="J289" s="118"/>
    </row>
    <row r="290" ht="15.75" customHeight="1">
      <c r="B290" s="153"/>
      <c r="H290" s="118"/>
      <c r="I290" s="118"/>
      <c r="J290" s="118"/>
    </row>
    <row r="291" ht="15.75" customHeight="1">
      <c r="B291" s="153"/>
      <c r="H291" s="118"/>
      <c r="I291" s="118"/>
      <c r="J291" s="118"/>
    </row>
    <row r="292" ht="15.75" customHeight="1">
      <c r="B292" s="153"/>
      <c r="H292" s="118"/>
      <c r="I292" s="118"/>
      <c r="J292" s="118"/>
    </row>
    <row r="293" ht="15.75" customHeight="1">
      <c r="B293" s="153"/>
      <c r="H293" s="118"/>
      <c r="I293" s="118"/>
      <c r="J293" s="118"/>
    </row>
    <row r="294" ht="15.75" customHeight="1">
      <c r="B294" s="153"/>
      <c r="H294" s="118"/>
      <c r="I294" s="118"/>
      <c r="J294" s="118"/>
    </row>
    <row r="295" ht="15.75" customHeight="1">
      <c r="B295" s="153"/>
      <c r="H295" s="118"/>
      <c r="I295" s="118"/>
      <c r="J295" s="118"/>
    </row>
    <row r="296" ht="15.75" customHeight="1">
      <c r="B296" s="153"/>
      <c r="H296" s="118"/>
      <c r="I296" s="118"/>
      <c r="J296" s="118"/>
    </row>
  </sheetData>
  <mergeCells count="82">
    <mergeCell ref="K29:K31"/>
    <mergeCell ref="K33:K37"/>
    <mergeCell ref="K38:K39"/>
    <mergeCell ref="K40:K41"/>
    <mergeCell ref="K54:K55"/>
    <mergeCell ref="K43:K53"/>
    <mergeCell ref="K72:K73"/>
    <mergeCell ref="K59:K62"/>
    <mergeCell ref="K64:K71"/>
    <mergeCell ref="K80:K81"/>
    <mergeCell ref="K82:K84"/>
    <mergeCell ref="K6:K8"/>
    <mergeCell ref="K13:K14"/>
    <mergeCell ref="K9:K11"/>
    <mergeCell ref="K3:K5"/>
    <mergeCell ref="K15:K28"/>
    <mergeCell ref="J29:J31"/>
    <mergeCell ref="J33:J37"/>
    <mergeCell ref="J54:J55"/>
    <mergeCell ref="J43:J53"/>
    <mergeCell ref="J72:J73"/>
    <mergeCell ref="J59:J62"/>
    <mergeCell ref="J64:J71"/>
    <mergeCell ref="J75:J79"/>
    <mergeCell ref="J80:J81"/>
    <mergeCell ref="J13:J14"/>
    <mergeCell ref="J6:J8"/>
    <mergeCell ref="J9:J11"/>
    <mergeCell ref="J3:J5"/>
    <mergeCell ref="J15:J28"/>
    <mergeCell ref="M13:M14"/>
    <mergeCell ref="M29:M31"/>
    <mergeCell ref="L82:L84"/>
    <mergeCell ref="L54:L55"/>
    <mergeCell ref="L72:L73"/>
    <mergeCell ref="L59:L62"/>
    <mergeCell ref="L64:L71"/>
    <mergeCell ref="M54:M55"/>
    <mergeCell ref="M43:M53"/>
    <mergeCell ref="M59:M62"/>
    <mergeCell ref="M82:M84"/>
    <mergeCell ref="M72:M73"/>
    <mergeCell ref="M64:M71"/>
    <mergeCell ref="M3:M5"/>
    <mergeCell ref="M6:M8"/>
    <mergeCell ref="L13:L14"/>
    <mergeCell ref="L9:L11"/>
    <mergeCell ref="M33:M35"/>
    <mergeCell ref="M40:M41"/>
    <mergeCell ref="L43:L53"/>
    <mergeCell ref="K94:K95"/>
    <mergeCell ref="K87:K88"/>
    <mergeCell ref="K89:K90"/>
    <mergeCell ref="K91:K92"/>
    <mergeCell ref="L87:L88"/>
    <mergeCell ref="M87:M88"/>
    <mergeCell ref="L89:L90"/>
    <mergeCell ref="M89:M90"/>
    <mergeCell ref="L91:L92"/>
    <mergeCell ref="M91:M92"/>
    <mergeCell ref="J94:J95"/>
    <mergeCell ref="L94:L95"/>
    <mergeCell ref="M94:M95"/>
    <mergeCell ref="L80:L81"/>
    <mergeCell ref="M80:M81"/>
    <mergeCell ref="J82:J84"/>
    <mergeCell ref="J91:J92"/>
    <mergeCell ref="M75:M79"/>
    <mergeCell ref="K75:K79"/>
    <mergeCell ref="L75:L79"/>
    <mergeCell ref="L6:L8"/>
    <mergeCell ref="L3:L5"/>
    <mergeCell ref="L15:L28"/>
    <mergeCell ref="L29:L31"/>
    <mergeCell ref="J38:J39"/>
    <mergeCell ref="J40:J41"/>
    <mergeCell ref="L33:L37"/>
    <mergeCell ref="L38:L39"/>
    <mergeCell ref="M38:M39"/>
    <mergeCell ref="L40:L41"/>
    <mergeCell ref="J87:J88"/>
    <mergeCell ref="J89:J90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29"/>
    <col customWidth="1" min="2" max="2" width="13.14"/>
    <col customWidth="1" min="3" max="3" width="28.71"/>
    <col customWidth="1" min="4" max="5" width="12.43"/>
    <col customWidth="1" min="6" max="6" width="32.43"/>
    <col customWidth="1" min="7" max="7" width="13.57"/>
    <col customWidth="1" min="8" max="8" width="16.43"/>
    <col customWidth="1" min="9" max="9" width="15.71"/>
    <col customWidth="1" min="10" max="10" width="17.29"/>
    <col customWidth="1" min="11" max="11" width="16.71"/>
    <col customWidth="1" min="12" max="12" width="21.43"/>
    <col customWidth="1" min="13" max="13" width="19.57"/>
    <col customWidth="1" min="14" max="14" width="8.71"/>
    <col customWidth="1" min="15" max="15" width="11.43"/>
    <col customWidth="1" min="16" max="16" width="8.71"/>
    <col customWidth="1" min="17" max="18" width="12.86"/>
    <col customWidth="1" min="19" max="21" width="8.71"/>
    <col customWidth="1" min="22" max="22" width="16.86"/>
    <col customWidth="1" min="23" max="26" width="8.71"/>
  </cols>
  <sheetData>
    <row r="1">
      <c r="A1" s="63" t="s">
        <v>637</v>
      </c>
      <c r="B1" s="63" t="s">
        <v>638</v>
      </c>
      <c r="C1" s="64" t="s">
        <v>639</v>
      </c>
      <c r="D1" s="65" t="s">
        <v>640</v>
      </c>
      <c r="E1" s="65" t="s">
        <v>641</v>
      </c>
      <c r="F1" s="65" t="s">
        <v>642</v>
      </c>
      <c r="G1" s="66" t="s">
        <v>643</v>
      </c>
      <c r="H1" s="66" t="s">
        <v>644</v>
      </c>
      <c r="I1" s="67" t="s">
        <v>645</v>
      </c>
      <c r="J1" s="67"/>
      <c r="K1" s="64"/>
      <c r="L1" s="65" t="s">
        <v>646</v>
      </c>
      <c r="M1" s="64" t="s">
        <v>647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60.0" customHeight="1">
      <c r="A2" s="86">
        <v>1.0</v>
      </c>
      <c r="B2" s="87">
        <v>45259.0</v>
      </c>
      <c r="C2" s="86" t="s">
        <v>895</v>
      </c>
      <c r="D2" s="86" t="s">
        <v>655</v>
      </c>
      <c r="E2" s="86" t="s">
        <v>650</v>
      </c>
      <c r="F2" s="86" t="s">
        <v>852</v>
      </c>
      <c r="G2" s="86">
        <v>1.0</v>
      </c>
      <c r="H2" s="88">
        <v>700000.0</v>
      </c>
      <c r="I2" s="88" t="str">
        <f t="shared" ref="I2:I82" si="1">H2*G2</f>
        <v>  700,000 </v>
      </c>
      <c r="J2" s="89" t="str">
        <f>I2</f>
        <v>  700,000 </v>
      </c>
      <c r="K2" s="86" t="s">
        <v>652</v>
      </c>
      <c r="L2" s="86"/>
      <c r="M2" s="90" t="s">
        <v>1432</v>
      </c>
    </row>
    <row r="3" ht="30.75" customHeight="1">
      <c r="A3" s="86">
        <v>2.0</v>
      </c>
      <c r="B3" s="87">
        <v>45259.0</v>
      </c>
      <c r="C3" s="86" t="s">
        <v>1433</v>
      </c>
      <c r="D3" s="86" t="s">
        <v>655</v>
      </c>
      <c r="E3" s="86" t="s">
        <v>650</v>
      </c>
      <c r="F3" s="86" t="s">
        <v>798</v>
      </c>
      <c r="G3" s="86">
        <v>1.0</v>
      </c>
      <c r="H3" s="88">
        <v>690000.0</v>
      </c>
      <c r="I3" s="88" t="str">
        <f t="shared" si="1"/>
        <v>  690,000 </v>
      </c>
      <c r="J3" s="92" t="str">
        <f>I3+I4</f>
        <v>  1,380,000 </v>
      </c>
      <c r="K3" s="95" t="s">
        <v>652</v>
      </c>
      <c r="L3" s="95"/>
      <c r="M3" s="96" t="s">
        <v>803</v>
      </c>
    </row>
    <row r="4" ht="30.75" customHeight="1">
      <c r="A4" s="86"/>
      <c r="B4" s="86"/>
      <c r="C4" s="86"/>
      <c r="D4" s="86"/>
      <c r="E4" s="86"/>
      <c r="F4" s="86" t="s">
        <v>821</v>
      </c>
      <c r="G4" s="86">
        <v>1.0</v>
      </c>
      <c r="H4" s="88">
        <v>690000.0</v>
      </c>
      <c r="I4" s="88" t="str">
        <f t="shared" si="1"/>
        <v>  690,000 </v>
      </c>
      <c r="J4" s="77"/>
      <c r="K4" s="77"/>
      <c r="L4" s="77"/>
      <c r="M4" s="77"/>
    </row>
    <row r="5" ht="60.0" customHeight="1">
      <c r="A5" s="86">
        <v>3.0</v>
      </c>
      <c r="B5" s="87">
        <v>45259.0</v>
      </c>
      <c r="C5" s="86" t="s">
        <v>1170</v>
      </c>
      <c r="D5" s="86" t="s">
        <v>655</v>
      </c>
      <c r="E5" s="86" t="s">
        <v>650</v>
      </c>
      <c r="F5" s="86" t="s">
        <v>938</v>
      </c>
      <c r="G5" s="86">
        <v>1.0</v>
      </c>
      <c r="H5" s="88">
        <v>300000.0</v>
      </c>
      <c r="I5" s="88" t="str">
        <f t="shared" si="1"/>
        <v>  300,000 </v>
      </c>
      <c r="J5" s="89" t="str">
        <f t="shared" ref="J5:J7" si="2">I5</f>
        <v>  300,000 </v>
      </c>
      <c r="K5" s="86" t="s">
        <v>652</v>
      </c>
      <c r="L5" s="86"/>
      <c r="M5" s="90" t="s">
        <v>803</v>
      </c>
    </row>
    <row r="6" ht="60.0" customHeight="1">
      <c r="A6" s="86">
        <v>4.0</v>
      </c>
      <c r="B6" s="87">
        <v>45261.0</v>
      </c>
      <c r="C6" s="86" t="s">
        <v>860</v>
      </c>
      <c r="D6" s="86" t="s">
        <v>801</v>
      </c>
      <c r="E6" s="86" t="s">
        <v>650</v>
      </c>
      <c r="F6" s="86" t="s">
        <v>838</v>
      </c>
      <c r="G6" s="86">
        <v>2.0</v>
      </c>
      <c r="H6" s="88">
        <v>165000.0</v>
      </c>
      <c r="I6" s="88" t="str">
        <f t="shared" si="1"/>
        <v>  330,000 </v>
      </c>
      <c r="J6" s="89" t="str">
        <f t="shared" si="2"/>
        <v>  330,000 </v>
      </c>
      <c r="K6" s="86" t="s">
        <v>652</v>
      </c>
      <c r="L6" s="86"/>
      <c r="M6" s="90" t="s">
        <v>1434</v>
      </c>
    </row>
    <row r="7" ht="60.0" customHeight="1">
      <c r="A7" s="86">
        <v>5.0</v>
      </c>
      <c r="B7" s="87">
        <v>45261.0</v>
      </c>
      <c r="C7" s="86" t="s">
        <v>1435</v>
      </c>
      <c r="D7" s="86" t="s">
        <v>801</v>
      </c>
      <c r="E7" s="86" t="s">
        <v>650</v>
      </c>
      <c r="F7" s="86" t="s">
        <v>808</v>
      </c>
      <c r="G7" s="86">
        <v>1.0</v>
      </c>
      <c r="H7" s="88">
        <v>1490000.0</v>
      </c>
      <c r="I7" s="88" t="str">
        <f t="shared" si="1"/>
        <v>  1,490,000 </v>
      </c>
      <c r="J7" s="89" t="str">
        <f t="shared" si="2"/>
        <v>  1,490,000 </v>
      </c>
      <c r="K7" s="86" t="s">
        <v>652</v>
      </c>
      <c r="L7" s="86"/>
      <c r="M7" s="90" t="s">
        <v>1434</v>
      </c>
    </row>
    <row r="8" ht="60.0" customHeight="1">
      <c r="A8" s="86">
        <v>6.0</v>
      </c>
      <c r="B8" s="87">
        <v>45262.0</v>
      </c>
      <c r="C8" s="86" t="s">
        <v>1436</v>
      </c>
      <c r="D8" s="86" t="s">
        <v>655</v>
      </c>
      <c r="E8" s="86" t="s">
        <v>650</v>
      </c>
      <c r="F8" s="86" t="s">
        <v>798</v>
      </c>
      <c r="G8" s="86">
        <v>3.0</v>
      </c>
      <c r="H8" s="88">
        <v>700000.0</v>
      </c>
      <c r="I8" s="88" t="str">
        <f t="shared" si="1"/>
        <v>  2,100,000 </v>
      </c>
      <c r="J8" s="92" t="str">
        <f>I8+I9</f>
        <v>  4,200,000 </v>
      </c>
      <c r="K8" s="95" t="s">
        <v>652</v>
      </c>
      <c r="L8" s="95"/>
      <c r="M8" s="154" t="s">
        <v>1437</v>
      </c>
    </row>
    <row r="9" ht="60.0" customHeight="1">
      <c r="A9" s="86"/>
      <c r="B9" s="86"/>
      <c r="C9" s="86"/>
      <c r="D9" s="86"/>
      <c r="E9" s="86"/>
      <c r="F9" s="86" t="s">
        <v>821</v>
      </c>
      <c r="G9" s="86">
        <v>3.0</v>
      </c>
      <c r="H9" s="88">
        <v>700000.0</v>
      </c>
      <c r="I9" s="88" t="str">
        <f t="shared" si="1"/>
        <v>  2,100,000 </v>
      </c>
      <c r="J9" s="77"/>
      <c r="K9" s="77"/>
      <c r="L9" s="77"/>
      <c r="M9" s="77"/>
    </row>
    <row r="10" ht="30.75" customHeight="1">
      <c r="A10" s="86">
        <v>7.0</v>
      </c>
      <c r="B10" s="87">
        <v>45262.0</v>
      </c>
      <c r="C10" s="86" t="s">
        <v>1438</v>
      </c>
      <c r="D10" s="86" t="s">
        <v>655</v>
      </c>
      <c r="E10" s="86" t="s">
        <v>650</v>
      </c>
      <c r="F10" s="86" t="s">
        <v>845</v>
      </c>
      <c r="G10" s="86">
        <v>3.0</v>
      </c>
      <c r="H10" s="88">
        <v>930000.0</v>
      </c>
      <c r="I10" s="88" t="str">
        <f t="shared" si="1"/>
        <v>  2,790,000 </v>
      </c>
      <c r="J10" s="92" t="str">
        <f>I10+I11</f>
        <v>  3,270,000 </v>
      </c>
      <c r="K10" s="95" t="s">
        <v>652</v>
      </c>
      <c r="L10" s="95"/>
      <c r="M10" s="96" t="s">
        <v>1439</v>
      </c>
    </row>
    <row r="11" ht="30.75" customHeight="1">
      <c r="A11" s="86"/>
      <c r="B11" s="86"/>
      <c r="C11" s="86"/>
      <c r="D11" s="86"/>
      <c r="E11" s="86"/>
      <c r="F11" s="86" t="s">
        <v>838</v>
      </c>
      <c r="G11" s="86">
        <v>3.0</v>
      </c>
      <c r="H11" s="88">
        <v>160000.0</v>
      </c>
      <c r="I11" s="88" t="str">
        <f t="shared" si="1"/>
        <v>  480,000 </v>
      </c>
      <c r="J11" s="77"/>
      <c r="K11" s="77"/>
      <c r="L11" s="77"/>
      <c r="M11" s="77"/>
    </row>
    <row r="12" ht="30.75" customHeight="1">
      <c r="A12" s="86">
        <v>8.0</v>
      </c>
      <c r="B12" s="87">
        <v>45233.0</v>
      </c>
      <c r="C12" s="86" t="s">
        <v>1440</v>
      </c>
      <c r="D12" s="86" t="s">
        <v>801</v>
      </c>
      <c r="E12" s="86" t="s">
        <v>650</v>
      </c>
      <c r="F12" s="86" t="s">
        <v>845</v>
      </c>
      <c r="G12" s="86">
        <v>3.0</v>
      </c>
      <c r="H12" s="88">
        <v>920000.0</v>
      </c>
      <c r="I12" s="88" t="str">
        <f t="shared" si="1"/>
        <v>  2,760,000 </v>
      </c>
      <c r="J12" s="92" t="str">
        <f>I12+I13</f>
        <v>  4,830,000 </v>
      </c>
      <c r="K12" s="95" t="s">
        <v>652</v>
      </c>
      <c r="L12" s="95"/>
      <c r="M12" s="96" t="s">
        <v>1441</v>
      </c>
    </row>
    <row r="13" ht="30.75" customHeight="1">
      <c r="A13" s="86"/>
      <c r="B13" s="86"/>
      <c r="C13" s="86"/>
      <c r="D13" s="86"/>
      <c r="E13" s="86"/>
      <c r="F13" s="86" t="s">
        <v>813</v>
      </c>
      <c r="G13" s="86">
        <v>3.0</v>
      </c>
      <c r="H13" s="88">
        <v>690000.0</v>
      </c>
      <c r="I13" s="88" t="str">
        <f t="shared" si="1"/>
        <v>  2,070,000 </v>
      </c>
      <c r="J13" s="77"/>
      <c r="K13" s="77"/>
      <c r="L13" s="77"/>
      <c r="M13" s="77"/>
    </row>
    <row r="14" ht="58.5" customHeight="1">
      <c r="A14" s="86">
        <v>9.0</v>
      </c>
      <c r="B14" s="87">
        <v>45233.0</v>
      </c>
      <c r="C14" s="86" t="s">
        <v>1442</v>
      </c>
      <c r="D14" s="86" t="s">
        <v>801</v>
      </c>
      <c r="E14" s="86" t="s">
        <v>650</v>
      </c>
      <c r="F14" s="86" t="s">
        <v>849</v>
      </c>
      <c r="G14" s="86">
        <v>10.0</v>
      </c>
      <c r="H14" s="88">
        <v>35000.0</v>
      </c>
      <c r="I14" s="88" t="str">
        <f t="shared" si="1"/>
        <v>  350,000 </v>
      </c>
      <c r="J14" s="89" t="str">
        <f t="shared" ref="J14:J16" si="3">I14</f>
        <v>  350,000 </v>
      </c>
      <c r="K14" s="86" t="s">
        <v>652</v>
      </c>
      <c r="L14" s="86"/>
      <c r="M14" s="90" t="s">
        <v>1443</v>
      </c>
    </row>
    <row r="15" ht="58.5" customHeight="1">
      <c r="A15" s="86">
        <v>10.0</v>
      </c>
      <c r="B15" s="87">
        <v>45233.0</v>
      </c>
      <c r="C15" s="86" t="s">
        <v>1444</v>
      </c>
      <c r="D15" s="86" t="s">
        <v>801</v>
      </c>
      <c r="E15" s="86" t="s">
        <v>650</v>
      </c>
      <c r="F15" s="86" t="s">
        <v>1235</v>
      </c>
      <c r="G15" s="86">
        <v>4.0</v>
      </c>
      <c r="H15" s="88">
        <v>380000.0</v>
      </c>
      <c r="I15" s="88" t="str">
        <f t="shared" si="1"/>
        <v>  1,520,000 </v>
      </c>
      <c r="J15" s="89" t="str">
        <f t="shared" si="3"/>
        <v>  1,520,000 </v>
      </c>
      <c r="K15" s="86" t="s">
        <v>652</v>
      </c>
      <c r="L15" s="86"/>
      <c r="M15" s="90" t="s">
        <v>1445</v>
      </c>
    </row>
    <row r="16" ht="59.25" customHeight="1">
      <c r="A16" s="86">
        <v>11.0</v>
      </c>
      <c r="B16" s="87">
        <v>45266.0</v>
      </c>
      <c r="C16" s="86" t="s">
        <v>1446</v>
      </c>
      <c r="D16" s="86" t="s">
        <v>655</v>
      </c>
      <c r="E16" s="86" t="s">
        <v>650</v>
      </c>
      <c r="F16" s="86" t="s">
        <v>817</v>
      </c>
      <c r="G16" s="86">
        <v>1.0</v>
      </c>
      <c r="H16" s="88">
        <v>700000.0</v>
      </c>
      <c r="I16" s="88" t="str">
        <f t="shared" si="1"/>
        <v>  700,000 </v>
      </c>
      <c r="J16" s="89" t="str">
        <f t="shared" si="3"/>
        <v>  700,000 </v>
      </c>
      <c r="K16" s="86" t="s">
        <v>652</v>
      </c>
      <c r="L16" s="86"/>
      <c r="M16" s="90" t="s">
        <v>803</v>
      </c>
    </row>
    <row r="17" ht="30.0" customHeight="1">
      <c r="A17" s="86">
        <v>12.0</v>
      </c>
      <c r="B17" s="87">
        <v>45266.0</v>
      </c>
      <c r="C17" s="86" t="s">
        <v>1447</v>
      </c>
      <c r="D17" s="86" t="s">
        <v>655</v>
      </c>
      <c r="E17" s="86" t="s">
        <v>650</v>
      </c>
      <c r="F17" s="86" t="s">
        <v>852</v>
      </c>
      <c r="G17" s="86">
        <v>1.0</v>
      </c>
      <c r="H17" s="88">
        <v>700000.0</v>
      </c>
      <c r="I17" s="88" t="str">
        <f t="shared" si="1"/>
        <v>  700,000 </v>
      </c>
      <c r="J17" s="92" t="str">
        <f>I17+I18</f>
        <v>  750,000 </v>
      </c>
      <c r="K17" s="95" t="s">
        <v>652</v>
      </c>
      <c r="L17" s="95"/>
      <c r="M17" s="96" t="s">
        <v>803</v>
      </c>
    </row>
    <row r="18" ht="30.0" customHeight="1">
      <c r="A18" s="86"/>
      <c r="B18" s="86"/>
      <c r="C18" s="86"/>
      <c r="D18" s="86"/>
      <c r="E18" s="86"/>
      <c r="F18" s="86" t="s">
        <v>912</v>
      </c>
      <c r="G18" s="86">
        <v>5.0</v>
      </c>
      <c r="H18" s="88">
        <v>10000.0</v>
      </c>
      <c r="I18" s="88" t="str">
        <f t="shared" si="1"/>
        <v>  50,000 </v>
      </c>
      <c r="J18" s="77"/>
      <c r="K18" s="77"/>
      <c r="L18" s="77"/>
      <c r="M18" s="77"/>
    </row>
    <row r="19" ht="59.25" customHeight="1">
      <c r="A19" s="86">
        <v>13.0</v>
      </c>
      <c r="B19" s="87">
        <v>45266.0</v>
      </c>
      <c r="C19" s="86" t="s">
        <v>931</v>
      </c>
      <c r="D19" s="86" t="s">
        <v>801</v>
      </c>
      <c r="E19" s="86" t="s">
        <v>650</v>
      </c>
      <c r="F19" s="86" t="s">
        <v>813</v>
      </c>
      <c r="G19" s="86">
        <v>1.0</v>
      </c>
      <c r="H19" s="88">
        <v>700000.0</v>
      </c>
      <c r="I19" s="88" t="str">
        <f t="shared" si="1"/>
        <v>  700,000 </v>
      </c>
      <c r="J19" s="89" t="str">
        <f t="shared" ref="J19:J20" si="4">I19</f>
        <v>  700,000 </v>
      </c>
      <c r="K19" s="86" t="s">
        <v>652</v>
      </c>
      <c r="L19" s="86"/>
      <c r="M19" s="86" t="s">
        <v>652</v>
      </c>
    </row>
    <row r="20" ht="59.25" customHeight="1">
      <c r="A20" s="86">
        <v>14.0</v>
      </c>
      <c r="B20" s="87">
        <v>45266.0</v>
      </c>
      <c r="C20" s="86" t="s">
        <v>804</v>
      </c>
      <c r="D20" s="86" t="s">
        <v>801</v>
      </c>
      <c r="E20" s="86" t="s">
        <v>650</v>
      </c>
      <c r="F20" s="86" t="s">
        <v>1448</v>
      </c>
      <c r="G20" s="86">
        <v>2.0</v>
      </c>
      <c r="H20" s="88">
        <v>1020000.0</v>
      </c>
      <c r="I20" s="88" t="str">
        <f t="shared" si="1"/>
        <v>  2,040,000 </v>
      </c>
      <c r="J20" s="89" t="str">
        <f t="shared" si="4"/>
        <v>  2,040,000 </v>
      </c>
      <c r="K20" s="86" t="s">
        <v>652</v>
      </c>
      <c r="L20" s="86"/>
      <c r="M20" s="86" t="s">
        <v>1258</v>
      </c>
    </row>
    <row r="21" ht="15.75" customHeight="1">
      <c r="A21" s="86">
        <v>15.0</v>
      </c>
      <c r="B21" s="87">
        <v>45266.0</v>
      </c>
      <c r="C21" s="86" t="s">
        <v>1449</v>
      </c>
      <c r="D21" s="86" t="s">
        <v>801</v>
      </c>
      <c r="E21" s="86" t="s">
        <v>650</v>
      </c>
      <c r="F21" s="86" t="s">
        <v>813</v>
      </c>
      <c r="G21" s="86">
        <v>1.0</v>
      </c>
      <c r="H21" s="88">
        <v>700000.0</v>
      </c>
      <c r="I21" s="88" t="str">
        <f t="shared" si="1"/>
        <v>  700,000 </v>
      </c>
      <c r="J21" s="92" t="str">
        <f>SUM(I21:I35)</f>
        <v>  8,175,000 </v>
      </c>
      <c r="K21" s="95" t="s">
        <v>652</v>
      </c>
      <c r="L21" s="95"/>
      <c r="M21" s="95" t="s">
        <v>652</v>
      </c>
    </row>
    <row r="22" ht="15.75" customHeight="1">
      <c r="A22" s="86"/>
      <c r="B22" s="86"/>
      <c r="C22" s="86"/>
      <c r="D22" s="86"/>
      <c r="E22" s="86"/>
      <c r="F22" s="86" t="s">
        <v>798</v>
      </c>
      <c r="G22" s="86">
        <v>1.0</v>
      </c>
      <c r="H22" s="88">
        <v>700000.0</v>
      </c>
      <c r="I22" s="88" t="str">
        <f t="shared" si="1"/>
        <v>  700,000 </v>
      </c>
      <c r="J22" s="80"/>
      <c r="K22" s="80"/>
      <c r="L22" s="80"/>
      <c r="M22" s="80"/>
    </row>
    <row r="23" ht="15.75" customHeight="1">
      <c r="A23" s="86"/>
      <c r="B23" s="86"/>
      <c r="C23" s="86"/>
      <c r="D23" s="86"/>
      <c r="E23" s="86"/>
      <c r="F23" s="86" t="s">
        <v>1168</v>
      </c>
      <c r="G23" s="86">
        <v>1.0</v>
      </c>
      <c r="H23" s="88">
        <v>170000.0</v>
      </c>
      <c r="I23" s="88" t="str">
        <f t="shared" si="1"/>
        <v>  170,000 </v>
      </c>
      <c r="J23" s="80"/>
      <c r="K23" s="80"/>
      <c r="L23" s="80"/>
      <c r="M23" s="80"/>
    </row>
    <row r="24" ht="15.75" customHeight="1">
      <c r="A24" s="86"/>
      <c r="B24" s="86"/>
      <c r="C24" s="86"/>
      <c r="D24" s="86"/>
      <c r="E24" s="86"/>
      <c r="F24" s="86" t="s">
        <v>826</v>
      </c>
      <c r="G24" s="86">
        <v>1.0</v>
      </c>
      <c r="H24" s="88">
        <v>650000.0</v>
      </c>
      <c r="I24" s="88" t="str">
        <f t="shared" si="1"/>
        <v>  650,000 </v>
      </c>
      <c r="J24" s="80"/>
      <c r="K24" s="80"/>
      <c r="L24" s="80"/>
      <c r="M24" s="80"/>
    </row>
    <row r="25" ht="15.75" customHeight="1">
      <c r="A25" s="86"/>
      <c r="B25" s="86"/>
      <c r="C25" s="86"/>
      <c r="D25" s="86"/>
      <c r="E25" s="86"/>
      <c r="F25" s="86" t="s">
        <v>836</v>
      </c>
      <c r="G25" s="86">
        <v>1.0</v>
      </c>
      <c r="H25" s="88">
        <v>1000000.0</v>
      </c>
      <c r="I25" s="88" t="str">
        <f t="shared" si="1"/>
        <v>  1,000,000 </v>
      </c>
      <c r="J25" s="80"/>
      <c r="K25" s="80"/>
      <c r="L25" s="80"/>
      <c r="M25" s="80"/>
    </row>
    <row r="26" ht="15.75" customHeight="1">
      <c r="A26" s="86"/>
      <c r="B26" s="86"/>
      <c r="C26" s="86"/>
      <c r="D26" s="86"/>
      <c r="E26" s="86"/>
      <c r="F26" s="86" t="s">
        <v>1212</v>
      </c>
      <c r="G26" s="86">
        <v>1.0</v>
      </c>
      <c r="H26" s="88">
        <v>100000.0</v>
      </c>
      <c r="I26" s="88" t="str">
        <f t="shared" si="1"/>
        <v>  100,000 </v>
      </c>
      <c r="J26" s="80"/>
      <c r="K26" s="80"/>
      <c r="L26" s="80"/>
      <c r="M26" s="80"/>
    </row>
    <row r="27" ht="15.75" customHeight="1">
      <c r="A27" s="86"/>
      <c r="B27" s="86"/>
      <c r="C27" s="86"/>
      <c r="D27" s="86"/>
      <c r="E27" s="86"/>
      <c r="F27" s="86" t="s">
        <v>1450</v>
      </c>
      <c r="G27" s="86">
        <v>1.0</v>
      </c>
      <c r="H27" s="88">
        <v>1250000.0</v>
      </c>
      <c r="I27" s="88" t="str">
        <f t="shared" si="1"/>
        <v>  1,250,000 </v>
      </c>
      <c r="J27" s="80"/>
      <c r="K27" s="80"/>
      <c r="L27" s="80"/>
      <c r="M27" s="80"/>
    </row>
    <row r="28" ht="15.75" customHeight="1">
      <c r="A28" s="86"/>
      <c r="B28" s="86"/>
      <c r="C28" s="86"/>
      <c r="D28" s="86"/>
      <c r="E28" s="86"/>
      <c r="F28" s="86" t="s">
        <v>1184</v>
      </c>
      <c r="G28" s="86">
        <v>1.0</v>
      </c>
      <c r="H28" s="88">
        <v>1150000.0</v>
      </c>
      <c r="I28" s="88" t="str">
        <f t="shared" si="1"/>
        <v>  1,150,000 </v>
      </c>
      <c r="J28" s="80"/>
      <c r="K28" s="80"/>
      <c r="L28" s="80"/>
      <c r="M28" s="80"/>
    </row>
    <row r="29" ht="15.75" customHeight="1">
      <c r="A29" s="86"/>
      <c r="B29" s="86"/>
      <c r="C29" s="86"/>
      <c r="D29" s="86"/>
      <c r="E29" s="86"/>
      <c r="F29" s="86" t="s">
        <v>1451</v>
      </c>
      <c r="G29" s="86">
        <v>1.0</v>
      </c>
      <c r="H29" s="88">
        <v>1750000.0</v>
      </c>
      <c r="I29" s="88" t="str">
        <f t="shared" si="1"/>
        <v>  1,750,000 </v>
      </c>
      <c r="J29" s="80"/>
      <c r="K29" s="80"/>
      <c r="L29" s="80"/>
      <c r="M29" s="80"/>
    </row>
    <row r="30" ht="15.75" customHeight="1">
      <c r="A30" s="86"/>
      <c r="B30" s="86"/>
      <c r="C30" s="86"/>
      <c r="D30" s="86"/>
      <c r="E30" s="86"/>
      <c r="F30" s="86" t="s">
        <v>849</v>
      </c>
      <c r="G30" s="86">
        <v>1.0</v>
      </c>
      <c r="H30" s="88">
        <v>45000.0</v>
      </c>
      <c r="I30" s="88" t="str">
        <f t="shared" si="1"/>
        <v>  45,000 </v>
      </c>
      <c r="J30" s="80"/>
      <c r="K30" s="80"/>
      <c r="L30" s="80"/>
      <c r="M30" s="80"/>
    </row>
    <row r="31" ht="15.75" customHeight="1">
      <c r="A31" s="86"/>
      <c r="B31" s="86"/>
      <c r="C31" s="86"/>
      <c r="D31" s="86"/>
      <c r="E31" s="86"/>
      <c r="F31" s="86" t="s">
        <v>848</v>
      </c>
      <c r="G31" s="86">
        <v>1.0</v>
      </c>
      <c r="H31" s="88">
        <v>35000.0</v>
      </c>
      <c r="I31" s="88" t="str">
        <f t="shared" si="1"/>
        <v>  35,000 </v>
      </c>
      <c r="J31" s="80"/>
      <c r="K31" s="80"/>
      <c r="L31" s="80"/>
      <c r="M31" s="80"/>
    </row>
    <row r="32" ht="15.75" customHeight="1">
      <c r="A32" s="86"/>
      <c r="B32" s="86"/>
      <c r="C32" s="86"/>
      <c r="D32" s="86"/>
      <c r="E32" s="86"/>
      <c r="F32" s="86" t="s">
        <v>806</v>
      </c>
      <c r="G32" s="86">
        <v>1.0</v>
      </c>
      <c r="H32" s="88">
        <v>75000.0</v>
      </c>
      <c r="I32" s="88" t="str">
        <f t="shared" si="1"/>
        <v>  75,000 </v>
      </c>
      <c r="J32" s="80"/>
      <c r="K32" s="80"/>
      <c r="L32" s="80"/>
      <c r="M32" s="80"/>
    </row>
    <row r="33" ht="15.75" customHeight="1">
      <c r="A33" s="86"/>
      <c r="B33" s="86"/>
      <c r="C33" s="86"/>
      <c r="D33" s="86"/>
      <c r="E33" s="86"/>
      <c r="F33" s="86" t="s">
        <v>1452</v>
      </c>
      <c r="G33" s="86">
        <v>1.0</v>
      </c>
      <c r="H33" s="88">
        <v>150000.0</v>
      </c>
      <c r="I33" s="88" t="str">
        <f t="shared" si="1"/>
        <v>  150,000 </v>
      </c>
      <c r="J33" s="80"/>
      <c r="K33" s="80"/>
      <c r="L33" s="80"/>
      <c r="M33" s="80"/>
    </row>
    <row r="34" ht="15.75" customHeight="1">
      <c r="A34" s="86"/>
      <c r="B34" s="86"/>
      <c r="C34" s="86"/>
      <c r="D34" s="86"/>
      <c r="E34" s="86"/>
      <c r="F34" s="86" t="s">
        <v>1453</v>
      </c>
      <c r="G34" s="86">
        <v>2.0</v>
      </c>
      <c r="H34" s="88">
        <v>100000.0</v>
      </c>
      <c r="I34" s="88" t="str">
        <f t="shared" si="1"/>
        <v>  200,000 </v>
      </c>
      <c r="J34" s="80"/>
      <c r="K34" s="80"/>
      <c r="L34" s="80"/>
      <c r="M34" s="80"/>
    </row>
    <row r="35" ht="15.75" customHeight="1">
      <c r="A35" s="86"/>
      <c r="B35" s="86"/>
      <c r="C35" s="86"/>
      <c r="D35" s="86"/>
      <c r="E35" s="86"/>
      <c r="F35" s="86" t="s">
        <v>835</v>
      </c>
      <c r="G35" s="86">
        <v>2.0</v>
      </c>
      <c r="H35" s="88">
        <v>100000.0</v>
      </c>
      <c r="I35" s="88" t="str">
        <f t="shared" si="1"/>
        <v>  200,000 </v>
      </c>
      <c r="J35" s="77"/>
      <c r="K35" s="77"/>
      <c r="L35" s="77"/>
      <c r="M35" s="77"/>
    </row>
    <row r="36" ht="59.25" customHeight="1">
      <c r="A36" s="86">
        <v>16.0</v>
      </c>
      <c r="B36" s="87">
        <v>45266.0</v>
      </c>
      <c r="C36" s="86" t="s">
        <v>1454</v>
      </c>
      <c r="D36" s="86" t="s">
        <v>801</v>
      </c>
      <c r="E36" s="86" t="s">
        <v>650</v>
      </c>
      <c r="F36" s="86" t="s">
        <v>826</v>
      </c>
      <c r="G36" s="86">
        <v>1.0</v>
      </c>
      <c r="H36" s="88">
        <v>650000.0</v>
      </c>
      <c r="I36" s="88" t="str">
        <f t="shared" si="1"/>
        <v>  650,000 </v>
      </c>
      <c r="J36" s="89" t="str">
        <f t="shared" ref="J36:J42" si="5">I36</f>
        <v>  650,000 </v>
      </c>
      <c r="K36" s="86" t="s">
        <v>652</v>
      </c>
      <c r="L36" s="86"/>
      <c r="M36" s="86" t="s">
        <v>652</v>
      </c>
    </row>
    <row r="37" ht="63.0" customHeight="1">
      <c r="A37" s="86">
        <v>17.0</v>
      </c>
      <c r="B37" s="87">
        <v>44902.0</v>
      </c>
      <c r="C37" s="86" t="s">
        <v>1455</v>
      </c>
      <c r="D37" s="86" t="s">
        <v>801</v>
      </c>
      <c r="E37" s="86" t="s">
        <v>650</v>
      </c>
      <c r="F37" s="86" t="s">
        <v>1448</v>
      </c>
      <c r="G37" s="86">
        <v>1.0</v>
      </c>
      <c r="H37" s="88">
        <v>1020000.0</v>
      </c>
      <c r="I37" s="88" t="str">
        <f t="shared" si="1"/>
        <v>  1,020,000 </v>
      </c>
      <c r="J37" s="89" t="str">
        <f t="shared" si="5"/>
        <v>  1,020,000 </v>
      </c>
      <c r="K37" s="86" t="s">
        <v>652</v>
      </c>
      <c r="L37" s="86"/>
      <c r="M37" s="90" t="s">
        <v>1258</v>
      </c>
    </row>
    <row r="38" ht="63.0" customHeight="1">
      <c r="A38" s="86">
        <v>18.0</v>
      </c>
      <c r="B38" s="87">
        <v>45267.0</v>
      </c>
      <c r="C38" s="86" t="s">
        <v>1456</v>
      </c>
      <c r="D38" s="86" t="s">
        <v>655</v>
      </c>
      <c r="E38" s="86" t="s">
        <v>650</v>
      </c>
      <c r="F38" s="86" t="s">
        <v>826</v>
      </c>
      <c r="G38" s="86">
        <v>2.0</v>
      </c>
      <c r="H38" s="88">
        <v>650000.0</v>
      </c>
      <c r="I38" s="88" t="str">
        <f t="shared" si="1"/>
        <v>  1,300,000 </v>
      </c>
      <c r="J38" s="89" t="str">
        <f t="shared" si="5"/>
        <v>  1,300,000 </v>
      </c>
      <c r="K38" s="86" t="s">
        <v>652</v>
      </c>
      <c r="L38" s="86"/>
      <c r="M38" s="90" t="s">
        <v>652</v>
      </c>
    </row>
    <row r="39" ht="63.0" customHeight="1">
      <c r="A39" s="86">
        <v>18.0</v>
      </c>
      <c r="B39" s="87">
        <v>45267.0</v>
      </c>
      <c r="C39" s="86" t="s">
        <v>956</v>
      </c>
      <c r="D39" s="86" t="s">
        <v>655</v>
      </c>
      <c r="E39" s="86" t="s">
        <v>650</v>
      </c>
      <c r="F39" s="86" t="s">
        <v>811</v>
      </c>
      <c r="G39" s="86">
        <v>2.0</v>
      </c>
      <c r="H39" s="88">
        <v>1015000.0</v>
      </c>
      <c r="I39" s="88" t="str">
        <f t="shared" si="1"/>
        <v>  2,030,000 </v>
      </c>
      <c r="J39" s="89" t="str">
        <f t="shared" si="5"/>
        <v>  2,030,000 </v>
      </c>
      <c r="K39" s="86" t="s">
        <v>652</v>
      </c>
      <c r="L39" s="86"/>
      <c r="M39" s="90" t="s">
        <v>652</v>
      </c>
    </row>
    <row r="40" ht="63.0" customHeight="1">
      <c r="A40" s="86">
        <v>19.0</v>
      </c>
      <c r="B40" s="87">
        <v>45267.0</v>
      </c>
      <c r="C40" s="86" t="s">
        <v>860</v>
      </c>
      <c r="D40" s="86" t="s">
        <v>801</v>
      </c>
      <c r="E40" s="86" t="s">
        <v>650</v>
      </c>
      <c r="F40" s="86" t="s">
        <v>1235</v>
      </c>
      <c r="G40" s="86">
        <v>1.0</v>
      </c>
      <c r="H40" s="88">
        <v>370000.0</v>
      </c>
      <c r="I40" s="88" t="str">
        <f t="shared" si="1"/>
        <v>  370,000 </v>
      </c>
      <c r="J40" s="89" t="str">
        <f t="shared" si="5"/>
        <v>  370,000 </v>
      </c>
      <c r="K40" s="86" t="s">
        <v>652</v>
      </c>
      <c r="L40" s="86"/>
      <c r="M40" s="90" t="s">
        <v>652</v>
      </c>
    </row>
    <row r="41" ht="63.0" customHeight="1">
      <c r="A41" s="86">
        <v>20.0</v>
      </c>
      <c r="B41" s="87">
        <v>45267.0</v>
      </c>
      <c r="C41" s="86" t="s">
        <v>1457</v>
      </c>
      <c r="D41" s="86" t="s">
        <v>655</v>
      </c>
      <c r="E41" s="86" t="s">
        <v>650</v>
      </c>
      <c r="F41" s="86" t="s">
        <v>798</v>
      </c>
      <c r="G41" s="86">
        <v>2.0</v>
      </c>
      <c r="H41" s="88">
        <v>695000.0</v>
      </c>
      <c r="I41" s="88" t="str">
        <f t="shared" si="1"/>
        <v>  1,390,000 </v>
      </c>
      <c r="J41" s="89" t="str">
        <f t="shared" si="5"/>
        <v>  1,390,000 </v>
      </c>
      <c r="K41" s="86" t="s">
        <v>652</v>
      </c>
      <c r="L41" s="86"/>
      <c r="M41" s="90" t="s">
        <v>803</v>
      </c>
    </row>
    <row r="42" ht="63.0" customHeight="1">
      <c r="A42" s="86">
        <v>21.0</v>
      </c>
      <c r="B42" s="87">
        <v>45267.0</v>
      </c>
      <c r="C42" s="86" t="s">
        <v>1458</v>
      </c>
      <c r="D42" s="86" t="s">
        <v>753</v>
      </c>
      <c r="E42" s="86" t="s">
        <v>650</v>
      </c>
      <c r="F42" s="86" t="s">
        <v>845</v>
      </c>
      <c r="G42" s="86">
        <v>1.0</v>
      </c>
      <c r="H42" s="88">
        <v>930000.0</v>
      </c>
      <c r="I42" s="88" t="str">
        <f t="shared" si="1"/>
        <v>  930,000 </v>
      </c>
      <c r="J42" s="89" t="str">
        <f t="shared" si="5"/>
        <v>  930,000 </v>
      </c>
      <c r="K42" s="86" t="s">
        <v>652</v>
      </c>
      <c r="L42" s="86"/>
      <c r="M42" s="90" t="s">
        <v>1459</v>
      </c>
    </row>
    <row r="43" ht="29.25" customHeight="1">
      <c r="A43" s="86">
        <v>22.0</v>
      </c>
      <c r="B43" s="87">
        <v>45267.0</v>
      </c>
      <c r="C43" s="86" t="s">
        <v>1460</v>
      </c>
      <c r="D43" s="86" t="s">
        <v>753</v>
      </c>
      <c r="E43" s="86" t="s">
        <v>650</v>
      </c>
      <c r="F43" s="86" t="s">
        <v>1461</v>
      </c>
      <c r="G43" s="86">
        <v>1.0</v>
      </c>
      <c r="H43" s="88">
        <v>280000.0</v>
      </c>
      <c r="I43" s="88" t="str">
        <f t="shared" si="1"/>
        <v>  280,000 </v>
      </c>
      <c r="J43" s="92" t="str">
        <f>I43+I44</f>
        <v>  1,728,000 </v>
      </c>
      <c r="K43" s="95" t="s">
        <v>652</v>
      </c>
      <c r="L43" s="95"/>
      <c r="M43" s="96" t="s">
        <v>1462</v>
      </c>
    </row>
    <row r="44" ht="29.25" customHeight="1">
      <c r="A44" s="86"/>
      <c r="B44" s="86"/>
      <c r="C44" s="86"/>
      <c r="D44" s="86"/>
      <c r="E44" s="86"/>
      <c r="F44" s="86" t="s">
        <v>808</v>
      </c>
      <c r="G44" s="86">
        <v>1.0</v>
      </c>
      <c r="H44" s="88">
        <v>1448000.0</v>
      </c>
      <c r="I44" s="88" t="str">
        <f t="shared" si="1"/>
        <v>  1,448,000 </v>
      </c>
      <c r="J44" s="77"/>
      <c r="K44" s="77"/>
      <c r="L44" s="77"/>
      <c r="M44" s="77"/>
    </row>
    <row r="45" ht="15.75" customHeight="1">
      <c r="A45" s="86">
        <v>23.0</v>
      </c>
      <c r="B45" s="87">
        <v>45267.0</v>
      </c>
      <c r="C45" s="86" t="s">
        <v>1463</v>
      </c>
      <c r="D45" s="86" t="s">
        <v>801</v>
      </c>
      <c r="E45" s="86" t="s">
        <v>650</v>
      </c>
      <c r="F45" s="86" t="s">
        <v>1184</v>
      </c>
      <c r="G45" s="86">
        <v>1.0</v>
      </c>
      <c r="H45" s="88">
        <v>1200000.0</v>
      </c>
      <c r="I45" s="88" t="str">
        <f t="shared" si="1"/>
        <v>  1,200,000 </v>
      </c>
      <c r="J45" s="92" t="str">
        <f>I45+I46+I47</f>
        <v>  2,180,000 </v>
      </c>
      <c r="K45" s="95" t="s">
        <v>652</v>
      </c>
      <c r="L45" s="95"/>
      <c r="M45" s="96" t="s">
        <v>1441</v>
      </c>
    </row>
    <row r="46" ht="15.75" customHeight="1">
      <c r="A46" s="86"/>
      <c r="B46" s="86"/>
      <c r="C46" s="86"/>
      <c r="D46" s="86"/>
      <c r="E46" s="86"/>
      <c r="F46" s="86" t="s">
        <v>1464</v>
      </c>
      <c r="G46" s="86">
        <v>2.0</v>
      </c>
      <c r="H46" s="88">
        <v>25000.0</v>
      </c>
      <c r="I46" s="88" t="str">
        <f t="shared" si="1"/>
        <v>  50,000 </v>
      </c>
      <c r="J46" s="80"/>
      <c r="K46" s="80"/>
      <c r="L46" s="80"/>
      <c r="M46" s="80"/>
    </row>
    <row r="47" ht="15.75" customHeight="1">
      <c r="A47" s="86"/>
      <c r="B47" s="86"/>
      <c r="C47" s="86"/>
      <c r="D47" s="86"/>
      <c r="E47" s="86"/>
      <c r="F47" s="86" t="s">
        <v>845</v>
      </c>
      <c r="G47" s="86">
        <v>1.0</v>
      </c>
      <c r="H47" s="88">
        <v>930000.0</v>
      </c>
      <c r="I47" s="88" t="str">
        <f t="shared" si="1"/>
        <v>  930,000 </v>
      </c>
      <c r="J47" s="77"/>
      <c r="K47" s="77"/>
      <c r="L47" s="77"/>
      <c r="M47" s="77"/>
    </row>
    <row r="48" ht="56.25" customHeight="1">
      <c r="A48" s="86">
        <v>24.0</v>
      </c>
      <c r="B48" s="87">
        <v>45268.0</v>
      </c>
      <c r="C48" s="86" t="s">
        <v>862</v>
      </c>
      <c r="D48" s="86" t="s">
        <v>801</v>
      </c>
      <c r="E48" s="86" t="s">
        <v>650</v>
      </c>
      <c r="F48" s="86" t="s">
        <v>821</v>
      </c>
      <c r="G48" s="86">
        <v>2.0</v>
      </c>
      <c r="H48" s="88">
        <v>695000.0</v>
      </c>
      <c r="I48" s="88" t="str">
        <f t="shared" si="1"/>
        <v>  1,390,000 </v>
      </c>
      <c r="J48" s="89" t="str">
        <f t="shared" ref="J48:J52" si="6">I48</f>
        <v>  1,390,000 </v>
      </c>
      <c r="K48" s="86" t="s">
        <v>652</v>
      </c>
      <c r="L48" s="86"/>
      <c r="M48" s="86" t="s">
        <v>652</v>
      </c>
    </row>
    <row r="49" ht="56.25" customHeight="1">
      <c r="A49" s="86">
        <v>25.0</v>
      </c>
      <c r="B49" s="87">
        <v>45268.0</v>
      </c>
      <c r="C49" s="86" t="s">
        <v>1465</v>
      </c>
      <c r="D49" s="86" t="s">
        <v>655</v>
      </c>
      <c r="E49" s="86" t="s">
        <v>650</v>
      </c>
      <c r="F49" s="86" t="s">
        <v>813</v>
      </c>
      <c r="G49" s="86">
        <v>4.0</v>
      </c>
      <c r="H49" s="88">
        <v>695000.0</v>
      </c>
      <c r="I49" s="88" t="str">
        <f t="shared" si="1"/>
        <v>  2,780,000 </v>
      </c>
      <c r="J49" s="89" t="str">
        <f t="shared" si="6"/>
        <v>  2,780,000 </v>
      </c>
      <c r="K49" s="86" t="s">
        <v>652</v>
      </c>
      <c r="L49" s="86"/>
      <c r="M49" s="86" t="s">
        <v>873</v>
      </c>
    </row>
    <row r="50" ht="69.75" customHeight="1">
      <c r="A50" s="86">
        <v>26.0</v>
      </c>
      <c r="B50" s="87">
        <v>45269.0</v>
      </c>
      <c r="C50" s="86" t="s">
        <v>1466</v>
      </c>
      <c r="D50" s="86" t="s">
        <v>655</v>
      </c>
      <c r="E50" s="86" t="s">
        <v>650</v>
      </c>
      <c r="F50" s="86" t="s">
        <v>845</v>
      </c>
      <c r="G50" s="86">
        <v>12.0</v>
      </c>
      <c r="H50" s="88">
        <v>922500.0</v>
      </c>
      <c r="I50" s="88" t="str">
        <f t="shared" si="1"/>
        <v>  11,070,000 </v>
      </c>
      <c r="J50" s="89" t="str">
        <f t="shared" si="6"/>
        <v>  11,070,000 </v>
      </c>
      <c r="K50" s="86" t="s">
        <v>652</v>
      </c>
      <c r="L50" s="86"/>
      <c r="M50" s="86" t="s">
        <v>652</v>
      </c>
    </row>
    <row r="51" ht="74.25" customHeight="1">
      <c r="A51" s="86">
        <v>27.0</v>
      </c>
      <c r="B51" s="87">
        <v>45269.0</v>
      </c>
      <c r="C51" s="86" t="s">
        <v>858</v>
      </c>
      <c r="D51" s="86" t="s">
        <v>753</v>
      </c>
      <c r="E51" s="86" t="s">
        <v>650</v>
      </c>
      <c r="F51" s="86" t="s">
        <v>830</v>
      </c>
      <c r="G51" s="86">
        <v>3.0</v>
      </c>
      <c r="H51" s="88">
        <v>1250000.0</v>
      </c>
      <c r="I51" s="88" t="str">
        <f t="shared" si="1"/>
        <v>  3,750,000 </v>
      </c>
      <c r="J51" s="89" t="str">
        <f t="shared" si="6"/>
        <v>  3,750,000 </v>
      </c>
      <c r="K51" s="86" t="s">
        <v>652</v>
      </c>
      <c r="L51" s="86"/>
      <c r="M51" s="90" t="s">
        <v>1459</v>
      </c>
    </row>
    <row r="52" ht="74.25" customHeight="1">
      <c r="A52" s="86">
        <v>28.0</v>
      </c>
      <c r="B52" s="87">
        <v>45269.0</v>
      </c>
      <c r="C52" s="86" t="s">
        <v>1467</v>
      </c>
      <c r="D52" s="86" t="s">
        <v>801</v>
      </c>
      <c r="E52" s="86" t="s">
        <v>650</v>
      </c>
      <c r="F52" s="86" t="s">
        <v>1468</v>
      </c>
      <c r="G52" s="86">
        <v>1.0</v>
      </c>
      <c r="H52" s="88">
        <v>810000.0</v>
      </c>
      <c r="I52" s="88" t="str">
        <f t="shared" si="1"/>
        <v>  810,000 </v>
      </c>
      <c r="J52" s="89" t="str">
        <f t="shared" si="6"/>
        <v>  810,000 </v>
      </c>
      <c r="K52" s="86" t="s">
        <v>652</v>
      </c>
      <c r="L52" s="86"/>
      <c r="M52" s="90" t="s">
        <v>1469</v>
      </c>
    </row>
    <row r="53" ht="15.75" customHeight="1">
      <c r="A53" s="86">
        <v>29.0</v>
      </c>
      <c r="B53" s="87">
        <v>45270.0</v>
      </c>
      <c r="C53" s="86" t="s">
        <v>1470</v>
      </c>
      <c r="D53" s="86" t="s">
        <v>801</v>
      </c>
      <c r="E53" s="86" t="s">
        <v>650</v>
      </c>
      <c r="F53" s="86" t="s">
        <v>1448</v>
      </c>
      <c r="G53" s="86">
        <v>1.0</v>
      </c>
      <c r="H53" s="88">
        <v>1007000.0</v>
      </c>
      <c r="I53" s="88" t="str">
        <f t="shared" si="1"/>
        <v>  1,007,000 </v>
      </c>
      <c r="J53" s="92" t="str">
        <f>SUM(I53:I56)</f>
        <v>  2,727,000 </v>
      </c>
      <c r="K53" s="95" t="s">
        <v>652</v>
      </c>
      <c r="L53" s="95"/>
      <c r="M53" s="95" t="s">
        <v>652</v>
      </c>
    </row>
    <row r="54" ht="15.75" customHeight="1">
      <c r="A54" s="86"/>
      <c r="B54" s="86"/>
      <c r="C54" s="86"/>
      <c r="D54" s="86"/>
      <c r="E54" s="86"/>
      <c r="F54" s="86" t="s">
        <v>1235</v>
      </c>
      <c r="G54" s="86">
        <v>4.0</v>
      </c>
      <c r="H54" s="88">
        <v>370000.0</v>
      </c>
      <c r="I54" s="88" t="str">
        <f t="shared" si="1"/>
        <v>  1,480,000 </v>
      </c>
      <c r="J54" s="80"/>
      <c r="K54" s="80"/>
      <c r="L54" s="80"/>
      <c r="M54" s="80"/>
    </row>
    <row r="55" ht="15.75" customHeight="1">
      <c r="A55" s="86"/>
      <c r="B55" s="86"/>
      <c r="C55" s="86"/>
      <c r="D55" s="86"/>
      <c r="E55" s="86"/>
      <c r="F55" s="86" t="s">
        <v>1168</v>
      </c>
      <c r="G55" s="86">
        <v>1.0</v>
      </c>
      <c r="H55" s="88">
        <v>170000.0</v>
      </c>
      <c r="I55" s="88" t="str">
        <f t="shared" si="1"/>
        <v>  170,000 </v>
      </c>
      <c r="J55" s="80"/>
      <c r="K55" s="80"/>
      <c r="L55" s="80"/>
      <c r="M55" s="80"/>
    </row>
    <row r="56" ht="15.75" customHeight="1">
      <c r="A56" s="86"/>
      <c r="B56" s="86"/>
      <c r="C56" s="86"/>
      <c r="D56" s="86"/>
      <c r="E56" s="86"/>
      <c r="F56" s="86" t="s">
        <v>806</v>
      </c>
      <c r="G56" s="86">
        <v>1.0</v>
      </c>
      <c r="H56" s="88">
        <v>70000.0</v>
      </c>
      <c r="I56" s="88" t="str">
        <f t="shared" si="1"/>
        <v>  70,000 </v>
      </c>
      <c r="J56" s="77"/>
      <c r="K56" s="77"/>
      <c r="L56" s="77"/>
      <c r="M56" s="77"/>
    </row>
    <row r="57" ht="60.0" customHeight="1">
      <c r="A57" s="86">
        <v>30.0</v>
      </c>
      <c r="B57" s="87">
        <v>45270.0</v>
      </c>
      <c r="C57" s="86" t="s">
        <v>1471</v>
      </c>
      <c r="D57" s="86" t="s">
        <v>801</v>
      </c>
      <c r="E57" s="86" t="s">
        <v>650</v>
      </c>
      <c r="F57" s="86" t="s">
        <v>798</v>
      </c>
      <c r="G57" s="86">
        <v>1.0</v>
      </c>
      <c r="H57" s="88">
        <v>700000.0</v>
      </c>
      <c r="I57" s="88" t="str">
        <f t="shared" si="1"/>
        <v>  700,000 </v>
      </c>
      <c r="J57" s="89" t="str">
        <f t="shared" ref="J57:J58" si="7">I57</f>
        <v>  700,000 </v>
      </c>
      <c r="K57" s="86" t="s">
        <v>652</v>
      </c>
      <c r="L57" s="86"/>
      <c r="M57" s="90" t="s">
        <v>1472</v>
      </c>
    </row>
    <row r="58" ht="60.75" customHeight="1">
      <c r="A58" s="86">
        <v>31.0</v>
      </c>
      <c r="B58" s="87">
        <v>45271.0</v>
      </c>
      <c r="C58" s="86" t="s">
        <v>1473</v>
      </c>
      <c r="D58" s="86" t="s">
        <v>655</v>
      </c>
      <c r="E58" s="86" t="s">
        <v>650</v>
      </c>
      <c r="F58" s="86" t="s">
        <v>842</v>
      </c>
      <c r="G58" s="86">
        <v>12.0</v>
      </c>
      <c r="H58" s="88">
        <v>330000.0</v>
      </c>
      <c r="I58" s="88" t="str">
        <f t="shared" si="1"/>
        <v>  3,960,000 </v>
      </c>
      <c r="J58" s="89" t="str">
        <f t="shared" si="7"/>
        <v>  3,960,000 </v>
      </c>
      <c r="K58" s="86" t="s">
        <v>652</v>
      </c>
      <c r="L58" s="86"/>
      <c r="M58" s="86" t="s">
        <v>652</v>
      </c>
    </row>
    <row r="59" ht="36.0" customHeight="1">
      <c r="A59" s="86">
        <v>32.0</v>
      </c>
      <c r="B59" s="87">
        <v>45271.0</v>
      </c>
      <c r="C59" s="86" t="s">
        <v>1474</v>
      </c>
      <c r="D59" s="86" t="s">
        <v>801</v>
      </c>
      <c r="E59" s="86" t="s">
        <v>650</v>
      </c>
      <c r="F59" s="86" t="s">
        <v>813</v>
      </c>
      <c r="G59" s="86">
        <v>3.0</v>
      </c>
      <c r="H59" s="88">
        <v>685000.0</v>
      </c>
      <c r="I59" s="88" t="str">
        <f t="shared" si="1"/>
        <v>  2,055,000 </v>
      </c>
      <c r="J59" s="92" t="str">
        <f>I59+I60</f>
        <v>  4,800,000 </v>
      </c>
      <c r="K59" s="95" t="s">
        <v>652</v>
      </c>
      <c r="L59" s="95"/>
      <c r="M59" s="95" t="s">
        <v>652</v>
      </c>
    </row>
    <row r="60" ht="36.0" customHeight="1">
      <c r="A60" s="86"/>
      <c r="B60" s="86"/>
      <c r="C60" s="86"/>
      <c r="D60" s="86"/>
      <c r="E60" s="86"/>
      <c r="F60" s="86" t="s">
        <v>845</v>
      </c>
      <c r="G60" s="86">
        <v>3.0</v>
      </c>
      <c r="H60" s="88">
        <v>915000.0</v>
      </c>
      <c r="I60" s="88" t="str">
        <f t="shared" si="1"/>
        <v>  2,745,000 </v>
      </c>
      <c r="J60" s="77"/>
      <c r="K60" s="77"/>
      <c r="L60" s="77"/>
      <c r="M60" s="77"/>
    </row>
    <row r="61" ht="60.75" customHeight="1">
      <c r="A61" s="86">
        <v>33.0</v>
      </c>
      <c r="B61" s="87">
        <v>45271.0</v>
      </c>
      <c r="C61" s="86" t="s">
        <v>1237</v>
      </c>
      <c r="D61" s="86" t="s">
        <v>819</v>
      </c>
      <c r="E61" s="86" t="s">
        <v>650</v>
      </c>
      <c r="F61" s="86" t="s">
        <v>821</v>
      </c>
      <c r="G61" s="86">
        <v>2.0</v>
      </c>
      <c r="H61" s="88">
        <v>700000.0</v>
      </c>
      <c r="I61" s="88" t="str">
        <f t="shared" si="1"/>
        <v>  1,400,000 </v>
      </c>
      <c r="J61" s="89" t="str">
        <f t="shared" ref="J61:J65" si="8">I61</f>
        <v>  1,400,000 </v>
      </c>
      <c r="K61" s="86" t="s">
        <v>652</v>
      </c>
      <c r="L61" s="86"/>
      <c r="M61" s="86" t="s">
        <v>652</v>
      </c>
    </row>
    <row r="62" ht="60.75" customHeight="1">
      <c r="A62" s="86">
        <v>34.0</v>
      </c>
      <c r="B62" s="87">
        <v>45271.0</v>
      </c>
      <c r="C62" s="86" t="s">
        <v>1202</v>
      </c>
      <c r="D62" s="86" t="s">
        <v>655</v>
      </c>
      <c r="E62" s="86" t="s">
        <v>650</v>
      </c>
      <c r="F62" s="86" t="s">
        <v>821</v>
      </c>
      <c r="G62" s="86">
        <v>2.0</v>
      </c>
      <c r="H62" s="88">
        <v>690000.0</v>
      </c>
      <c r="I62" s="88" t="str">
        <f t="shared" si="1"/>
        <v>  1,380,000 </v>
      </c>
      <c r="J62" s="89" t="str">
        <f t="shared" si="8"/>
        <v>  1,380,000 </v>
      </c>
      <c r="K62" s="86" t="s">
        <v>652</v>
      </c>
      <c r="L62" s="86"/>
      <c r="M62" s="86" t="s">
        <v>1258</v>
      </c>
    </row>
    <row r="63" ht="57.0" customHeight="1">
      <c r="A63" s="86">
        <v>35.0</v>
      </c>
      <c r="B63" s="87">
        <v>45272.0</v>
      </c>
      <c r="C63" s="86" t="s">
        <v>1475</v>
      </c>
      <c r="D63" s="86" t="s">
        <v>753</v>
      </c>
      <c r="E63" s="86" t="s">
        <v>650</v>
      </c>
      <c r="F63" s="86" t="s">
        <v>830</v>
      </c>
      <c r="G63" s="86">
        <v>1.0</v>
      </c>
      <c r="H63" s="88">
        <v>1220000.0</v>
      </c>
      <c r="I63" s="88" t="str">
        <f t="shared" si="1"/>
        <v>  1,220,000 </v>
      </c>
      <c r="J63" s="89" t="str">
        <f t="shared" si="8"/>
        <v>  1,220,000 </v>
      </c>
      <c r="K63" s="86" t="s">
        <v>652</v>
      </c>
      <c r="L63" s="86"/>
      <c r="M63" s="86" t="s">
        <v>1476</v>
      </c>
    </row>
    <row r="64" ht="57.0" customHeight="1">
      <c r="A64" s="86">
        <v>36.0</v>
      </c>
      <c r="B64" s="87">
        <v>45272.0</v>
      </c>
      <c r="C64" s="86" t="s">
        <v>1477</v>
      </c>
      <c r="D64" s="86" t="s">
        <v>753</v>
      </c>
      <c r="E64" s="86" t="s">
        <v>650</v>
      </c>
      <c r="F64" s="86" t="s">
        <v>811</v>
      </c>
      <c r="G64" s="86">
        <v>1.0</v>
      </c>
      <c r="H64" s="88">
        <v>1005000.0</v>
      </c>
      <c r="I64" s="88" t="str">
        <f t="shared" si="1"/>
        <v>  1,005,000 </v>
      </c>
      <c r="J64" s="89" t="str">
        <f t="shared" si="8"/>
        <v>  1,005,000 </v>
      </c>
      <c r="K64" s="86" t="s">
        <v>652</v>
      </c>
      <c r="L64" s="86"/>
      <c r="M64" s="86" t="s">
        <v>652</v>
      </c>
    </row>
    <row r="65" ht="57.0" customHeight="1">
      <c r="A65" s="86">
        <v>37.0</v>
      </c>
      <c r="B65" s="87">
        <v>45272.0</v>
      </c>
      <c r="C65" s="86" t="s">
        <v>1478</v>
      </c>
      <c r="D65" s="86" t="s">
        <v>753</v>
      </c>
      <c r="E65" s="86" t="s">
        <v>650</v>
      </c>
      <c r="F65" s="86" t="s">
        <v>811</v>
      </c>
      <c r="G65" s="86">
        <v>1.0</v>
      </c>
      <c r="H65" s="88">
        <v>1000000.0</v>
      </c>
      <c r="I65" s="88" t="str">
        <f t="shared" si="1"/>
        <v>  1,000,000 </v>
      </c>
      <c r="J65" s="89" t="str">
        <f t="shared" si="8"/>
        <v>  1,000,000 </v>
      </c>
      <c r="K65" s="86" t="s">
        <v>652</v>
      </c>
      <c r="L65" s="86"/>
      <c r="M65" s="86" t="s">
        <v>652</v>
      </c>
    </row>
    <row r="66" ht="15.75" customHeight="1">
      <c r="A66" s="86">
        <v>38.0</v>
      </c>
      <c r="B66" s="87">
        <v>45272.0</v>
      </c>
      <c r="C66" s="86" t="s">
        <v>1479</v>
      </c>
      <c r="D66" s="86" t="s">
        <v>753</v>
      </c>
      <c r="E66" s="86" t="s">
        <v>650</v>
      </c>
      <c r="F66" s="86" t="s">
        <v>845</v>
      </c>
      <c r="G66" s="86">
        <v>1.0</v>
      </c>
      <c r="H66" s="88">
        <v>920000.0</v>
      </c>
      <c r="I66" s="88" t="str">
        <f t="shared" si="1"/>
        <v>  920,000 </v>
      </c>
      <c r="J66" s="92" t="str">
        <f>SUM(I66:I69)</f>
        <v>  1,780,000 </v>
      </c>
      <c r="K66" s="95" t="s">
        <v>652</v>
      </c>
      <c r="L66" s="95"/>
      <c r="M66" s="96" t="s">
        <v>1480</v>
      </c>
    </row>
    <row r="67" ht="15.75" customHeight="1">
      <c r="A67" s="86"/>
      <c r="B67" s="86"/>
      <c r="C67" s="86"/>
      <c r="D67" s="86"/>
      <c r="E67" s="86"/>
      <c r="F67" s="86" t="s">
        <v>849</v>
      </c>
      <c r="G67" s="86">
        <v>2.0</v>
      </c>
      <c r="H67" s="88">
        <v>35000.0</v>
      </c>
      <c r="I67" s="88" t="str">
        <f t="shared" si="1"/>
        <v>  70,000 </v>
      </c>
      <c r="J67" s="80"/>
      <c r="K67" s="80"/>
      <c r="L67" s="80"/>
      <c r="M67" s="80"/>
    </row>
    <row r="68" ht="15.75" customHeight="1">
      <c r="A68" s="86"/>
      <c r="B68" s="86"/>
      <c r="C68" s="86"/>
      <c r="D68" s="86"/>
      <c r="E68" s="86"/>
      <c r="F68" s="86" t="s">
        <v>850</v>
      </c>
      <c r="G68" s="86">
        <v>2.0</v>
      </c>
      <c r="H68" s="88">
        <v>70000.0</v>
      </c>
      <c r="I68" s="88" t="str">
        <f t="shared" si="1"/>
        <v>  140,000 </v>
      </c>
      <c r="J68" s="80"/>
      <c r="K68" s="80"/>
      <c r="L68" s="80"/>
      <c r="M68" s="80"/>
    </row>
    <row r="69" ht="15.75" customHeight="1">
      <c r="A69" s="86"/>
      <c r="B69" s="86"/>
      <c r="C69" s="86"/>
      <c r="D69" s="86"/>
      <c r="E69" s="86"/>
      <c r="F69" s="86" t="s">
        <v>826</v>
      </c>
      <c r="G69" s="86">
        <v>1.0</v>
      </c>
      <c r="H69" s="88">
        <v>650000.0</v>
      </c>
      <c r="I69" s="88" t="str">
        <f t="shared" si="1"/>
        <v>  650,000 </v>
      </c>
      <c r="J69" s="77"/>
      <c r="K69" s="77"/>
      <c r="L69" s="77"/>
      <c r="M69" s="77"/>
    </row>
    <row r="70" ht="57.0" customHeight="1">
      <c r="A70" s="86">
        <v>39.0</v>
      </c>
      <c r="B70" s="87">
        <v>45272.0</v>
      </c>
      <c r="C70" s="86" t="s">
        <v>1165</v>
      </c>
      <c r="D70" s="86" t="s">
        <v>1481</v>
      </c>
      <c r="E70" s="86" t="s">
        <v>650</v>
      </c>
      <c r="F70" s="86" t="s">
        <v>808</v>
      </c>
      <c r="G70" s="86">
        <v>1.0</v>
      </c>
      <c r="H70" s="88">
        <v>1440000.0</v>
      </c>
      <c r="I70" s="88" t="str">
        <f t="shared" si="1"/>
        <v>  1,440,000 </v>
      </c>
      <c r="J70" s="89" t="str">
        <f>I70</f>
        <v>  1,440,000 </v>
      </c>
      <c r="K70" s="86" t="s">
        <v>652</v>
      </c>
      <c r="L70" s="86"/>
      <c r="M70" s="86" t="s">
        <v>1258</v>
      </c>
    </row>
    <row r="71" ht="15.75" customHeight="1">
      <c r="A71" s="86">
        <v>40.0</v>
      </c>
      <c r="B71" s="87">
        <v>45272.0</v>
      </c>
      <c r="C71" s="86" t="s">
        <v>1482</v>
      </c>
      <c r="D71" s="86" t="s">
        <v>1481</v>
      </c>
      <c r="E71" s="86" t="s">
        <v>650</v>
      </c>
      <c r="F71" s="86" t="s">
        <v>798</v>
      </c>
      <c r="G71" s="86">
        <v>3.0</v>
      </c>
      <c r="H71" s="88">
        <v>685000.0</v>
      </c>
      <c r="I71" s="88" t="str">
        <f t="shared" si="1"/>
        <v>  2,055,000 </v>
      </c>
      <c r="J71" s="92" t="str">
        <f>SUM(I71:I76)</f>
        <v>  5,030,000 </v>
      </c>
      <c r="K71" s="95" t="s">
        <v>652</v>
      </c>
      <c r="L71" s="95"/>
      <c r="M71" s="95" t="s">
        <v>652</v>
      </c>
    </row>
    <row r="72" ht="15.75" customHeight="1">
      <c r="A72" s="86"/>
      <c r="B72" s="86"/>
      <c r="C72" s="86"/>
      <c r="D72" s="86"/>
      <c r="E72" s="86"/>
      <c r="F72" s="86" t="s">
        <v>821</v>
      </c>
      <c r="G72" s="86">
        <v>1.0</v>
      </c>
      <c r="H72" s="88">
        <v>685000.0</v>
      </c>
      <c r="I72" s="88" t="str">
        <f t="shared" si="1"/>
        <v>  685,000 </v>
      </c>
      <c r="J72" s="80"/>
      <c r="K72" s="80"/>
      <c r="L72" s="80"/>
      <c r="M72" s="80"/>
    </row>
    <row r="73" ht="15.75" customHeight="1">
      <c r="A73" s="86"/>
      <c r="B73" s="86"/>
      <c r="C73" s="86"/>
      <c r="D73" s="86"/>
      <c r="E73" s="86"/>
      <c r="F73" s="86" t="s">
        <v>1483</v>
      </c>
      <c r="G73" s="86">
        <v>2.0</v>
      </c>
      <c r="H73" s="88">
        <v>1090000.0</v>
      </c>
      <c r="I73" s="88" t="str">
        <f t="shared" si="1"/>
        <v>  2,180,000 </v>
      </c>
      <c r="J73" s="80"/>
      <c r="K73" s="80"/>
      <c r="L73" s="80"/>
      <c r="M73" s="80"/>
    </row>
    <row r="74" ht="15.75" customHeight="1">
      <c r="A74" s="86"/>
      <c r="B74" s="86"/>
      <c r="C74" s="86"/>
      <c r="D74" s="86"/>
      <c r="E74" s="86"/>
      <c r="F74" s="86" t="s">
        <v>913</v>
      </c>
      <c r="G74" s="86">
        <v>2.0</v>
      </c>
      <c r="H74" s="88">
        <v>10000.0</v>
      </c>
      <c r="I74" s="88" t="str">
        <f t="shared" si="1"/>
        <v>  20,000 </v>
      </c>
      <c r="J74" s="80"/>
      <c r="K74" s="80"/>
      <c r="L74" s="80"/>
      <c r="M74" s="80"/>
    </row>
    <row r="75" ht="15.75" customHeight="1">
      <c r="A75" s="86"/>
      <c r="B75" s="86"/>
      <c r="C75" s="86"/>
      <c r="D75" s="86"/>
      <c r="E75" s="86"/>
      <c r="F75" s="86" t="s">
        <v>900</v>
      </c>
      <c r="G75" s="86">
        <v>2.0</v>
      </c>
      <c r="H75" s="88">
        <v>45000.0</v>
      </c>
      <c r="I75" s="88" t="str">
        <f t="shared" si="1"/>
        <v>  90,000 </v>
      </c>
      <c r="J75" s="80"/>
      <c r="K75" s="80"/>
      <c r="L75" s="80"/>
      <c r="M75" s="77"/>
    </row>
    <row r="76" ht="15.75" customHeight="1">
      <c r="A76" s="86"/>
      <c r="B76" s="86"/>
      <c r="C76" s="86"/>
      <c r="D76" s="86"/>
      <c r="E76" s="86"/>
      <c r="F76" s="86" t="s">
        <v>912</v>
      </c>
      <c r="G76" s="86">
        <v>2.0</v>
      </c>
      <c r="H76" s="88">
        <v>0.0</v>
      </c>
      <c r="I76" s="88" t="str">
        <f t="shared" si="1"/>
        <v>  -   </v>
      </c>
      <c r="J76" s="77"/>
      <c r="K76" s="77"/>
      <c r="L76" s="77"/>
      <c r="M76" s="86" t="s">
        <v>1214</v>
      </c>
    </row>
    <row r="77" ht="57.0" customHeight="1">
      <c r="A77" s="86">
        <v>41.0</v>
      </c>
      <c r="B77" s="87">
        <v>45272.0</v>
      </c>
      <c r="C77" s="86" t="s">
        <v>1484</v>
      </c>
      <c r="D77" s="86" t="s">
        <v>655</v>
      </c>
      <c r="E77" s="86" t="s">
        <v>650</v>
      </c>
      <c r="F77" s="86" t="s">
        <v>830</v>
      </c>
      <c r="G77" s="86">
        <v>2.0</v>
      </c>
      <c r="H77" s="88">
        <v>1230000.0</v>
      </c>
      <c r="I77" s="88" t="str">
        <f t="shared" si="1"/>
        <v>  2,460,000 </v>
      </c>
      <c r="J77" s="89" t="str">
        <f t="shared" ref="J77:J78" si="9">I77</f>
        <v>  2,460,000 </v>
      </c>
      <c r="K77" s="86" t="s">
        <v>652</v>
      </c>
      <c r="L77" s="86"/>
      <c r="M77" s="86" t="s">
        <v>652</v>
      </c>
    </row>
    <row r="78" ht="55.5" customHeight="1">
      <c r="A78" s="86">
        <v>42.0</v>
      </c>
      <c r="B78" s="87">
        <v>45273.0</v>
      </c>
      <c r="C78" s="86" t="s">
        <v>881</v>
      </c>
      <c r="D78" s="86" t="s">
        <v>801</v>
      </c>
      <c r="E78" s="86" t="s">
        <v>650</v>
      </c>
      <c r="F78" s="86" t="s">
        <v>811</v>
      </c>
      <c r="G78" s="86">
        <v>1.0</v>
      </c>
      <c r="H78" s="88">
        <v>1005000.0</v>
      </c>
      <c r="I78" s="88" t="str">
        <f t="shared" si="1"/>
        <v>  1,005,000 </v>
      </c>
      <c r="J78" s="89" t="str">
        <f t="shared" si="9"/>
        <v>  1,005,000 </v>
      </c>
      <c r="K78" s="86" t="s">
        <v>652</v>
      </c>
      <c r="L78" s="86"/>
      <c r="M78" s="86" t="s">
        <v>652</v>
      </c>
    </row>
    <row r="79" ht="36.75" customHeight="1">
      <c r="A79" s="86">
        <v>43.0</v>
      </c>
      <c r="B79" s="87">
        <v>45273.0</v>
      </c>
      <c r="C79" s="86" t="s">
        <v>1485</v>
      </c>
      <c r="D79" s="86" t="s">
        <v>753</v>
      </c>
      <c r="E79" s="86" t="s">
        <v>650</v>
      </c>
      <c r="F79" s="86" t="s">
        <v>845</v>
      </c>
      <c r="G79" s="86">
        <v>1.0</v>
      </c>
      <c r="H79" s="88">
        <v>910000.0</v>
      </c>
      <c r="I79" s="88" t="str">
        <f t="shared" si="1"/>
        <v>  910,000 </v>
      </c>
      <c r="J79" s="92" t="str">
        <f>I79+I80</f>
        <v>  1,560,000 </v>
      </c>
      <c r="K79" s="95" t="s">
        <v>652</v>
      </c>
      <c r="L79" s="95"/>
      <c r="M79" s="95" t="s">
        <v>652</v>
      </c>
    </row>
    <row r="80" ht="36.75" customHeight="1">
      <c r="A80" s="86"/>
      <c r="B80" s="86"/>
      <c r="C80" s="86"/>
      <c r="D80" s="86"/>
      <c r="E80" s="86"/>
      <c r="F80" s="86" t="s">
        <v>880</v>
      </c>
      <c r="G80" s="86">
        <v>1.0</v>
      </c>
      <c r="H80" s="88">
        <v>650000.0</v>
      </c>
      <c r="I80" s="88" t="str">
        <f t="shared" si="1"/>
        <v>  650,000 </v>
      </c>
      <c r="J80" s="77"/>
      <c r="K80" s="77"/>
      <c r="L80" s="77"/>
      <c r="M80" s="77"/>
    </row>
    <row r="81" ht="36.75" customHeight="1">
      <c r="A81" s="86">
        <v>44.0</v>
      </c>
      <c r="B81" s="87">
        <v>45273.0</v>
      </c>
      <c r="C81" s="86" t="s">
        <v>1486</v>
      </c>
      <c r="D81" s="86" t="s">
        <v>801</v>
      </c>
      <c r="E81" s="86" t="s">
        <v>650</v>
      </c>
      <c r="F81" s="86" t="s">
        <v>849</v>
      </c>
      <c r="G81" s="86">
        <v>2.0</v>
      </c>
      <c r="H81" s="88">
        <v>35000.0</v>
      </c>
      <c r="I81" s="88" t="str">
        <f t="shared" si="1"/>
        <v>  70,000 </v>
      </c>
      <c r="J81" s="92" t="str">
        <f>I81+I82</f>
        <v>  6,570,000 </v>
      </c>
      <c r="K81" s="95" t="s">
        <v>652</v>
      </c>
      <c r="L81" s="95"/>
      <c r="M81" s="95" t="s">
        <v>652</v>
      </c>
    </row>
    <row r="82" ht="36.75" customHeight="1">
      <c r="A82" s="86"/>
      <c r="B82" s="86"/>
      <c r="C82" s="86"/>
      <c r="D82" s="86"/>
      <c r="E82" s="86"/>
      <c r="F82" s="86" t="s">
        <v>838</v>
      </c>
      <c r="G82" s="86">
        <v>5.0</v>
      </c>
      <c r="H82" s="88">
        <v>1300000.0</v>
      </c>
      <c r="I82" s="88" t="str">
        <f t="shared" si="1"/>
        <v>  6,500,000 </v>
      </c>
      <c r="J82" s="77"/>
      <c r="K82" s="77"/>
      <c r="L82" s="77"/>
      <c r="M82" s="77"/>
    </row>
    <row r="83" ht="36.75" customHeight="1">
      <c r="A83" s="86">
        <v>45.0</v>
      </c>
      <c r="B83" s="87">
        <v>45273.0</v>
      </c>
      <c r="C83" s="86" t="s">
        <v>1487</v>
      </c>
      <c r="D83" s="86" t="s">
        <v>801</v>
      </c>
      <c r="E83" s="86" t="s">
        <v>650</v>
      </c>
      <c r="F83" s="86" t="s">
        <v>842</v>
      </c>
      <c r="G83" s="86">
        <v>1.0</v>
      </c>
      <c r="H83" s="88">
        <v>330000.0</v>
      </c>
      <c r="I83" s="88">
        <v>310000.0</v>
      </c>
      <c r="J83" s="92" t="str">
        <f>I83+I84</f>
        <v>#VALUE!</v>
      </c>
      <c r="K83" s="95" t="s">
        <v>652</v>
      </c>
      <c r="L83" s="95"/>
      <c r="M83" s="155" t="s">
        <v>1488</v>
      </c>
    </row>
    <row r="84" ht="36.75" customHeight="1">
      <c r="A84" s="86"/>
      <c r="B84" s="86"/>
      <c r="C84" s="86"/>
      <c r="D84" s="86"/>
      <c r="E84" s="86"/>
      <c r="F84" s="86" t="s">
        <v>838</v>
      </c>
      <c r="G84" s="86">
        <v>5.0</v>
      </c>
      <c r="H84" s="88">
        <v>140000.0</v>
      </c>
      <c r="I84" s="88" t="s">
        <v>1489</v>
      </c>
      <c r="J84" s="77"/>
      <c r="K84" s="77"/>
      <c r="L84" s="77"/>
      <c r="M84" s="77"/>
    </row>
    <row r="85" ht="55.5" customHeight="1">
      <c r="A85" s="86">
        <v>46.0</v>
      </c>
      <c r="B85" s="87">
        <v>45273.0</v>
      </c>
      <c r="C85" s="86" t="s">
        <v>1490</v>
      </c>
      <c r="D85" s="86" t="s">
        <v>753</v>
      </c>
      <c r="E85" s="86" t="s">
        <v>650</v>
      </c>
      <c r="F85" s="86" t="s">
        <v>798</v>
      </c>
      <c r="G85" s="86">
        <v>3.0</v>
      </c>
      <c r="H85" s="88">
        <v>690000.0</v>
      </c>
      <c r="I85" s="88" t="str">
        <f t="shared" ref="I85:I158" si="10">H85*G85</f>
        <v>  2,070,000 </v>
      </c>
      <c r="J85" s="89" t="str">
        <f>I85</f>
        <v>  2,070,000 </v>
      </c>
      <c r="K85" s="86" t="s">
        <v>652</v>
      </c>
      <c r="L85" s="86"/>
      <c r="M85" s="86" t="s">
        <v>652</v>
      </c>
    </row>
    <row r="86" ht="36.75" customHeight="1">
      <c r="A86" s="86">
        <v>47.0</v>
      </c>
      <c r="B86" s="87">
        <v>45273.0</v>
      </c>
      <c r="C86" s="86" t="s">
        <v>1491</v>
      </c>
      <c r="D86" s="86" t="s">
        <v>655</v>
      </c>
      <c r="E86" s="86" t="s">
        <v>650</v>
      </c>
      <c r="F86" s="86" t="s">
        <v>798</v>
      </c>
      <c r="G86" s="86">
        <v>2.0</v>
      </c>
      <c r="H86" s="88">
        <v>685000.0</v>
      </c>
      <c r="I86" s="88" t="str">
        <f t="shared" si="10"/>
        <v>  1,370,000 </v>
      </c>
      <c r="J86" s="92" t="str">
        <f>I86+I87</f>
        <v>  2,020,000 </v>
      </c>
      <c r="K86" s="95" t="s">
        <v>652</v>
      </c>
      <c r="L86" s="95"/>
      <c r="M86" s="95" t="s">
        <v>652</v>
      </c>
    </row>
    <row r="87" ht="36.75" customHeight="1">
      <c r="A87" s="86"/>
      <c r="B87" s="86"/>
      <c r="C87" s="86"/>
      <c r="D87" s="86"/>
      <c r="E87" s="86"/>
      <c r="F87" s="86" t="s">
        <v>826</v>
      </c>
      <c r="G87" s="86">
        <v>1.0</v>
      </c>
      <c r="H87" s="88">
        <v>650000.0</v>
      </c>
      <c r="I87" s="88" t="str">
        <f t="shared" si="10"/>
        <v>  650,000 </v>
      </c>
      <c r="J87" s="77"/>
      <c r="K87" s="77"/>
      <c r="L87" s="77"/>
      <c r="M87" s="77"/>
    </row>
    <row r="88" ht="55.5" customHeight="1">
      <c r="A88" s="86">
        <v>48.0</v>
      </c>
      <c r="B88" s="87">
        <v>45273.0</v>
      </c>
      <c r="C88" s="86" t="s">
        <v>895</v>
      </c>
      <c r="D88" s="86" t="s">
        <v>655</v>
      </c>
      <c r="E88" s="86" t="s">
        <v>650</v>
      </c>
      <c r="F88" s="86" t="s">
        <v>852</v>
      </c>
      <c r="G88" s="86">
        <v>1.0</v>
      </c>
      <c r="H88" s="88">
        <v>700000.0</v>
      </c>
      <c r="I88" s="88" t="str">
        <f t="shared" si="10"/>
        <v>  700,000 </v>
      </c>
      <c r="J88" s="89" t="str">
        <f>I88</f>
        <v>  700,000 </v>
      </c>
      <c r="K88" s="86" t="s">
        <v>652</v>
      </c>
      <c r="L88" s="86"/>
      <c r="M88" s="90" t="s">
        <v>1492</v>
      </c>
    </row>
    <row r="89" ht="15.75" customHeight="1">
      <c r="A89" s="86">
        <v>49.0</v>
      </c>
      <c r="B89" s="87">
        <v>45274.0</v>
      </c>
      <c r="C89" s="86" t="s">
        <v>1493</v>
      </c>
      <c r="D89" s="86" t="s">
        <v>655</v>
      </c>
      <c r="E89" s="86" t="s">
        <v>650</v>
      </c>
      <c r="F89" s="86" t="s">
        <v>811</v>
      </c>
      <c r="G89" s="86">
        <v>5.0</v>
      </c>
      <c r="H89" s="88">
        <v>1005015.0</v>
      </c>
      <c r="I89" s="88" t="str">
        <f t="shared" si="10"/>
        <v>  5,025,075 </v>
      </c>
      <c r="J89" s="92" t="str">
        <f>SUM(I89:I91)</f>
        <v>  12,595,075 </v>
      </c>
      <c r="K89" s="95" t="s">
        <v>652</v>
      </c>
      <c r="L89" s="95"/>
      <c r="M89" s="95" t="s">
        <v>652</v>
      </c>
    </row>
    <row r="90" ht="15.75" customHeight="1">
      <c r="A90" s="86"/>
      <c r="B90" s="86"/>
      <c r="C90" s="86"/>
      <c r="D90" s="86"/>
      <c r="E90" s="86"/>
      <c r="F90" s="86" t="s">
        <v>813</v>
      </c>
      <c r="G90" s="86">
        <v>3.0</v>
      </c>
      <c r="H90" s="88">
        <v>690000.0</v>
      </c>
      <c r="I90" s="88" t="str">
        <f t="shared" si="10"/>
        <v>  2,070,000 </v>
      </c>
      <c r="J90" s="80"/>
      <c r="K90" s="80"/>
      <c r="L90" s="80"/>
      <c r="M90" s="80"/>
    </row>
    <row r="91" ht="15.75" customHeight="1">
      <c r="A91" s="86"/>
      <c r="B91" s="86"/>
      <c r="C91" s="86"/>
      <c r="D91" s="86"/>
      <c r="E91" s="86"/>
      <c r="F91" s="86" t="s">
        <v>814</v>
      </c>
      <c r="G91" s="86">
        <v>2.0</v>
      </c>
      <c r="H91" s="88">
        <v>2750000.0</v>
      </c>
      <c r="I91" s="88" t="str">
        <f t="shared" si="10"/>
        <v>  5,500,000 </v>
      </c>
      <c r="J91" s="77"/>
      <c r="K91" s="77"/>
      <c r="L91" s="77"/>
      <c r="M91" s="77"/>
    </row>
    <row r="92" ht="55.5" customHeight="1">
      <c r="A92" s="86">
        <v>50.0</v>
      </c>
      <c r="B92" s="87">
        <v>45274.0</v>
      </c>
      <c r="C92" s="86" t="s">
        <v>1494</v>
      </c>
      <c r="D92" s="86" t="s">
        <v>753</v>
      </c>
      <c r="E92" s="86" t="s">
        <v>650</v>
      </c>
      <c r="F92" s="86" t="s">
        <v>811</v>
      </c>
      <c r="G92" s="86">
        <v>2.0</v>
      </c>
      <c r="H92" s="88">
        <v>1000000.0</v>
      </c>
      <c r="I92" s="88" t="str">
        <f t="shared" si="10"/>
        <v>  2,000,000 </v>
      </c>
      <c r="J92" s="89" t="str">
        <f t="shared" ref="J92:J95" si="11">I92</f>
        <v>  2,000,000 </v>
      </c>
      <c r="K92" s="86" t="s">
        <v>652</v>
      </c>
      <c r="L92" s="86"/>
      <c r="M92" s="86" t="s">
        <v>652</v>
      </c>
    </row>
    <row r="93" ht="55.5" customHeight="1">
      <c r="A93" s="86">
        <v>51.0</v>
      </c>
      <c r="B93" s="87">
        <v>45274.0</v>
      </c>
      <c r="C93" s="86" t="s">
        <v>1495</v>
      </c>
      <c r="D93" s="86" t="s">
        <v>801</v>
      </c>
      <c r="E93" s="86" t="s">
        <v>650</v>
      </c>
      <c r="F93" s="86" t="s">
        <v>845</v>
      </c>
      <c r="G93" s="86">
        <v>3.0</v>
      </c>
      <c r="H93" s="88">
        <v>9100000.0</v>
      </c>
      <c r="I93" s="88" t="str">
        <f t="shared" si="10"/>
        <v>  27,300,000 </v>
      </c>
      <c r="J93" s="89" t="str">
        <f t="shared" si="11"/>
        <v>  27,300,000 </v>
      </c>
      <c r="K93" s="86" t="s">
        <v>652</v>
      </c>
      <c r="L93" s="86"/>
      <c r="M93" s="90" t="s">
        <v>803</v>
      </c>
    </row>
    <row r="94" ht="55.5" customHeight="1">
      <c r="A94" s="86">
        <v>52.0</v>
      </c>
      <c r="B94" s="87">
        <v>45274.0</v>
      </c>
      <c r="C94" s="86" t="s">
        <v>1496</v>
      </c>
      <c r="D94" s="86" t="s">
        <v>1481</v>
      </c>
      <c r="E94" s="86" t="s">
        <v>650</v>
      </c>
      <c r="F94" s="86" t="s">
        <v>830</v>
      </c>
      <c r="G94" s="86">
        <v>1.0</v>
      </c>
      <c r="H94" s="88">
        <v>1230000.0</v>
      </c>
      <c r="I94" s="88" t="str">
        <f t="shared" si="10"/>
        <v>  1,230,000 </v>
      </c>
      <c r="J94" s="89" t="str">
        <f t="shared" si="11"/>
        <v>  1,230,000 </v>
      </c>
      <c r="K94" s="86" t="s">
        <v>652</v>
      </c>
      <c r="L94" s="86"/>
      <c r="M94" s="90" t="s">
        <v>803</v>
      </c>
    </row>
    <row r="95" ht="70.5" customHeight="1">
      <c r="A95" s="86">
        <v>53.0</v>
      </c>
      <c r="B95" s="87">
        <v>45275.0</v>
      </c>
      <c r="C95" s="86" t="s">
        <v>1497</v>
      </c>
      <c r="D95" s="86" t="s">
        <v>753</v>
      </c>
      <c r="E95" s="86" t="s">
        <v>650</v>
      </c>
      <c r="F95" s="86" t="s">
        <v>842</v>
      </c>
      <c r="G95" s="86">
        <v>36.0</v>
      </c>
      <c r="H95" s="88">
        <v>326000.0</v>
      </c>
      <c r="I95" s="88" t="str">
        <f t="shared" si="10"/>
        <v>  11,736,000 </v>
      </c>
      <c r="J95" s="89" t="str">
        <f t="shared" si="11"/>
        <v>  11,736,000 </v>
      </c>
      <c r="K95" s="88" t="s">
        <v>652</v>
      </c>
      <c r="L95" s="86"/>
      <c r="M95" s="90" t="s">
        <v>1498</v>
      </c>
      <c r="O95" s="118"/>
    </row>
    <row r="96" ht="15.75" customHeight="1">
      <c r="A96" s="86">
        <v>54.0</v>
      </c>
      <c r="B96" s="87">
        <v>45275.0</v>
      </c>
      <c r="C96" s="86" t="s">
        <v>1499</v>
      </c>
      <c r="D96" s="86" t="s">
        <v>753</v>
      </c>
      <c r="E96" s="86" t="s">
        <v>650</v>
      </c>
      <c r="F96" s="86" t="s">
        <v>813</v>
      </c>
      <c r="G96" s="86">
        <v>3.0</v>
      </c>
      <c r="H96" s="88">
        <v>690000.0</v>
      </c>
      <c r="I96" s="88" t="str">
        <f t="shared" si="10"/>
        <v>  2,070,000 </v>
      </c>
      <c r="J96" s="92" t="str">
        <f>SUM(I96:I101)</f>
        <v>  4,565,000 </v>
      </c>
      <c r="K96" s="95" t="s">
        <v>652</v>
      </c>
      <c r="L96" s="95"/>
      <c r="M96" s="95" t="s">
        <v>652</v>
      </c>
      <c r="V96" s="118"/>
    </row>
    <row r="97" ht="15.75" customHeight="1">
      <c r="A97" s="86"/>
      <c r="B97" s="86"/>
      <c r="C97" s="86"/>
      <c r="D97" s="86"/>
      <c r="E97" s="86"/>
      <c r="F97" s="86" t="s">
        <v>1500</v>
      </c>
      <c r="G97" s="86">
        <v>2.0</v>
      </c>
      <c r="H97" s="88">
        <v>515000.0</v>
      </c>
      <c r="I97" s="88" t="str">
        <f t="shared" si="10"/>
        <v>  1,030,000 </v>
      </c>
      <c r="J97" s="80"/>
      <c r="K97" s="80"/>
      <c r="L97" s="80"/>
      <c r="M97" s="80"/>
    </row>
    <row r="98" ht="15.75" customHeight="1">
      <c r="A98" s="86"/>
      <c r="B98" s="86"/>
      <c r="C98" s="86"/>
      <c r="D98" s="86"/>
      <c r="E98" s="86"/>
      <c r="F98" s="86" t="s">
        <v>1417</v>
      </c>
      <c r="G98" s="86">
        <v>2.0</v>
      </c>
      <c r="H98" s="88">
        <v>75000.0</v>
      </c>
      <c r="I98" s="88" t="str">
        <f t="shared" si="10"/>
        <v>  150,000 </v>
      </c>
      <c r="J98" s="80"/>
      <c r="K98" s="80"/>
      <c r="L98" s="80"/>
      <c r="M98" s="80"/>
    </row>
    <row r="99" ht="15.75" customHeight="1">
      <c r="A99" s="86"/>
      <c r="B99" s="86"/>
      <c r="C99" s="86"/>
      <c r="D99" s="86"/>
      <c r="E99" s="86"/>
      <c r="F99" s="86" t="s">
        <v>849</v>
      </c>
      <c r="G99" s="86">
        <v>5.0</v>
      </c>
      <c r="H99" s="88">
        <v>35000.0</v>
      </c>
      <c r="I99" s="88" t="str">
        <f t="shared" si="10"/>
        <v>  175,000 </v>
      </c>
      <c r="J99" s="80"/>
      <c r="K99" s="80"/>
      <c r="L99" s="80"/>
      <c r="M99" s="80"/>
    </row>
    <row r="100" ht="15.75" customHeight="1">
      <c r="A100" s="86"/>
      <c r="B100" s="86"/>
      <c r="C100" s="86"/>
      <c r="D100" s="86"/>
      <c r="E100" s="86"/>
      <c r="F100" s="86" t="s">
        <v>900</v>
      </c>
      <c r="G100" s="86">
        <v>12.0</v>
      </c>
      <c r="H100" s="88">
        <v>45000.0</v>
      </c>
      <c r="I100" s="88" t="str">
        <f t="shared" si="10"/>
        <v>  540,000 </v>
      </c>
      <c r="J100" s="80"/>
      <c r="K100" s="80"/>
      <c r="L100" s="80"/>
      <c r="M100" s="80"/>
    </row>
    <row r="101" ht="15.75" customHeight="1">
      <c r="A101" s="86"/>
      <c r="B101" s="86"/>
      <c r="C101" s="86"/>
      <c r="D101" s="86"/>
      <c r="E101" s="86"/>
      <c r="F101" s="86" t="s">
        <v>875</v>
      </c>
      <c r="G101" s="86">
        <v>4.0</v>
      </c>
      <c r="H101" s="88">
        <v>150000.0</v>
      </c>
      <c r="I101" s="88" t="str">
        <f t="shared" si="10"/>
        <v>  600,000 </v>
      </c>
      <c r="J101" s="77"/>
      <c r="K101" s="77"/>
      <c r="L101" s="77"/>
      <c r="M101" s="77"/>
    </row>
    <row r="102" ht="55.5" customHeight="1">
      <c r="A102" s="86">
        <v>55.0</v>
      </c>
      <c r="B102" s="87">
        <v>45275.0</v>
      </c>
      <c r="C102" s="86" t="s">
        <v>1501</v>
      </c>
      <c r="D102" s="86" t="s">
        <v>801</v>
      </c>
      <c r="E102" s="86" t="s">
        <v>650</v>
      </c>
      <c r="F102" s="86" t="s">
        <v>842</v>
      </c>
      <c r="G102" s="86">
        <v>3.0</v>
      </c>
      <c r="H102" s="88">
        <v>330000.0</v>
      </c>
      <c r="I102" s="88" t="str">
        <f t="shared" si="10"/>
        <v>  990,000 </v>
      </c>
      <c r="J102" s="89" t="str">
        <f>I102</f>
        <v>  990,000 </v>
      </c>
      <c r="K102" s="86" t="s">
        <v>652</v>
      </c>
      <c r="L102" s="86"/>
      <c r="M102" s="90" t="s">
        <v>803</v>
      </c>
    </row>
    <row r="103" ht="15.75" customHeight="1">
      <c r="A103" s="86">
        <v>56.0</v>
      </c>
      <c r="B103" s="87">
        <v>45276.0</v>
      </c>
      <c r="C103" s="86" t="s">
        <v>1436</v>
      </c>
      <c r="D103" s="86" t="s">
        <v>655</v>
      </c>
      <c r="E103" s="86" t="s">
        <v>650</v>
      </c>
      <c r="F103" s="86" t="s">
        <v>798</v>
      </c>
      <c r="G103" s="86">
        <v>4.0</v>
      </c>
      <c r="H103" s="88">
        <v>685000.0</v>
      </c>
      <c r="I103" s="88" t="str">
        <f t="shared" si="10"/>
        <v>  2,740,000 </v>
      </c>
      <c r="J103" s="92" t="str">
        <f>SUM(I103:I105)</f>
        <v>  7,500,000 </v>
      </c>
      <c r="K103" s="95" t="s">
        <v>652</v>
      </c>
      <c r="L103" s="95"/>
      <c r="M103" s="95" t="s">
        <v>652</v>
      </c>
    </row>
    <row r="104" ht="15.75" customHeight="1">
      <c r="A104" s="86"/>
      <c r="B104" s="86"/>
      <c r="C104" s="86"/>
      <c r="D104" s="86"/>
      <c r="E104" s="86"/>
      <c r="F104" s="86" t="s">
        <v>821</v>
      </c>
      <c r="G104" s="86">
        <v>6.0</v>
      </c>
      <c r="H104" s="88">
        <v>685000.0</v>
      </c>
      <c r="I104" s="88" t="str">
        <f t="shared" si="10"/>
        <v>  4,110,000 </v>
      </c>
      <c r="J104" s="80"/>
      <c r="K104" s="80"/>
      <c r="L104" s="80"/>
      <c r="M104" s="80"/>
    </row>
    <row r="105" ht="15.75" customHeight="1">
      <c r="A105" s="86"/>
      <c r="B105" s="86"/>
      <c r="C105" s="86"/>
      <c r="D105" s="86"/>
      <c r="E105" s="86"/>
      <c r="F105" s="86" t="s">
        <v>826</v>
      </c>
      <c r="G105" s="86">
        <v>1.0</v>
      </c>
      <c r="H105" s="88">
        <v>650000.0</v>
      </c>
      <c r="I105" s="88" t="str">
        <f t="shared" si="10"/>
        <v>  650,000 </v>
      </c>
      <c r="J105" s="77"/>
      <c r="K105" s="77"/>
      <c r="L105" s="77"/>
      <c r="M105" s="77"/>
    </row>
    <row r="106" ht="57.75" customHeight="1">
      <c r="A106" s="86">
        <v>57.0</v>
      </c>
      <c r="B106" s="87">
        <v>45276.0</v>
      </c>
      <c r="C106" s="86" t="s">
        <v>1502</v>
      </c>
      <c r="D106" s="86" t="s">
        <v>655</v>
      </c>
      <c r="E106" s="86" t="s">
        <v>650</v>
      </c>
      <c r="F106" s="86" t="s">
        <v>808</v>
      </c>
      <c r="G106" s="86">
        <v>1.0</v>
      </c>
      <c r="H106" s="88">
        <v>1450000.0</v>
      </c>
      <c r="I106" s="88" t="str">
        <f t="shared" si="10"/>
        <v>  1,450,000 </v>
      </c>
      <c r="J106" s="89" t="str">
        <f>I106</f>
        <v>  1,450,000 </v>
      </c>
      <c r="K106" s="86" t="s">
        <v>652</v>
      </c>
      <c r="L106" s="86"/>
      <c r="M106" s="90" t="s">
        <v>803</v>
      </c>
    </row>
    <row r="107" ht="36.75" customHeight="1">
      <c r="A107" s="86">
        <v>58.0</v>
      </c>
      <c r="B107" s="87">
        <v>45276.0</v>
      </c>
      <c r="C107" s="86" t="s">
        <v>1503</v>
      </c>
      <c r="D107" s="86" t="s">
        <v>753</v>
      </c>
      <c r="E107" s="86" t="s">
        <v>650</v>
      </c>
      <c r="F107" s="86" t="s">
        <v>811</v>
      </c>
      <c r="G107" s="86">
        <v>1.0</v>
      </c>
      <c r="H107" s="88">
        <v>1020000.0</v>
      </c>
      <c r="I107" s="88" t="str">
        <f t="shared" si="10"/>
        <v>  1,020,000 </v>
      </c>
      <c r="J107" s="92" t="str">
        <f>I107+I108</f>
        <v>  3,090,000 </v>
      </c>
      <c r="K107" s="95" t="s">
        <v>652</v>
      </c>
      <c r="L107" s="95"/>
      <c r="M107" s="96" t="s">
        <v>1504</v>
      </c>
    </row>
    <row r="108" ht="36.75" customHeight="1">
      <c r="A108" s="86"/>
      <c r="B108" s="86"/>
      <c r="C108" s="86"/>
      <c r="D108" s="86"/>
      <c r="E108" s="86"/>
      <c r="F108" s="86" t="s">
        <v>813</v>
      </c>
      <c r="G108" s="86">
        <v>3.0</v>
      </c>
      <c r="H108" s="88">
        <v>690000.0</v>
      </c>
      <c r="I108" s="88" t="str">
        <f t="shared" si="10"/>
        <v>  2,070,000 </v>
      </c>
      <c r="J108" s="77"/>
      <c r="K108" s="77"/>
      <c r="L108" s="77"/>
      <c r="M108" s="77"/>
    </row>
    <row r="109" ht="15.75" customHeight="1">
      <c r="A109" s="86">
        <v>59.0</v>
      </c>
      <c r="B109" s="87">
        <v>45276.0</v>
      </c>
      <c r="C109" s="86" t="s">
        <v>1505</v>
      </c>
      <c r="D109" s="86" t="s">
        <v>753</v>
      </c>
      <c r="E109" s="86" t="s">
        <v>650</v>
      </c>
      <c r="F109" s="86" t="s">
        <v>855</v>
      </c>
      <c r="G109" s="86">
        <v>4.0</v>
      </c>
      <c r="H109" s="88">
        <v>103000.0</v>
      </c>
      <c r="I109" s="88" t="str">
        <f t="shared" si="10"/>
        <v>  412,000 </v>
      </c>
      <c r="J109" s="92" t="str">
        <f>SUM(I109:I111)</f>
        <v>  2,772,000 </v>
      </c>
      <c r="K109" s="95" t="s">
        <v>652</v>
      </c>
      <c r="L109" s="95"/>
      <c r="M109" s="96" t="s">
        <v>898</v>
      </c>
    </row>
    <row r="110" ht="15.75" customHeight="1">
      <c r="A110" s="86"/>
      <c r="B110" s="86"/>
      <c r="C110" s="86"/>
      <c r="D110" s="86"/>
      <c r="E110" s="86"/>
      <c r="F110" s="86" t="s">
        <v>1506</v>
      </c>
      <c r="G110" s="86">
        <v>4.0</v>
      </c>
      <c r="H110" s="88">
        <v>65000.0</v>
      </c>
      <c r="I110" s="88" t="str">
        <f t="shared" si="10"/>
        <v>  260,000 </v>
      </c>
      <c r="J110" s="80"/>
      <c r="K110" s="80"/>
      <c r="L110" s="80"/>
      <c r="M110" s="80"/>
    </row>
    <row r="111" ht="15.75" customHeight="1">
      <c r="A111" s="86"/>
      <c r="B111" s="86"/>
      <c r="C111" s="86"/>
      <c r="D111" s="86"/>
      <c r="E111" s="86"/>
      <c r="F111" s="86" t="s">
        <v>1507</v>
      </c>
      <c r="G111" s="86">
        <v>2.0</v>
      </c>
      <c r="H111" s="88">
        <v>1050000.0</v>
      </c>
      <c r="I111" s="88" t="str">
        <f t="shared" si="10"/>
        <v>  2,100,000 </v>
      </c>
      <c r="J111" s="77"/>
      <c r="K111" s="77"/>
      <c r="L111" s="77"/>
      <c r="M111" s="77"/>
    </row>
    <row r="112" ht="32.25" customHeight="1">
      <c r="A112" s="86">
        <v>60.0</v>
      </c>
      <c r="B112" s="87">
        <v>45277.0</v>
      </c>
      <c r="C112" s="86" t="s">
        <v>1508</v>
      </c>
      <c r="D112" s="86" t="s">
        <v>801</v>
      </c>
      <c r="E112" s="86" t="s">
        <v>650</v>
      </c>
      <c r="F112" s="86" t="s">
        <v>1500</v>
      </c>
      <c r="G112" s="86">
        <v>4.0</v>
      </c>
      <c r="H112" s="88">
        <v>515000.0</v>
      </c>
      <c r="I112" s="88" t="str">
        <f t="shared" si="10"/>
        <v>  2,060,000 </v>
      </c>
      <c r="J112" s="92" t="str">
        <f>I113+I112</f>
        <v>  2,500,000 </v>
      </c>
      <c r="K112" s="95" t="s">
        <v>652</v>
      </c>
      <c r="L112" s="95"/>
      <c r="M112" s="95" t="s">
        <v>652</v>
      </c>
    </row>
    <row r="113" ht="32.25" customHeight="1">
      <c r="A113" s="86"/>
      <c r="B113" s="86"/>
      <c r="C113" s="86"/>
      <c r="D113" s="86"/>
      <c r="E113" s="86"/>
      <c r="F113" s="86" t="s">
        <v>855</v>
      </c>
      <c r="G113" s="86">
        <v>4.0</v>
      </c>
      <c r="H113" s="88">
        <v>110000.0</v>
      </c>
      <c r="I113" s="88" t="str">
        <f t="shared" si="10"/>
        <v>  440,000 </v>
      </c>
      <c r="J113" s="77"/>
      <c r="K113" s="77"/>
      <c r="L113" s="77"/>
      <c r="M113" s="77"/>
    </row>
    <row r="114" ht="15.75" customHeight="1">
      <c r="A114" s="86">
        <v>61.0</v>
      </c>
      <c r="B114" s="87">
        <v>45277.0</v>
      </c>
      <c r="C114" s="86" t="s">
        <v>1509</v>
      </c>
      <c r="D114" s="86" t="s">
        <v>801</v>
      </c>
      <c r="E114" s="86" t="s">
        <v>705</v>
      </c>
      <c r="F114" s="86" t="s">
        <v>830</v>
      </c>
      <c r="G114" s="86">
        <v>1.0</v>
      </c>
      <c r="H114" s="88">
        <v>1240000.0</v>
      </c>
      <c r="I114" s="88" t="str">
        <f t="shared" si="10"/>
        <v>  1,240,000 </v>
      </c>
      <c r="J114" s="92" t="str">
        <f>SUM(I114:I123)</f>
        <v>  5,815,000 </v>
      </c>
      <c r="K114" s="95" t="s">
        <v>652</v>
      </c>
      <c r="L114" s="95"/>
      <c r="M114" s="95" t="s">
        <v>652</v>
      </c>
    </row>
    <row r="115" ht="15.75" customHeight="1">
      <c r="A115" s="86"/>
      <c r="B115" s="86"/>
      <c r="C115" s="86"/>
      <c r="D115" s="86"/>
      <c r="E115" s="86"/>
      <c r="F115" s="86" t="s">
        <v>1510</v>
      </c>
      <c r="G115" s="86">
        <v>1.0</v>
      </c>
      <c r="H115" s="88">
        <v>1250000.0</v>
      </c>
      <c r="I115" s="88" t="str">
        <f t="shared" si="10"/>
        <v>  1,250,000 </v>
      </c>
      <c r="J115" s="80"/>
      <c r="K115" s="80"/>
      <c r="L115" s="80"/>
      <c r="M115" s="80"/>
    </row>
    <row r="116" ht="15.75" customHeight="1">
      <c r="A116" s="86"/>
      <c r="B116" s="86"/>
      <c r="C116" s="86"/>
      <c r="D116" s="86"/>
      <c r="E116" s="86"/>
      <c r="F116" s="86" t="s">
        <v>1450</v>
      </c>
      <c r="G116" s="86">
        <v>1.0</v>
      </c>
      <c r="H116" s="88">
        <v>1250000.0</v>
      </c>
      <c r="I116" s="88" t="str">
        <f t="shared" si="10"/>
        <v>  1,250,000 </v>
      </c>
      <c r="J116" s="80"/>
      <c r="K116" s="80"/>
      <c r="L116" s="80"/>
      <c r="M116" s="80"/>
    </row>
    <row r="117" ht="15.75" customHeight="1">
      <c r="A117" s="86"/>
      <c r="B117" s="86"/>
      <c r="C117" s="86"/>
      <c r="D117" s="86"/>
      <c r="E117" s="86"/>
      <c r="F117" s="86" t="s">
        <v>1184</v>
      </c>
      <c r="G117" s="86">
        <v>1.0</v>
      </c>
      <c r="H117" s="88">
        <v>1150000.0</v>
      </c>
      <c r="I117" s="88" t="str">
        <f t="shared" si="10"/>
        <v>  1,150,000 </v>
      </c>
      <c r="J117" s="80"/>
      <c r="K117" s="80"/>
      <c r="L117" s="80"/>
      <c r="M117" s="80"/>
    </row>
    <row r="118" ht="15.75" customHeight="1">
      <c r="A118" s="86"/>
      <c r="B118" s="86"/>
      <c r="C118" s="86"/>
      <c r="D118" s="86"/>
      <c r="E118" s="86"/>
      <c r="F118" s="86" t="s">
        <v>835</v>
      </c>
      <c r="G118" s="86">
        <v>1.0</v>
      </c>
      <c r="H118" s="88">
        <v>100000.0</v>
      </c>
      <c r="I118" s="88" t="str">
        <f t="shared" si="10"/>
        <v>  100,000 </v>
      </c>
      <c r="J118" s="80"/>
      <c r="K118" s="80"/>
      <c r="L118" s="80"/>
      <c r="M118" s="80"/>
    </row>
    <row r="119" ht="15.75" customHeight="1">
      <c r="A119" s="86"/>
      <c r="B119" s="86"/>
      <c r="C119" s="86"/>
      <c r="D119" s="86"/>
      <c r="E119" s="86"/>
      <c r="F119" s="86" t="s">
        <v>806</v>
      </c>
      <c r="G119" s="86">
        <v>1.0</v>
      </c>
      <c r="H119" s="88">
        <v>75000.0</v>
      </c>
      <c r="I119" s="88" t="str">
        <f t="shared" si="10"/>
        <v>  75,000 </v>
      </c>
      <c r="J119" s="80"/>
      <c r="K119" s="80"/>
      <c r="L119" s="80"/>
      <c r="M119" s="80"/>
    </row>
    <row r="120" ht="15.75" customHeight="1">
      <c r="A120" s="86"/>
      <c r="B120" s="86"/>
      <c r="C120" s="86"/>
      <c r="D120" s="86"/>
      <c r="E120" s="86"/>
      <c r="F120" s="86" t="s">
        <v>838</v>
      </c>
      <c r="G120" s="86">
        <v>2.0</v>
      </c>
      <c r="H120" s="88">
        <v>150000.0</v>
      </c>
      <c r="I120" s="88" t="str">
        <f t="shared" si="10"/>
        <v>  300,000 </v>
      </c>
      <c r="J120" s="80"/>
      <c r="K120" s="80"/>
      <c r="L120" s="80"/>
      <c r="M120" s="80"/>
    </row>
    <row r="121" ht="15.75" customHeight="1">
      <c r="A121" s="86"/>
      <c r="B121" s="86"/>
      <c r="C121" s="86"/>
      <c r="D121" s="86"/>
      <c r="E121" s="86"/>
      <c r="F121" s="86" t="s">
        <v>1168</v>
      </c>
      <c r="G121" s="86">
        <v>1.0</v>
      </c>
      <c r="H121" s="88">
        <v>150000.0</v>
      </c>
      <c r="I121" s="88" t="str">
        <f t="shared" si="10"/>
        <v>  150,000 </v>
      </c>
      <c r="J121" s="80"/>
      <c r="K121" s="80"/>
      <c r="L121" s="80"/>
      <c r="M121" s="80"/>
    </row>
    <row r="122" ht="15.75" customHeight="1">
      <c r="A122" s="86"/>
      <c r="B122" s="86"/>
      <c r="C122" s="86"/>
      <c r="D122" s="86"/>
      <c r="E122" s="86"/>
      <c r="F122" s="86" t="s">
        <v>953</v>
      </c>
      <c r="G122" s="86">
        <v>2.0</v>
      </c>
      <c r="H122" s="88">
        <v>100000.0</v>
      </c>
      <c r="I122" s="88" t="str">
        <f t="shared" si="10"/>
        <v>  200,000 </v>
      </c>
      <c r="J122" s="80"/>
      <c r="K122" s="80"/>
      <c r="L122" s="80"/>
      <c r="M122" s="80"/>
    </row>
    <row r="123" ht="15.75" customHeight="1">
      <c r="A123" s="86"/>
      <c r="B123" s="86"/>
      <c r="C123" s="86"/>
      <c r="D123" s="86"/>
      <c r="E123" s="86"/>
      <c r="F123" s="86" t="s">
        <v>1212</v>
      </c>
      <c r="G123" s="86">
        <v>1.0</v>
      </c>
      <c r="H123" s="88">
        <v>100000.0</v>
      </c>
      <c r="I123" s="88" t="str">
        <f t="shared" si="10"/>
        <v>  100,000 </v>
      </c>
      <c r="J123" s="77"/>
      <c r="K123" s="77"/>
      <c r="L123" s="77"/>
      <c r="M123" s="77"/>
    </row>
    <row r="124" ht="60.75" customHeight="1">
      <c r="A124" s="86">
        <v>63.0</v>
      </c>
      <c r="B124" s="87">
        <v>45278.0</v>
      </c>
      <c r="C124" s="86" t="s">
        <v>1511</v>
      </c>
      <c r="D124" s="86" t="s">
        <v>753</v>
      </c>
      <c r="E124" s="86" t="s">
        <v>650</v>
      </c>
      <c r="F124" s="86" t="s">
        <v>798</v>
      </c>
      <c r="G124" s="86">
        <v>1.0</v>
      </c>
      <c r="H124" s="88">
        <v>700000.0</v>
      </c>
      <c r="I124" s="88" t="str">
        <f t="shared" si="10"/>
        <v>  700,000 </v>
      </c>
      <c r="J124" s="89" t="str">
        <f t="shared" ref="J124:J125" si="12">I124</f>
        <v>  700,000 </v>
      </c>
      <c r="K124" s="86" t="s">
        <v>652</v>
      </c>
      <c r="L124" s="86"/>
      <c r="M124" s="90" t="s">
        <v>1512</v>
      </c>
    </row>
    <row r="125" ht="60.75" customHeight="1">
      <c r="A125" s="86">
        <v>64.0</v>
      </c>
      <c r="B125" s="87">
        <v>45278.0</v>
      </c>
      <c r="C125" s="86" t="s">
        <v>1513</v>
      </c>
      <c r="D125" s="86" t="s">
        <v>801</v>
      </c>
      <c r="E125" s="86" t="s">
        <v>650</v>
      </c>
      <c r="F125" s="86" t="s">
        <v>875</v>
      </c>
      <c r="G125" s="86">
        <v>1.0</v>
      </c>
      <c r="H125" s="88">
        <v>175000.0</v>
      </c>
      <c r="I125" s="88" t="str">
        <f t="shared" si="10"/>
        <v>  175,000 </v>
      </c>
      <c r="J125" s="89" t="str">
        <f t="shared" si="12"/>
        <v>  175,000 </v>
      </c>
      <c r="K125" s="86" t="s">
        <v>652</v>
      </c>
      <c r="L125" s="86"/>
      <c r="M125" s="90" t="s">
        <v>1439</v>
      </c>
      <c r="R125" s="118"/>
    </row>
    <row r="126" ht="30.0" customHeight="1">
      <c r="A126" s="86">
        <v>65.0</v>
      </c>
      <c r="B126" s="87">
        <v>45278.0</v>
      </c>
      <c r="C126" s="86" t="s">
        <v>1465</v>
      </c>
      <c r="D126" s="86" t="s">
        <v>655</v>
      </c>
      <c r="E126" s="86" t="s">
        <v>650</v>
      </c>
      <c r="F126" s="86" t="s">
        <v>838</v>
      </c>
      <c r="G126" s="86">
        <v>5.0</v>
      </c>
      <c r="H126" s="88">
        <v>130000.0</v>
      </c>
      <c r="I126" s="88" t="str">
        <f t="shared" si="10"/>
        <v>  650,000 </v>
      </c>
      <c r="J126" s="92" t="str">
        <f>I126+I127</f>
        <v>  2,750,000 </v>
      </c>
      <c r="K126" s="95" t="s">
        <v>652</v>
      </c>
      <c r="L126" s="95"/>
      <c r="M126" s="96" t="s">
        <v>1514</v>
      </c>
    </row>
    <row r="127" ht="30.0" customHeight="1">
      <c r="A127" s="86"/>
      <c r="B127" s="86"/>
      <c r="C127" s="86"/>
      <c r="D127" s="86"/>
      <c r="E127" s="86"/>
      <c r="F127" s="86" t="s">
        <v>813</v>
      </c>
      <c r="G127" s="86">
        <v>3.0</v>
      </c>
      <c r="H127" s="88">
        <v>700000.0</v>
      </c>
      <c r="I127" s="88" t="str">
        <f t="shared" si="10"/>
        <v>  2,100,000 </v>
      </c>
      <c r="J127" s="77"/>
      <c r="K127" s="77"/>
      <c r="L127" s="77"/>
      <c r="M127" s="77"/>
    </row>
    <row r="128" ht="30.75" customHeight="1">
      <c r="A128" s="86">
        <v>66.0</v>
      </c>
      <c r="B128" s="87">
        <v>45278.0</v>
      </c>
      <c r="C128" s="86" t="s">
        <v>895</v>
      </c>
      <c r="D128" s="86" t="s">
        <v>655</v>
      </c>
      <c r="E128" s="86" t="s">
        <v>650</v>
      </c>
      <c r="F128" s="86" t="s">
        <v>852</v>
      </c>
      <c r="G128" s="86">
        <v>1.0</v>
      </c>
      <c r="H128" s="88">
        <v>700000.0</v>
      </c>
      <c r="I128" s="88" t="str">
        <f t="shared" si="10"/>
        <v>  700,000 </v>
      </c>
      <c r="J128" s="92" t="str">
        <f>I128+I129</f>
        <v>  735,000 </v>
      </c>
      <c r="K128" s="95" t="s">
        <v>652</v>
      </c>
      <c r="L128" s="95"/>
      <c r="M128" s="96" t="s">
        <v>1515</v>
      </c>
    </row>
    <row r="129" ht="30.75" customHeight="1">
      <c r="A129" s="86"/>
      <c r="B129" s="86"/>
      <c r="C129" s="86"/>
      <c r="D129" s="86"/>
      <c r="E129" s="86"/>
      <c r="F129" s="86" t="s">
        <v>849</v>
      </c>
      <c r="G129" s="86">
        <v>1.0</v>
      </c>
      <c r="H129" s="88">
        <v>35000.0</v>
      </c>
      <c r="I129" s="88" t="str">
        <f t="shared" si="10"/>
        <v>  35,000 </v>
      </c>
      <c r="J129" s="77"/>
      <c r="K129" s="77"/>
      <c r="L129" s="77"/>
      <c r="M129" s="77"/>
    </row>
    <row r="130" ht="15.75" customHeight="1">
      <c r="A130" s="86">
        <v>67.0</v>
      </c>
      <c r="B130" s="87">
        <v>45282.0</v>
      </c>
      <c r="C130" s="86" t="s">
        <v>957</v>
      </c>
      <c r="D130" s="86" t="s">
        <v>801</v>
      </c>
      <c r="E130" s="86" t="s">
        <v>650</v>
      </c>
      <c r="F130" s="86" t="s">
        <v>798</v>
      </c>
      <c r="G130" s="86">
        <v>1.0</v>
      </c>
      <c r="H130" s="88">
        <v>695000.0</v>
      </c>
      <c r="I130" s="88" t="str">
        <f t="shared" si="10"/>
        <v>  695,000 </v>
      </c>
      <c r="J130" s="92" t="str">
        <f>SUM(I130:I132)</f>
        <v>  3,430,000 </v>
      </c>
      <c r="K130" s="95" t="s">
        <v>652</v>
      </c>
      <c r="L130" s="95"/>
      <c r="M130" s="95" t="s">
        <v>652</v>
      </c>
    </row>
    <row r="131" ht="15.75" customHeight="1">
      <c r="A131" s="86"/>
      <c r="B131" s="86"/>
      <c r="C131" s="86"/>
      <c r="D131" s="86"/>
      <c r="E131" s="86"/>
      <c r="F131" s="86" t="s">
        <v>821</v>
      </c>
      <c r="G131" s="86">
        <v>3.0</v>
      </c>
      <c r="H131" s="88">
        <v>695000.0</v>
      </c>
      <c r="I131" s="88" t="str">
        <f t="shared" si="10"/>
        <v>  2,085,000 </v>
      </c>
      <c r="J131" s="80"/>
      <c r="K131" s="80"/>
      <c r="L131" s="80"/>
      <c r="M131" s="80"/>
    </row>
    <row r="132" ht="15.75" customHeight="1">
      <c r="A132" s="86"/>
      <c r="B132" s="86"/>
      <c r="C132" s="86"/>
      <c r="D132" s="86"/>
      <c r="E132" s="86"/>
      <c r="F132" s="86" t="s">
        <v>880</v>
      </c>
      <c r="G132" s="86">
        <v>1.0</v>
      </c>
      <c r="H132" s="88">
        <v>650000.0</v>
      </c>
      <c r="I132" s="88" t="str">
        <f t="shared" si="10"/>
        <v>  650,000 </v>
      </c>
      <c r="J132" s="77"/>
      <c r="K132" s="77"/>
      <c r="L132" s="77"/>
      <c r="M132" s="77"/>
    </row>
    <row r="133" ht="57.0" customHeight="1">
      <c r="A133" s="86">
        <v>68.0</v>
      </c>
      <c r="B133" s="87">
        <v>45282.0</v>
      </c>
      <c r="C133" s="86" t="s">
        <v>1516</v>
      </c>
      <c r="D133" s="86" t="s">
        <v>655</v>
      </c>
      <c r="E133" s="86" t="s">
        <v>650</v>
      </c>
      <c r="F133" s="86" t="s">
        <v>845</v>
      </c>
      <c r="G133" s="86">
        <v>2.0</v>
      </c>
      <c r="H133" s="88">
        <v>925000.0</v>
      </c>
      <c r="I133" s="88" t="str">
        <f t="shared" si="10"/>
        <v>  1,850,000 </v>
      </c>
      <c r="J133" s="89" t="str">
        <f>I133</f>
        <v>  1,850,000 </v>
      </c>
      <c r="K133" s="86" t="s">
        <v>652</v>
      </c>
      <c r="L133" s="86"/>
      <c r="M133" s="86" t="s">
        <v>652</v>
      </c>
    </row>
    <row r="134" ht="42.75" customHeight="1">
      <c r="A134" s="86">
        <v>69.0</v>
      </c>
      <c r="B134" s="87">
        <v>45282.0</v>
      </c>
      <c r="C134" s="86" t="s">
        <v>1474</v>
      </c>
      <c r="D134" s="86" t="s">
        <v>801</v>
      </c>
      <c r="E134" s="86" t="s">
        <v>650</v>
      </c>
      <c r="F134" s="86" t="s">
        <v>845</v>
      </c>
      <c r="G134" s="86">
        <v>3.0</v>
      </c>
      <c r="H134" s="88">
        <v>925000.0</v>
      </c>
      <c r="I134" s="88" t="str">
        <f t="shared" si="10"/>
        <v>  2,775,000 </v>
      </c>
      <c r="J134" s="92" t="str">
        <f>I134+I135</f>
        <v>  4,860,000 </v>
      </c>
      <c r="K134" s="95" t="s">
        <v>652</v>
      </c>
      <c r="L134" s="95"/>
      <c r="M134" s="96" t="s">
        <v>1439</v>
      </c>
    </row>
    <row r="135" ht="42.75" customHeight="1">
      <c r="A135" s="86"/>
      <c r="B135" s="86"/>
      <c r="C135" s="86"/>
      <c r="D135" s="86"/>
      <c r="E135" s="86"/>
      <c r="F135" s="86" t="s">
        <v>821</v>
      </c>
      <c r="G135" s="86">
        <v>3.0</v>
      </c>
      <c r="H135" s="88">
        <v>695000.0</v>
      </c>
      <c r="I135" s="88" t="str">
        <f t="shared" si="10"/>
        <v>  2,085,000 </v>
      </c>
      <c r="J135" s="77"/>
      <c r="K135" s="77"/>
      <c r="L135" s="77"/>
      <c r="M135" s="77"/>
    </row>
    <row r="136" ht="72.0" customHeight="1">
      <c r="A136" s="86">
        <v>70.0</v>
      </c>
      <c r="B136" s="87">
        <v>45282.0</v>
      </c>
      <c r="C136" s="86" t="s">
        <v>956</v>
      </c>
      <c r="D136" s="86" t="s">
        <v>655</v>
      </c>
      <c r="E136" s="86" t="s">
        <v>650</v>
      </c>
      <c r="F136" s="86" t="s">
        <v>811</v>
      </c>
      <c r="G136" s="86">
        <v>2.0</v>
      </c>
      <c r="H136" s="88">
        <v>1020000.0</v>
      </c>
      <c r="I136" s="88" t="str">
        <f t="shared" si="10"/>
        <v>  2,040,000 </v>
      </c>
      <c r="J136" s="89" t="str">
        <f t="shared" ref="J136:J137" si="13">I136</f>
        <v>  2,040,000 </v>
      </c>
      <c r="K136" s="86" t="s">
        <v>652</v>
      </c>
      <c r="L136" s="86"/>
      <c r="M136" s="90" t="s">
        <v>1439</v>
      </c>
    </row>
    <row r="137" ht="72.0" customHeight="1">
      <c r="A137" s="86">
        <v>71.0</v>
      </c>
      <c r="B137" s="87">
        <v>45282.0</v>
      </c>
      <c r="C137" s="86" t="s">
        <v>943</v>
      </c>
      <c r="D137" s="86" t="s">
        <v>655</v>
      </c>
      <c r="E137" s="86" t="s">
        <v>650</v>
      </c>
      <c r="F137" s="86" t="s">
        <v>798</v>
      </c>
      <c r="G137" s="86">
        <v>4.0</v>
      </c>
      <c r="H137" s="88">
        <v>695000.0</v>
      </c>
      <c r="I137" s="88" t="str">
        <f t="shared" si="10"/>
        <v>  2,780,000 </v>
      </c>
      <c r="J137" s="89" t="str">
        <f t="shared" si="13"/>
        <v>  2,780,000 </v>
      </c>
      <c r="K137" s="86" t="s">
        <v>652</v>
      </c>
      <c r="L137" s="86"/>
      <c r="M137" s="90" t="s">
        <v>1439</v>
      </c>
    </row>
    <row r="138" ht="15.75" customHeight="1">
      <c r="A138" s="86">
        <v>72.0</v>
      </c>
      <c r="B138" s="87">
        <v>45282.0</v>
      </c>
      <c r="C138" s="86" t="s">
        <v>1517</v>
      </c>
      <c r="D138" s="86" t="s">
        <v>819</v>
      </c>
      <c r="E138" s="86" t="s">
        <v>650</v>
      </c>
      <c r="F138" s="86" t="s">
        <v>798</v>
      </c>
      <c r="G138" s="86">
        <v>3.0</v>
      </c>
      <c r="H138" s="88">
        <v>695000.0</v>
      </c>
      <c r="I138" s="88" t="str">
        <f t="shared" si="10"/>
        <v>  2,085,000 </v>
      </c>
      <c r="J138" s="92" t="str">
        <f>SUM(I138:I140)</f>
        <v>  8,945,000 </v>
      </c>
      <c r="K138" s="95" t="s">
        <v>652</v>
      </c>
      <c r="L138" s="95"/>
      <c r="M138" s="96" t="s">
        <v>1515</v>
      </c>
    </row>
    <row r="139" ht="15.75" customHeight="1">
      <c r="A139" s="86"/>
      <c r="B139" s="86"/>
      <c r="C139" s="86"/>
      <c r="D139" s="86"/>
      <c r="E139" s="86"/>
      <c r="F139" s="86" t="s">
        <v>821</v>
      </c>
      <c r="G139" s="86">
        <v>8.0</v>
      </c>
      <c r="H139" s="88">
        <v>695000.0</v>
      </c>
      <c r="I139" s="88" t="str">
        <f t="shared" si="10"/>
        <v>  5,560,000 </v>
      </c>
      <c r="J139" s="80"/>
      <c r="K139" s="80"/>
      <c r="L139" s="80"/>
      <c r="M139" s="80"/>
    </row>
    <row r="140" ht="15.75" customHeight="1">
      <c r="A140" s="86"/>
      <c r="B140" s="86"/>
      <c r="C140" s="86"/>
      <c r="D140" s="86"/>
      <c r="E140" s="86"/>
      <c r="F140" s="86" t="s">
        <v>880</v>
      </c>
      <c r="G140" s="86">
        <v>2.0</v>
      </c>
      <c r="H140" s="88">
        <v>650000.0</v>
      </c>
      <c r="I140" s="88" t="str">
        <f t="shared" si="10"/>
        <v>  1,300,000 </v>
      </c>
      <c r="J140" s="77"/>
      <c r="K140" s="77"/>
      <c r="L140" s="77"/>
      <c r="M140" s="77"/>
    </row>
    <row r="141" ht="15.75" customHeight="1">
      <c r="A141" s="86">
        <v>73.0</v>
      </c>
      <c r="B141" s="87">
        <v>45283.0</v>
      </c>
      <c r="C141" s="86" t="s">
        <v>872</v>
      </c>
      <c r="D141" s="86" t="s">
        <v>691</v>
      </c>
      <c r="E141" s="86" t="s">
        <v>650</v>
      </c>
      <c r="F141" s="86" t="s">
        <v>874</v>
      </c>
      <c r="G141" s="86">
        <v>12.0</v>
      </c>
      <c r="H141" s="88">
        <v>500000.0</v>
      </c>
      <c r="I141" s="88" t="str">
        <f t="shared" si="10"/>
        <v>  6,000,000 </v>
      </c>
      <c r="J141" s="92" t="str">
        <f>SUM(I141:I143)</f>
        <v>  9,095,000 </v>
      </c>
      <c r="K141" s="95" t="s">
        <v>652</v>
      </c>
      <c r="L141" s="95"/>
      <c r="M141" s="96" t="s">
        <v>1439</v>
      </c>
    </row>
    <row r="142" ht="15.75" customHeight="1">
      <c r="A142" s="86"/>
      <c r="B142" s="86"/>
      <c r="C142" s="86"/>
      <c r="D142" s="86"/>
      <c r="E142" s="86"/>
      <c r="F142" s="86" t="s">
        <v>1400</v>
      </c>
      <c r="G142" s="86">
        <v>1.0</v>
      </c>
      <c r="H142" s="88">
        <v>2845000.0</v>
      </c>
      <c r="I142" s="88" t="str">
        <f t="shared" si="10"/>
        <v>  2,845,000 </v>
      </c>
      <c r="J142" s="80"/>
      <c r="K142" s="80"/>
      <c r="L142" s="80"/>
      <c r="M142" s="80"/>
    </row>
    <row r="143" ht="15.75" customHeight="1">
      <c r="A143" s="86"/>
      <c r="B143" s="86"/>
      <c r="C143" s="86"/>
      <c r="D143" s="86"/>
      <c r="E143" s="86"/>
      <c r="F143" s="86" t="s">
        <v>1253</v>
      </c>
      <c r="G143" s="86">
        <v>1.0</v>
      </c>
      <c r="H143" s="88">
        <v>250000.0</v>
      </c>
      <c r="I143" s="88" t="str">
        <f t="shared" si="10"/>
        <v>  250,000 </v>
      </c>
      <c r="J143" s="77"/>
      <c r="K143" s="77"/>
      <c r="L143" s="77"/>
      <c r="M143" s="77"/>
    </row>
    <row r="144" ht="15.75" customHeight="1">
      <c r="A144" s="86">
        <v>74.0</v>
      </c>
      <c r="B144" s="87">
        <v>45283.0</v>
      </c>
      <c r="C144" s="86" t="s">
        <v>1170</v>
      </c>
      <c r="D144" s="86" t="s">
        <v>655</v>
      </c>
      <c r="E144" s="86" t="s">
        <v>650</v>
      </c>
      <c r="F144" s="86" t="s">
        <v>814</v>
      </c>
      <c r="G144" s="86">
        <v>1.0</v>
      </c>
      <c r="H144" s="88">
        <v>2800000.0</v>
      </c>
      <c r="I144" s="88" t="str">
        <f t="shared" si="10"/>
        <v>  2,800,000 </v>
      </c>
      <c r="J144" s="92" t="str">
        <f>SUM(I144:I147)</f>
        <v>  4,925,000 </v>
      </c>
      <c r="K144" s="95" t="s">
        <v>652</v>
      </c>
      <c r="L144" s="95"/>
      <c r="M144" s="96" t="s">
        <v>1439</v>
      </c>
    </row>
    <row r="145" ht="15.75" customHeight="1">
      <c r="A145" s="86"/>
      <c r="B145" s="86"/>
      <c r="C145" s="86"/>
      <c r="D145" s="86"/>
      <c r="E145" s="86"/>
      <c r="F145" s="86" t="s">
        <v>830</v>
      </c>
      <c r="G145" s="86">
        <v>1.0</v>
      </c>
      <c r="H145" s="88">
        <v>1260000.0</v>
      </c>
      <c r="I145" s="88" t="str">
        <f t="shared" si="10"/>
        <v>  1,260,000 </v>
      </c>
      <c r="J145" s="80"/>
      <c r="K145" s="80"/>
      <c r="L145" s="80"/>
      <c r="M145" s="80"/>
    </row>
    <row r="146" ht="15.75" customHeight="1">
      <c r="A146" s="86"/>
      <c r="B146" s="86"/>
      <c r="C146" s="86"/>
      <c r="D146" s="86"/>
      <c r="E146" s="86"/>
      <c r="F146" s="86" t="s">
        <v>1518</v>
      </c>
      <c r="G146" s="86">
        <v>1.0</v>
      </c>
      <c r="H146" s="88">
        <v>695000.0</v>
      </c>
      <c r="I146" s="88" t="str">
        <f t="shared" si="10"/>
        <v>  695,000 </v>
      </c>
      <c r="J146" s="80"/>
      <c r="K146" s="80"/>
      <c r="L146" s="80"/>
      <c r="M146" s="80"/>
    </row>
    <row r="147" ht="15.75" customHeight="1">
      <c r="A147" s="86"/>
      <c r="B147" s="86"/>
      <c r="C147" s="86"/>
      <c r="D147" s="86"/>
      <c r="E147" s="86"/>
      <c r="F147" s="86" t="s">
        <v>1168</v>
      </c>
      <c r="G147" s="86">
        <v>1.0</v>
      </c>
      <c r="H147" s="88">
        <v>170000.0</v>
      </c>
      <c r="I147" s="88" t="str">
        <f t="shared" si="10"/>
        <v>  170,000 </v>
      </c>
      <c r="J147" s="77"/>
      <c r="K147" s="77"/>
      <c r="L147" s="77"/>
      <c r="M147" s="77"/>
    </row>
    <row r="148" ht="34.5" customHeight="1">
      <c r="A148" s="86">
        <v>75.0</v>
      </c>
      <c r="B148" s="87">
        <v>45284.0</v>
      </c>
      <c r="C148" s="86" t="s">
        <v>1519</v>
      </c>
      <c r="D148" s="86" t="s">
        <v>801</v>
      </c>
      <c r="E148" s="86" t="s">
        <v>650</v>
      </c>
      <c r="F148" s="86" t="s">
        <v>1520</v>
      </c>
      <c r="G148" s="86">
        <v>1.0</v>
      </c>
      <c r="H148" s="88">
        <v>1200000.0</v>
      </c>
      <c r="I148" s="88" t="str">
        <f t="shared" si="10"/>
        <v>  1,200,000 </v>
      </c>
      <c r="J148" s="92" t="str">
        <f>I148+I149</f>
        <v>  1,225,000 </v>
      </c>
      <c r="K148" s="95" t="s">
        <v>652</v>
      </c>
      <c r="L148" s="95"/>
      <c r="M148" s="96" t="s">
        <v>1439</v>
      </c>
    </row>
    <row r="149" ht="34.5" customHeight="1">
      <c r="A149" s="86"/>
      <c r="B149" s="86"/>
      <c r="C149" s="86"/>
      <c r="D149" s="86"/>
      <c r="E149" s="86"/>
      <c r="F149" s="86" t="s">
        <v>1404</v>
      </c>
      <c r="G149" s="86">
        <v>1.0</v>
      </c>
      <c r="H149" s="88">
        <v>25000.0</v>
      </c>
      <c r="I149" s="88" t="str">
        <f t="shared" si="10"/>
        <v>  25,000 </v>
      </c>
      <c r="J149" s="77"/>
      <c r="K149" s="77"/>
      <c r="L149" s="77"/>
      <c r="M149" s="77"/>
    </row>
    <row r="150" ht="34.5" customHeight="1">
      <c r="A150" s="86">
        <v>76.0</v>
      </c>
      <c r="B150" s="87">
        <v>45284.0</v>
      </c>
      <c r="C150" s="86" t="s">
        <v>1521</v>
      </c>
      <c r="D150" s="86" t="s">
        <v>801</v>
      </c>
      <c r="E150" s="86" t="s">
        <v>650</v>
      </c>
      <c r="F150" s="86" t="s">
        <v>798</v>
      </c>
      <c r="G150" s="86">
        <v>10.0</v>
      </c>
      <c r="H150" s="88">
        <v>695000.0</v>
      </c>
      <c r="I150" s="88" t="str">
        <f t="shared" si="10"/>
        <v>  6,950,000 </v>
      </c>
      <c r="J150" s="92" t="str">
        <f>SUM(I150:I151)</f>
        <v>  8,340,000 </v>
      </c>
      <c r="K150" s="95" t="s">
        <v>652</v>
      </c>
      <c r="L150" s="95"/>
      <c r="M150" s="96" t="s">
        <v>1515</v>
      </c>
    </row>
    <row r="151" ht="34.5" customHeight="1">
      <c r="A151" s="86"/>
      <c r="B151" s="86"/>
      <c r="C151" s="86"/>
      <c r="D151" s="86"/>
      <c r="E151" s="86"/>
      <c r="F151" s="86" t="s">
        <v>852</v>
      </c>
      <c r="G151" s="86">
        <v>2.0</v>
      </c>
      <c r="H151" s="88">
        <v>695000.0</v>
      </c>
      <c r="I151" s="88" t="str">
        <f t="shared" si="10"/>
        <v>  1,390,000 </v>
      </c>
      <c r="J151" s="77"/>
      <c r="K151" s="77"/>
      <c r="L151" s="77"/>
      <c r="M151" s="77"/>
    </row>
    <row r="152" ht="63.0" customHeight="1">
      <c r="A152" s="86">
        <v>77.0</v>
      </c>
      <c r="B152" s="87">
        <v>45285.0</v>
      </c>
      <c r="C152" s="86" t="s">
        <v>1522</v>
      </c>
      <c r="D152" s="86" t="s">
        <v>801</v>
      </c>
      <c r="E152" s="86" t="s">
        <v>650</v>
      </c>
      <c r="F152" s="86" t="s">
        <v>811</v>
      </c>
      <c r="G152" s="86">
        <v>2.0</v>
      </c>
      <c r="H152" s="88">
        <v>1020000.0</v>
      </c>
      <c r="I152" s="88" t="str">
        <f t="shared" si="10"/>
        <v>  2,040,000 </v>
      </c>
      <c r="J152" s="89" t="str">
        <f t="shared" ref="J152:J153" si="14">I152</f>
        <v>  2,040,000 </v>
      </c>
      <c r="K152" s="86" t="s">
        <v>652</v>
      </c>
      <c r="L152" s="86"/>
      <c r="M152" s="90" t="s">
        <v>1439</v>
      </c>
    </row>
    <row r="153" ht="34.5" customHeight="1">
      <c r="A153" s="86">
        <v>78.0</v>
      </c>
      <c r="B153" s="87">
        <v>45285.0</v>
      </c>
      <c r="C153" s="86" t="s">
        <v>1523</v>
      </c>
      <c r="D153" s="86" t="s">
        <v>1481</v>
      </c>
      <c r="E153" s="86" t="s">
        <v>650</v>
      </c>
      <c r="F153" s="86" t="s">
        <v>1520</v>
      </c>
      <c r="G153" s="86">
        <v>1.0</v>
      </c>
      <c r="H153" s="88">
        <v>1200000.0</v>
      </c>
      <c r="I153" s="88" t="str">
        <f t="shared" si="10"/>
        <v>  1,200,000 </v>
      </c>
      <c r="J153" s="92" t="str">
        <f t="shared" si="14"/>
        <v>  1,200,000 </v>
      </c>
      <c r="K153" s="95" t="s">
        <v>652</v>
      </c>
      <c r="L153" s="95"/>
      <c r="M153" s="96" t="s">
        <v>652</v>
      </c>
    </row>
    <row r="154" ht="34.5" customHeight="1">
      <c r="A154" s="86"/>
      <c r="B154" s="86"/>
      <c r="C154" s="86"/>
      <c r="D154" s="86"/>
      <c r="E154" s="86"/>
      <c r="F154" s="86" t="s">
        <v>1524</v>
      </c>
      <c r="G154" s="86">
        <v>4.0</v>
      </c>
      <c r="H154" s="88">
        <v>0.0</v>
      </c>
      <c r="I154" s="88" t="str">
        <f t="shared" si="10"/>
        <v>  -   </v>
      </c>
      <c r="J154" s="77"/>
      <c r="K154" s="77"/>
      <c r="L154" s="77"/>
      <c r="M154" s="77"/>
    </row>
    <row r="155" ht="63.0" customHeight="1">
      <c r="A155" s="86">
        <v>79.0</v>
      </c>
      <c r="B155" s="87">
        <v>45285.0</v>
      </c>
      <c r="C155" s="86" t="s">
        <v>895</v>
      </c>
      <c r="D155" s="86" t="s">
        <v>655</v>
      </c>
      <c r="E155" s="86" t="s">
        <v>650</v>
      </c>
      <c r="F155" s="86" t="s">
        <v>852</v>
      </c>
      <c r="G155" s="86">
        <v>1.0</v>
      </c>
      <c r="H155" s="88">
        <v>705000.0</v>
      </c>
      <c r="I155" s="88" t="str">
        <f t="shared" si="10"/>
        <v>  705,000 </v>
      </c>
      <c r="J155" s="89" t="str">
        <f t="shared" ref="J155:J158" si="15">I155</f>
        <v>  705,000 </v>
      </c>
      <c r="K155" s="86" t="s">
        <v>652</v>
      </c>
      <c r="L155" s="86"/>
      <c r="M155" s="90" t="s">
        <v>1439</v>
      </c>
    </row>
    <row r="156" ht="63.0" customHeight="1">
      <c r="A156" s="86">
        <v>80.0</v>
      </c>
      <c r="B156" s="87">
        <v>45285.0</v>
      </c>
      <c r="C156" s="86" t="s">
        <v>1499</v>
      </c>
      <c r="D156" s="86" t="s">
        <v>753</v>
      </c>
      <c r="E156" s="86" t="s">
        <v>650</v>
      </c>
      <c r="F156" s="86" t="s">
        <v>813</v>
      </c>
      <c r="G156" s="86">
        <v>12.0</v>
      </c>
      <c r="H156" s="88">
        <v>695000.0</v>
      </c>
      <c r="I156" s="88" t="str">
        <f t="shared" si="10"/>
        <v>  8,340,000 </v>
      </c>
      <c r="J156" s="89" t="str">
        <f t="shared" si="15"/>
        <v>  8,340,000 </v>
      </c>
      <c r="K156" s="86" t="s">
        <v>652</v>
      </c>
      <c r="L156" s="86"/>
      <c r="M156" s="90" t="s">
        <v>1439</v>
      </c>
    </row>
    <row r="157" ht="63.0" customHeight="1">
      <c r="A157" s="86">
        <v>81.0</v>
      </c>
      <c r="B157" s="87">
        <v>45286.0</v>
      </c>
      <c r="C157" s="86" t="s">
        <v>860</v>
      </c>
      <c r="D157" s="86" t="s">
        <v>1481</v>
      </c>
      <c r="E157" s="86" t="s">
        <v>650</v>
      </c>
      <c r="F157" s="86" t="s">
        <v>845</v>
      </c>
      <c r="G157" s="86">
        <v>1.0</v>
      </c>
      <c r="H157" s="88">
        <v>937000.0</v>
      </c>
      <c r="I157" s="88" t="str">
        <f t="shared" si="10"/>
        <v>  937,000 </v>
      </c>
      <c r="J157" s="89" t="str">
        <f t="shared" si="15"/>
        <v>  937,000 </v>
      </c>
      <c r="K157" s="86" t="s">
        <v>652</v>
      </c>
      <c r="L157" s="86"/>
      <c r="M157" s="90" t="s">
        <v>1525</v>
      </c>
    </row>
    <row r="158" ht="60.0" customHeight="1">
      <c r="A158" s="86">
        <v>82.0</v>
      </c>
      <c r="B158" s="87">
        <v>45287.0</v>
      </c>
      <c r="C158" s="86" t="s">
        <v>1526</v>
      </c>
      <c r="D158" s="86" t="s">
        <v>753</v>
      </c>
      <c r="E158" s="86" t="s">
        <v>650</v>
      </c>
      <c r="F158" s="86" t="s">
        <v>830</v>
      </c>
      <c r="G158" s="86">
        <v>5.0</v>
      </c>
      <c r="H158" s="88">
        <v>1250000.0</v>
      </c>
      <c r="I158" s="88" t="str">
        <f t="shared" si="10"/>
        <v>  6,250,000 </v>
      </c>
      <c r="J158" s="89" t="str">
        <f t="shared" si="15"/>
        <v>  6,250,000 </v>
      </c>
      <c r="K158" s="86" t="s">
        <v>652</v>
      </c>
      <c r="L158" s="86"/>
      <c r="M158" s="86" t="s">
        <v>1527</v>
      </c>
    </row>
    <row r="159" ht="63.0" customHeight="1">
      <c r="H159" s="118"/>
      <c r="I159" s="118"/>
      <c r="J159" s="118"/>
    </row>
    <row r="160" ht="63.0" customHeight="1">
      <c r="H160" s="118"/>
      <c r="I160" s="118"/>
      <c r="J160" s="118"/>
    </row>
    <row r="161" ht="63.0" customHeight="1">
      <c r="H161" s="118"/>
      <c r="I161" s="118"/>
      <c r="J161" s="118"/>
    </row>
    <row r="162" ht="15.75" customHeight="1">
      <c r="H162" s="118"/>
      <c r="I162" s="118"/>
      <c r="J162" s="118"/>
    </row>
    <row r="163" ht="15.75" customHeight="1">
      <c r="H163" s="118"/>
      <c r="I163" s="118"/>
      <c r="J163" s="118"/>
    </row>
    <row r="164" ht="15.75" customHeight="1">
      <c r="H164" s="118"/>
      <c r="I164" s="118"/>
      <c r="J164" s="118"/>
    </row>
  </sheetData>
  <mergeCells count="132">
    <mergeCell ref="M43:M44"/>
    <mergeCell ref="M45:M47"/>
    <mergeCell ref="M59:M60"/>
    <mergeCell ref="M66:M69"/>
    <mergeCell ref="M71:M75"/>
    <mergeCell ref="M10:M11"/>
    <mergeCell ref="M17:M18"/>
    <mergeCell ref="M21:M35"/>
    <mergeCell ref="M53:M56"/>
    <mergeCell ref="M12:M13"/>
    <mergeCell ref="J21:J35"/>
    <mergeCell ref="J43:J44"/>
    <mergeCell ref="J10:J11"/>
    <mergeCell ref="K10:K11"/>
    <mergeCell ref="J59:J60"/>
    <mergeCell ref="K59:K60"/>
    <mergeCell ref="K3:K4"/>
    <mergeCell ref="K17:K18"/>
    <mergeCell ref="K21:K35"/>
    <mergeCell ref="J3:J4"/>
    <mergeCell ref="K12:K13"/>
    <mergeCell ref="K79:K80"/>
    <mergeCell ref="J79:J80"/>
    <mergeCell ref="K86:K87"/>
    <mergeCell ref="K83:K84"/>
    <mergeCell ref="J71:J76"/>
    <mergeCell ref="K71:K76"/>
    <mergeCell ref="J66:J69"/>
    <mergeCell ref="K66:K69"/>
    <mergeCell ref="K81:K82"/>
    <mergeCell ref="J53:J56"/>
    <mergeCell ref="K53:K56"/>
    <mergeCell ref="J45:J47"/>
    <mergeCell ref="K43:K44"/>
    <mergeCell ref="K45:K47"/>
    <mergeCell ref="J17:J18"/>
    <mergeCell ref="J12:J13"/>
    <mergeCell ref="K8:K9"/>
    <mergeCell ref="J8:J9"/>
    <mergeCell ref="K103:K105"/>
    <mergeCell ref="J103:J105"/>
    <mergeCell ref="J107:J108"/>
    <mergeCell ref="K107:K108"/>
    <mergeCell ref="J81:J82"/>
    <mergeCell ref="J83:J84"/>
    <mergeCell ref="J96:J101"/>
    <mergeCell ref="K96:K101"/>
    <mergeCell ref="J89:J91"/>
    <mergeCell ref="K89:K91"/>
    <mergeCell ref="J86:J87"/>
    <mergeCell ref="M86:M87"/>
    <mergeCell ref="L96:L101"/>
    <mergeCell ref="M96:M101"/>
    <mergeCell ref="L89:L91"/>
    <mergeCell ref="M89:M91"/>
    <mergeCell ref="L107:L108"/>
    <mergeCell ref="M103:M105"/>
    <mergeCell ref="M107:M108"/>
    <mergeCell ref="L103:L105"/>
    <mergeCell ref="L138:L140"/>
    <mergeCell ref="M138:M140"/>
    <mergeCell ref="L148:L149"/>
    <mergeCell ref="M148:M149"/>
    <mergeCell ref="M79:M80"/>
    <mergeCell ref="M81:M82"/>
    <mergeCell ref="M83:M84"/>
    <mergeCell ref="L128:L129"/>
    <mergeCell ref="M128:M129"/>
    <mergeCell ref="L130:L132"/>
    <mergeCell ref="L114:L123"/>
    <mergeCell ref="M114:M123"/>
    <mergeCell ref="L112:L113"/>
    <mergeCell ref="M112:M113"/>
    <mergeCell ref="L126:L127"/>
    <mergeCell ref="M126:M127"/>
    <mergeCell ref="L79:L80"/>
    <mergeCell ref="L81:L82"/>
    <mergeCell ref="L21:L35"/>
    <mergeCell ref="L43:L44"/>
    <mergeCell ref="M3:M4"/>
    <mergeCell ref="L8:L9"/>
    <mergeCell ref="M8:M9"/>
    <mergeCell ref="L12:L13"/>
    <mergeCell ref="L71:L76"/>
    <mergeCell ref="L66:L69"/>
    <mergeCell ref="L59:L60"/>
    <mergeCell ref="L10:L11"/>
    <mergeCell ref="L3:L4"/>
    <mergeCell ref="L17:L18"/>
    <mergeCell ref="L53:L56"/>
    <mergeCell ref="L45:L47"/>
    <mergeCell ref="L83:L84"/>
    <mergeCell ref="L86:L87"/>
    <mergeCell ref="K134:K135"/>
    <mergeCell ref="K138:K140"/>
    <mergeCell ref="K144:K147"/>
    <mergeCell ref="K148:K149"/>
    <mergeCell ref="K128:K129"/>
    <mergeCell ref="K114:K123"/>
    <mergeCell ref="K109:K111"/>
    <mergeCell ref="K112:K113"/>
    <mergeCell ref="K126:K127"/>
    <mergeCell ref="K130:K132"/>
    <mergeCell ref="J148:J149"/>
    <mergeCell ref="J150:J151"/>
    <mergeCell ref="K153:K154"/>
    <mergeCell ref="L153:L154"/>
    <mergeCell ref="K150:K151"/>
    <mergeCell ref="L150:L151"/>
    <mergeCell ref="L109:L111"/>
    <mergeCell ref="M109:M111"/>
    <mergeCell ref="J109:J111"/>
    <mergeCell ref="M141:M143"/>
    <mergeCell ref="M130:M132"/>
    <mergeCell ref="L134:L135"/>
    <mergeCell ref="M134:M135"/>
    <mergeCell ref="K141:K143"/>
    <mergeCell ref="L141:L143"/>
    <mergeCell ref="L144:L147"/>
    <mergeCell ref="M144:M147"/>
    <mergeCell ref="J153:J154"/>
    <mergeCell ref="M153:M154"/>
    <mergeCell ref="M150:M151"/>
    <mergeCell ref="J141:J143"/>
    <mergeCell ref="J138:J140"/>
    <mergeCell ref="J144:J147"/>
    <mergeCell ref="J128:J129"/>
    <mergeCell ref="J126:J127"/>
    <mergeCell ref="J114:J123"/>
    <mergeCell ref="J112:J113"/>
    <mergeCell ref="J130:J132"/>
    <mergeCell ref="J134:J135"/>
  </mergeCells>
  <printOptions/>
  <pageMargins bottom="0.75" footer="0.0" header="0.0" left="0.7" right="0.7" top="0.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10.57"/>
    <col customWidth="1" min="3" max="3" width="22.0"/>
    <col customWidth="1" min="4" max="4" width="12.0"/>
    <col customWidth="1" min="5" max="5" width="9.29"/>
    <col customWidth="1" min="6" max="6" width="41.0"/>
    <col customWidth="1" min="7" max="7" width="8.57"/>
    <col customWidth="1" min="8" max="8" width="11.29"/>
    <col customWidth="1" min="9" max="9" width="13.43"/>
    <col customWidth="1" min="10" max="10" width="11.29"/>
    <col customWidth="1" min="11" max="11" width="7.0"/>
    <col customWidth="1" min="12" max="12" width="26.86"/>
    <col customWidth="1" min="13" max="13" width="18.0"/>
    <col customWidth="1" min="14" max="26" width="9.14"/>
  </cols>
  <sheetData>
    <row r="1">
      <c r="A1" s="63" t="s">
        <v>637</v>
      </c>
      <c r="B1" s="63" t="s">
        <v>638</v>
      </c>
      <c r="C1" s="64" t="s">
        <v>639</v>
      </c>
      <c r="D1" s="65" t="s">
        <v>640</v>
      </c>
      <c r="E1" s="65" t="s">
        <v>641</v>
      </c>
      <c r="F1" s="65" t="s">
        <v>642</v>
      </c>
      <c r="G1" s="66" t="s">
        <v>644</v>
      </c>
      <c r="H1" s="66" t="s">
        <v>643</v>
      </c>
      <c r="I1" s="67" t="s">
        <v>645</v>
      </c>
      <c r="J1" s="67"/>
      <c r="K1" s="67"/>
      <c r="L1" s="65" t="s">
        <v>646</v>
      </c>
      <c r="M1" s="64" t="s">
        <v>647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57.75" customHeight="1">
      <c r="A2" s="69">
        <v>1.0</v>
      </c>
      <c r="B2" s="81">
        <v>45261.0</v>
      </c>
      <c r="C2" s="69" t="s">
        <v>648</v>
      </c>
      <c r="D2" s="69" t="s">
        <v>649</v>
      </c>
      <c r="E2" s="69" t="s">
        <v>650</v>
      </c>
      <c r="F2" s="69" t="s">
        <v>651</v>
      </c>
      <c r="G2" s="69">
        <v>5.0</v>
      </c>
      <c r="H2" s="71">
        <v>817000.0</v>
      </c>
      <c r="I2" s="71" t="str">
        <f t="shared" ref="I2:I89" si="1">H2*G2</f>
        <v>  4,085,000 </v>
      </c>
      <c r="J2" s="78" t="str">
        <f>I2</f>
        <v>  4,085,000 </v>
      </c>
      <c r="K2" s="69" t="s">
        <v>652</v>
      </c>
      <c r="L2" s="69"/>
      <c r="M2" s="69" t="s">
        <v>1528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30.75" customHeight="1">
      <c r="A3" s="69">
        <v>2.0</v>
      </c>
      <c r="B3" s="81">
        <v>45261.0</v>
      </c>
      <c r="C3" s="69" t="s">
        <v>787</v>
      </c>
      <c r="D3" s="69" t="s">
        <v>199</v>
      </c>
      <c r="E3" s="69" t="s">
        <v>650</v>
      </c>
      <c r="F3" s="69" t="s">
        <v>730</v>
      </c>
      <c r="G3" s="69">
        <v>3.0</v>
      </c>
      <c r="H3" s="71">
        <v>708000.0</v>
      </c>
      <c r="I3" s="71" t="str">
        <f t="shared" si="1"/>
        <v>  2,124,000 </v>
      </c>
      <c r="J3" s="74" t="str">
        <f>I3+I4</f>
        <v>  2,199,000 </v>
      </c>
      <c r="K3" s="75" t="s">
        <v>652</v>
      </c>
      <c r="L3" s="75"/>
      <c r="M3" s="75" t="s">
        <v>1529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30.75" customHeight="1">
      <c r="A4" s="69"/>
      <c r="B4" s="68"/>
      <c r="C4" s="69"/>
      <c r="D4" s="69"/>
      <c r="E4" s="69"/>
      <c r="F4" s="52" t="s">
        <v>786</v>
      </c>
      <c r="G4" s="69">
        <v>1.0</v>
      </c>
      <c r="H4" s="71">
        <v>75000.0</v>
      </c>
      <c r="I4" s="71" t="str">
        <f t="shared" si="1"/>
        <v>  75,000 </v>
      </c>
      <c r="J4" s="77"/>
      <c r="K4" s="77"/>
      <c r="L4" s="77"/>
      <c r="M4" s="77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69">
        <v>3.0</v>
      </c>
      <c r="B5" s="81">
        <v>45262.0</v>
      </c>
      <c r="C5" s="69" t="s">
        <v>1530</v>
      </c>
      <c r="D5" s="69" t="s">
        <v>659</v>
      </c>
      <c r="E5" s="69" t="s">
        <v>650</v>
      </c>
      <c r="F5" s="69" t="s">
        <v>1531</v>
      </c>
      <c r="G5" s="69">
        <v>2.0</v>
      </c>
      <c r="H5" s="71">
        <v>1100000.0</v>
      </c>
      <c r="I5" s="71" t="str">
        <f t="shared" si="1"/>
        <v>  2,200,000 </v>
      </c>
      <c r="J5" s="74" t="str">
        <f>SUM(I5:I7)</f>
        <v>  3,020,000 </v>
      </c>
      <c r="K5" s="75" t="s">
        <v>652</v>
      </c>
      <c r="L5" s="75"/>
      <c r="M5" s="75" t="s">
        <v>1532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69"/>
      <c r="B6" s="69"/>
      <c r="C6" s="69"/>
      <c r="D6" s="69"/>
      <c r="E6" s="69"/>
      <c r="F6" s="69" t="s">
        <v>1352</v>
      </c>
      <c r="G6" s="69">
        <v>1.0</v>
      </c>
      <c r="H6" s="71">
        <v>550000.0</v>
      </c>
      <c r="I6" s="71" t="str">
        <f t="shared" si="1"/>
        <v>  550,000 </v>
      </c>
      <c r="J6" s="80"/>
      <c r="K6" s="80"/>
      <c r="L6" s="80"/>
      <c r="M6" s="8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69"/>
      <c r="B7" s="68"/>
      <c r="C7" s="69"/>
      <c r="D7" s="69"/>
      <c r="E7" s="69"/>
      <c r="F7" s="69" t="s">
        <v>715</v>
      </c>
      <c r="G7" s="69">
        <v>27.0</v>
      </c>
      <c r="H7" s="71">
        <v>10000.0</v>
      </c>
      <c r="I7" s="71" t="str">
        <f t="shared" si="1"/>
        <v>  270,000 </v>
      </c>
      <c r="J7" s="77"/>
      <c r="K7" s="77"/>
      <c r="L7" s="77"/>
      <c r="M7" s="77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30.75" customHeight="1">
      <c r="A8" s="69">
        <v>4.0</v>
      </c>
      <c r="B8" s="81">
        <v>45262.0</v>
      </c>
      <c r="C8" s="69" t="s">
        <v>663</v>
      </c>
      <c r="D8" s="69" t="s">
        <v>199</v>
      </c>
      <c r="E8" s="69" t="s">
        <v>650</v>
      </c>
      <c r="F8" s="69" t="s">
        <v>1282</v>
      </c>
      <c r="G8" s="69">
        <v>2.0</v>
      </c>
      <c r="H8" s="71">
        <v>708000.0</v>
      </c>
      <c r="I8" s="71" t="str">
        <f t="shared" si="1"/>
        <v>  1,416,000 </v>
      </c>
      <c r="J8" s="74" t="str">
        <f>I8+I9</f>
        <v>  1,606,000 </v>
      </c>
      <c r="K8" s="75" t="s">
        <v>652</v>
      </c>
      <c r="L8" s="75"/>
      <c r="M8" s="7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30.75" customHeight="1">
      <c r="A9" s="69"/>
      <c r="B9" s="69"/>
      <c r="C9" s="69"/>
      <c r="D9" s="69"/>
      <c r="E9" s="69"/>
      <c r="F9" s="69" t="s">
        <v>1533</v>
      </c>
      <c r="G9" s="69">
        <v>1.0</v>
      </c>
      <c r="H9" s="71">
        <v>190000.0</v>
      </c>
      <c r="I9" s="71" t="str">
        <f t="shared" si="1"/>
        <v>  190,000 </v>
      </c>
      <c r="J9" s="77"/>
      <c r="K9" s="77"/>
      <c r="L9" s="77"/>
      <c r="M9" s="77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69">
        <v>5.0</v>
      </c>
      <c r="B10" s="81">
        <v>45263.0</v>
      </c>
      <c r="C10" s="69" t="s">
        <v>713</v>
      </c>
      <c r="D10" s="69" t="s">
        <v>649</v>
      </c>
      <c r="E10" s="69" t="s">
        <v>650</v>
      </c>
      <c r="F10" s="69" t="s">
        <v>1282</v>
      </c>
      <c r="G10" s="69">
        <v>1.0</v>
      </c>
      <c r="H10" s="71">
        <v>708000.0</v>
      </c>
      <c r="I10" s="71" t="str">
        <f t="shared" si="1"/>
        <v>  708,000 </v>
      </c>
      <c r="J10" s="74" t="str">
        <f>I10+I11+I12</f>
        <v>  1,436,000 </v>
      </c>
      <c r="K10" s="75" t="s">
        <v>652</v>
      </c>
      <c r="L10" s="75"/>
      <c r="M10" s="75" t="s">
        <v>1534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69"/>
      <c r="B11" s="69"/>
      <c r="C11" s="69"/>
      <c r="D11" s="69"/>
      <c r="E11" s="69"/>
      <c r="F11" s="69" t="s">
        <v>698</v>
      </c>
      <c r="G11" s="69">
        <v>1.0</v>
      </c>
      <c r="H11" s="71">
        <v>708000.0</v>
      </c>
      <c r="I11" s="71" t="str">
        <f t="shared" si="1"/>
        <v>  708,000 </v>
      </c>
      <c r="J11" s="80"/>
      <c r="K11" s="80"/>
      <c r="L11" s="80"/>
      <c r="M11" s="80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69"/>
      <c r="B12" s="68"/>
      <c r="C12" s="69"/>
      <c r="D12" s="69"/>
      <c r="E12" s="69"/>
      <c r="F12" s="69" t="s">
        <v>1353</v>
      </c>
      <c r="G12" s="69">
        <v>2.0</v>
      </c>
      <c r="H12" s="71">
        <v>10000.0</v>
      </c>
      <c r="I12" s="71" t="str">
        <f t="shared" si="1"/>
        <v>  20,000 </v>
      </c>
      <c r="J12" s="77"/>
      <c r="K12" s="77"/>
      <c r="L12" s="77"/>
      <c r="M12" s="77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81.0" customHeight="1">
      <c r="A13" s="69">
        <v>6.0</v>
      </c>
      <c r="B13" s="81">
        <v>45263.0</v>
      </c>
      <c r="C13" s="69" t="s">
        <v>750</v>
      </c>
      <c r="D13" s="69" t="s">
        <v>649</v>
      </c>
      <c r="E13" s="69" t="s">
        <v>650</v>
      </c>
      <c r="F13" s="69" t="s">
        <v>664</v>
      </c>
      <c r="G13" s="69">
        <v>6.0</v>
      </c>
      <c r="H13" s="71">
        <v>708000.0</v>
      </c>
      <c r="I13" s="71" t="str">
        <f t="shared" si="1"/>
        <v>  4,248,000 </v>
      </c>
      <c r="J13" s="78" t="str">
        <f t="shared" ref="J13:J14" si="2">I13</f>
        <v>  4,248,000 </v>
      </c>
      <c r="K13" s="69" t="s">
        <v>652</v>
      </c>
      <c r="L13" s="69"/>
      <c r="M13" s="79" t="s">
        <v>1535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62.25" customHeight="1">
      <c r="A14" s="69">
        <v>7.0</v>
      </c>
      <c r="B14" s="81">
        <v>45264.0</v>
      </c>
      <c r="C14" s="69" t="s">
        <v>703</v>
      </c>
      <c r="D14" s="69" t="s">
        <v>649</v>
      </c>
      <c r="E14" s="69" t="s">
        <v>650</v>
      </c>
      <c r="F14" s="69" t="s">
        <v>651</v>
      </c>
      <c r="G14" s="69">
        <v>5.0</v>
      </c>
      <c r="H14" s="71">
        <v>822000.0</v>
      </c>
      <c r="I14" s="71" t="str">
        <f t="shared" si="1"/>
        <v>  4,110,000 </v>
      </c>
      <c r="J14" s="78" t="str">
        <f t="shared" si="2"/>
        <v>  4,110,000 </v>
      </c>
      <c r="K14" s="69" t="s">
        <v>652</v>
      </c>
      <c r="L14" s="69"/>
      <c r="M14" s="79" t="s">
        <v>1536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30.75" customHeight="1">
      <c r="A15" s="69">
        <v>8.0</v>
      </c>
      <c r="B15" s="81">
        <v>45264.0</v>
      </c>
      <c r="C15" s="69" t="s">
        <v>1317</v>
      </c>
      <c r="D15" s="69" t="s">
        <v>649</v>
      </c>
      <c r="E15" s="69" t="s">
        <v>650</v>
      </c>
      <c r="F15" s="69" t="s">
        <v>1537</v>
      </c>
      <c r="G15" s="69">
        <v>3.0</v>
      </c>
      <c r="H15" s="71">
        <v>1268000.0</v>
      </c>
      <c r="I15" s="71" t="str">
        <f t="shared" si="1"/>
        <v>  3,804,000 </v>
      </c>
      <c r="J15" s="74" t="str">
        <f>I15+I16</f>
        <v>  5,934,000 </v>
      </c>
      <c r="K15" s="75" t="s">
        <v>652</v>
      </c>
      <c r="L15" s="75"/>
      <c r="M15" s="76" t="s">
        <v>1538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30.75" customHeight="1">
      <c r="A16" s="69"/>
      <c r="B16" s="68"/>
      <c r="C16" s="69"/>
      <c r="D16" s="69"/>
      <c r="E16" s="69"/>
      <c r="F16" s="69" t="s">
        <v>664</v>
      </c>
      <c r="G16" s="69">
        <v>3.0</v>
      </c>
      <c r="H16" s="71">
        <v>710000.0</v>
      </c>
      <c r="I16" s="71" t="str">
        <f t="shared" si="1"/>
        <v>  2,130,000 </v>
      </c>
      <c r="J16" s="77"/>
      <c r="K16" s="77"/>
      <c r="L16" s="77"/>
      <c r="M16" s="77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30.75" customHeight="1">
      <c r="A17" s="69">
        <v>9.0</v>
      </c>
      <c r="B17" s="81">
        <v>45264.0</v>
      </c>
      <c r="C17" s="69" t="s">
        <v>762</v>
      </c>
      <c r="D17" s="69" t="s">
        <v>655</v>
      </c>
      <c r="E17" s="69" t="s">
        <v>650</v>
      </c>
      <c r="F17" s="69" t="s">
        <v>695</v>
      </c>
      <c r="G17" s="69">
        <v>2.0</v>
      </c>
      <c r="H17" s="71">
        <v>710000.0</v>
      </c>
      <c r="I17" s="71" t="str">
        <f t="shared" si="1"/>
        <v>  1,420,000 </v>
      </c>
      <c r="J17" s="74" t="str">
        <f>I17+I18</f>
        <v>  2,130,000 </v>
      </c>
      <c r="K17" s="75" t="s">
        <v>652</v>
      </c>
      <c r="L17" s="75"/>
      <c r="M17" s="7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30.75" customHeight="1">
      <c r="A18" s="69"/>
      <c r="B18" s="69"/>
      <c r="C18" s="69"/>
      <c r="D18" s="69"/>
      <c r="E18" s="69"/>
      <c r="F18" s="69" t="s">
        <v>1282</v>
      </c>
      <c r="G18" s="69">
        <v>1.0</v>
      </c>
      <c r="H18" s="71">
        <v>710000.0</v>
      </c>
      <c r="I18" s="71" t="str">
        <f t="shared" si="1"/>
        <v>  710,000 </v>
      </c>
      <c r="J18" s="77"/>
      <c r="K18" s="77"/>
      <c r="L18" s="77"/>
      <c r="M18" s="77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63.75" customHeight="1">
      <c r="A19" s="69">
        <v>10.0</v>
      </c>
      <c r="B19" s="81">
        <v>45265.0</v>
      </c>
      <c r="C19" s="69" t="s">
        <v>1346</v>
      </c>
      <c r="D19" s="69" t="s">
        <v>659</v>
      </c>
      <c r="E19" s="69" t="s">
        <v>650</v>
      </c>
      <c r="F19" s="69" t="s">
        <v>730</v>
      </c>
      <c r="G19" s="69">
        <v>11.0</v>
      </c>
      <c r="H19" s="71">
        <v>715000.0</v>
      </c>
      <c r="I19" s="71" t="str">
        <f t="shared" si="1"/>
        <v>  7,865,000 </v>
      </c>
      <c r="J19" s="78" t="str">
        <f t="shared" ref="J19:J20" si="3">I19</f>
        <v>  7,865,000 </v>
      </c>
      <c r="K19" s="69" t="s">
        <v>652</v>
      </c>
      <c r="L19" s="69"/>
      <c r="M19" s="69" t="s">
        <v>1539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63.75" customHeight="1">
      <c r="A20" s="69">
        <v>11.0</v>
      </c>
      <c r="B20" s="81">
        <v>45265.0</v>
      </c>
      <c r="C20" s="69" t="s">
        <v>1540</v>
      </c>
      <c r="D20" s="69" t="s">
        <v>659</v>
      </c>
      <c r="E20" s="69" t="s">
        <v>650</v>
      </c>
      <c r="F20" s="69" t="s">
        <v>651</v>
      </c>
      <c r="G20" s="69">
        <v>3.0</v>
      </c>
      <c r="H20" s="71">
        <v>830000.0</v>
      </c>
      <c r="I20" s="71" t="str">
        <f t="shared" si="1"/>
        <v>  2,490,000 </v>
      </c>
      <c r="J20" s="78" t="str">
        <f t="shared" si="3"/>
        <v>  2,490,000 </v>
      </c>
      <c r="K20" s="69" t="s">
        <v>652</v>
      </c>
      <c r="L20" s="69"/>
      <c r="M20" s="69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69">
        <v>12.0</v>
      </c>
      <c r="B21" s="81">
        <v>45265.0</v>
      </c>
      <c r="C21" s="69" t="s">
        <v>1288</v>
      </c>
      <c r="D21" s="69" t="s">
        <v>655</v>
      </c>
      <c r="E21" s="69" t="s">
        <v>650</v>
      </c>
      <c r="F21" s="69" t="s">
        <v>1541</v>
      </c>
      <c r="G21" s="69">
        <v>2.0</v>
      </c>
      <c r="H21" s="71">
        <v>945000.0</v>
      </c>
      <c r="I21" s="71" t="str">
        <f t="shared" si="1"/>
        <v>  1,890,000 </v>
      </c>
      <c r="J21" s="74" t="str">
        <f>I21+I22+I23</f>
        <v>  4,100,000 </v>
      </c>
      <c r="K21" s="75" t="s">
        <v>652</v>
      </c>
      <c r="L21" s="75"/>
      <c r="M21" s="76" t="s">
        <v>1323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69"/>
      <c r="B22" s="69"/>
      <c r="C22" s="69"/>
      <c r="D22" s="69"/>
      <c r="E22" s="69"/>
      <c r="F22" s="69" t="s">
        <v>664</v>
      </c>
      <c r="G22" s="69">
        <v>2.0</v>
      </c>
      <c r="H22" s="71">
        <v>715000.0</v>
      </c>
      <c r="I22" s="71" t="str">
        <f t="shared" si="1"/>
        <v>  1,430,000 </v>
      </c>
      <c r="J22" s="80"/>
      <c r="K22" s="80"/>
      <c r="L22" s="80"/>
      <c r="M22" s="80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69"/>
      <c r="B23" s="69"/>
      <c r="C23" s="69"/>
      <c r="D23" s="69"/>
      <c r="E23" s="69"/>
      <c r="F23" s="69" t="s">
        <v>776</v>
      </c>
      <c r="G23" s="69">
        <v>2.0</v>
      </c>
      <c r="H23" s="71">
        <v>390000.0</v>
      </c>
      <c r="I23" s="71" t="str">
        <f t="shared" si="1"/>
        <v>  780,000 </v>
      </c>
      <c r="J23" s="77"/>
      <c r="K23" s="77"/>
      <c r="L23" s="77"/>
      <c r="M23" s="77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69">
        <v>13.0</v>
      </c>
      <c r="B24" s="81">
        <v>45266.0</v>
      </c>
      <c r="C24" s="69" t="s">
        <v>1542</v>
      </c>
      <c r="D24" s="69" t="s">
        <v>659</v>
      </c>
      <c r="E24" s="69" t="s">
        <v>650</v>
      </c>
      <c r="F24" s="69" t="s">
        <v>736</v>
      </c>
      <c r="G24" s="69">
        <v>1.0</v>
      </c>
      <c r="H24" s="71">
        <v>2845000.0</v>
      </c>
      <c r="I24" s="71" t="str">
        <f t="shared" si="1"/>
        <v>  2,845,000 </v>
      </c>
      <c r="J24" s="74" t="str">
        <f>SUM(I24:I26)</f>
        <v>  4,020,000 </v>
      </c>
      <c r="K24" s="75" t="s">
        <v>652</v>
      </c>
      <c r="L24" s="75"/>
      <c r="M24" s="75" t="s">
        <v>1543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69"/>
      <c r="B25" s="68"/>
      <c r="C25" s="69"/>
      <c r="D25" s="69"/>
      <c r="E25" s="69"/>
      <c r="F25" s="69" t="s">
        <v>1531</v>
      </c>
      <c r="G25" s="69">
        <v>1.0</v>
      </c>
      <c r="H25" s="71">
        <v>1100000.0</v>
      </c>
      <c r="I25" s="71" t="str">
        <f t="shared" si="1"/>
        <v>  1,100,000 </v>
      </c>
      <c r="J25" s="80"/>
      <c r="K25" s="80"/>
      <c r="L25" s="80"/>
      <c r="M25" s="80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69"/>
      <c r="B26" s="69"/>
      <c r="C26" s="69"/>
      <c r="D26" s="69"/>
      <c r="E26" s="69"/>
      <c r="F26" s="69" t="s">
        <v>786</v>
      </c>
      <c r="G26" s="69">
        <v>1.0</v>
      </c>
      <c r="H26" s="71">
        <v>75000.0</v>
      </c>
      <c r="I26" s="71" t="str">
        <f t="shared" si="1"/>
        <v>  75,000 </v>
      </c>
      <c r="J26" s="77"/>
      <c r="K26" s="77"/>
      <c r="L26" s="77"/>
      <c r="M26" s="77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9.25" customHeight="1">
      <c r="A27" s="69">
        <v>14.0</v>
      </c>
      <c r="B27" s="81">
        <v>45266.0</v>
      </c>
      <c r="C27" s="69" t="s">
        <v>1291</v>
      </c>
      <c r="D27" s="69" t="s">
        <v>659</v>
      </c>
      <c r="E27" s="69" t="s">
        <v>650</v>
      </c>
      <c r="F27" s="69" t="s">
        <v>664</v>
      </c>
      <c r="G27" s="69">
        <v>4.0</v>
      </c>
      <c r="H27" s="71">
        <v>710000.0</v>
      </c>
      <c r="I27" s="71" t="str">
        <f t="shared" si="1"/>
        <v>  2,840,000 </v>
      </c>
      <c r="J27" s="74" t="str">
        <f>SUM(I27:I28)</f>
        <v>  3,550,000 </v>
      </c>
      <c r="K27" s="75" t="s">
        <v>652</v>
      </c>
      <c r="L27" s="75"/>
      <c r="M27" s="76" t="s">
        <v>1544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29.25" customHeight="1">
      <c r="A28" s="69"/>
      <c r="B28" s="68"/>
      <c r="C28" s="69"/>
      <c r="D28" s="69"/>
      <c r="E28" s="69"/>
      <c r="F28" s="69" t="s">
        <v>1282</v>
      </c>
      <c r="G28" s="69">
        <v>1.0</v>
      </c>
      <c r="H28" s="71">
        <v>710000.0</v>
      </c>
      <c r="I28" s="71" t="str">
        <f t="shared" si="1"/>
        <v>  710,000 </v>
      </c>
      <c r="J28" s="77"/>
      <c r="K28" s="77"/>
      <c r="L28" s="77"/>
      <c r="M28" s="77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60.75" customHeight="1">
      <c r="A29" s="69">
        <v>15.0</v>
      </c>
      <c r="B29" s="81">
        <v>45266.0</v>
      </c>
      <c r="C29" s="69" t="s">
        <v>703</v>
      </c>
      <c r="D29" s="69" t="s">
        <v>649</v>
      </c>
      <c r="E29" s="69" t="s">
        <v>650</v>
      </c>
      <c r="F29" s="69" t="s">
        <v>786</v>
      </c>
      <c r="G29" s="69">
        <v>2.0</v>
      </c>
      <c r="H29" s="71">
        <v>75000.0</v>
      </c>
      <c r="I29" s="71" t="str">
        <f t="shared" si="1"/>
        <v>  150,000 </v>
      </c>
      <c r="J29" s="78" t="str">
        <f>I29</f>
        <v>  150,000 </v>
      </c>
      <c r="K29" s="69" t="s">
        <v>652</v>
      </c>
      <c r="L29" s="69"/>
      <c r="M29" s="69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69">
        <v>16.0</v>
      </c>
      <c r="B30" s="81">
        <v>45267.0</v>
      </c>
      <c r="C30" s="69" t="s">
        <v>788</v>
      </c>
      <c r="D30" s="69" t="s">
        <v>199</v>
      </c>
      <c r="E30" s="69" t="s">
        <v>650</v>
      </c>
      <c r="F30" s="69" t="s">
        <v>1531</v>
      </c>
      <c r="G30" s="69">
        <v>2.0</v>
      </c>
      <c r="H30" s="71">
        <v>1100000.0</v>
      </c>
      <c r="I30" s="71" t="str">
        <f t="shared" si="1"/>
        <v>  2,200,000 </v>
      </c>
      <c r="J30" s="74" t="str">
        <f>SUM(I30:I34)</f>
        <v>  4,690,000 </v>
      </c>
      <c r="K30" s="75" t="s">
        <v>652</v>
      </c>
      <c r="L30" s="75"/>
      <c r="M30" s="75" t="s">
        <v>1283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69"/>
      <c r="B31" s="69"/>
      <c r="C31" s="69"/>
      <c r="D31" s="69"/>
      <c r="E31" s="69"/>
      <c r="F31" s="69" t="s">
        <v>1537</v>
      </c>
      <c r="G31" s="69">
        <v>1.0</v>
      </c>
      <c r="H31" s="71">
        <v>1260000.0</v>
      </c>
      <c r="I31" s="71" t="str">
        <f t="shared" si="1"/>
        <v>  1,260,000 </v>
      </c>
      <c r="J31" s="80"/>
      <c r="K31" s="80"/>
      <c r="L31" s="80"/>
      <c r="M31" s="80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69"/>
      <c r="B32" s="69"/>
      <c r="C32" s="69"/>
      <c r="D32" s="69"/>
      <c r="E32" s="69"/>
      <c r="F32" s="69" t="s">
        <v>695</v>
      </c>
      <c r="G32" s="69">
        <v>1.0</v>
      </c>
      <c r="H32" s="71">
        <v>705000.0</v>
      </c>
      <c r="I32" s="71" t="str">
        <f t="shared" si="1"/>
        <v>  705,000 </v>
      </c>
      <c r="J32" s="80"/>
      <c r="K32" s="80"/>
      <c r="L32" s="80"/>
      <c r="M32" s="80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69"/>
      <c r="B33" s="69"/>
      <c r="C33" s="69"/>
      <c r="D33" s="69"/>
      <c r="E33" s="69"/>
      <c r="F33" s="69" t="s">
        <v>786</v>
      </c>
      <c r="G33" s="69">
        <v>5.0</v>
      </c>
      <c r="H33" s="71">
        <v>75000.0</v>
      </c>
      <c r="I33" s="71" t="str">
        <f t="shared" si="1"/>
        <v>  375,000 </v>
      </c>
      <c r="J33" s="80"/>
      <c r="K33" s="80"/>
      <c r="L33" s="80"/>
      <c r="M33" s="80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69"/>
      <c r="B34" s="69"/>
      <c r="C34" s="69"/>
      <c r="D34" s="69"/>
      <c r="E34" s="69"/>
      <c r="F34" s="69" t="s">
        <v>743</v>
      </c>
      <c r="G34" s="69">
        <v>2.0</v>
      </c>
      <c r="H34" s="71">
        <v>75000.0</v>
      </c>
      <c r="I34" s="71" t="str">
        <f t="shared" si="1"/>
        <v>  150,000 </v>
      </c>
      <c r="J34" s="77"/>
      <c r="K34" s="77"/>
      <c r="L34" s="77"/>
      <c r="M34" s="77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56.25" customHeight="1">
      <c r="A35" s="69">
        <v>17.0</v>
      </c>
      <c r="B35" s="81">
        <v>45267.0</v>
      </c>
      <c r="C35" s="69" t="s">
        <v>1293</v>
      </c>
      <c r="D35" s="69" t="s">
        <v>659</v>
      </c>
      <c r="E35" s="69" t="s">
        <v>650</v>
      </c>
      <c r="F35" s="69" t="s">
        <v>1541</v>
      </c>
      <c r="G35" s="69">
        <v>1.0</v>
      </c>
      <c r="H35" s="71">
        <v>935000.0</v>
      </c>
      <c r="I35" s="71" t="str">
        <f t="shared" si="1"/>
        <v>  935,000 </v>
      </c>
      <c r="J35" s="78" t="str">
        <f t="shared" ref="J35:J36" si="4">I35</f>
        <v>  935,000 </v>
      </c>
      <c r="K35" s="69" t="s">
        <v>652</v>
      </c>
      <c r="L35" s="69"/>
      <c r="M35" s="69" t="s">
        <v>724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59.25" customHeight="1">
      <c r="A36" s="69">
        <v>18.0</v>
      </c>
      <c r="B36" s="81">
        <v>45268.0</v>
      </c>
      <c r="C36" s="69" t="s">
        <v>788</v>
      </c>
      <c r="D36" s="69" t="s">
        <v>199</v>
      </c>
      <c r="E36" s="69" t="s">
        <v>650</v>
      </c>
      <c r="F36" s="69" t="s">
        <v>730</v>
      </c>
      <c r="G36" s="69">
        <v>1.0</v>
      </c>
      <c r="H36" s="71">
        <v>705000.0</v>
      </c>
      <c r="I36" s="71" t="str">
        <f t="shared" si="1"/>
        <v>  705,000 </v>
      </c>
      <c r="J36" s="78" t="str">
        <f t="shared" si="4"/>
        <v>  705,000 </v>
      </c>
      <c r="K36" s="69" t="s">
        <v>652</v>
      </c>
      <c r="L36" s="69"/>
      <c r="M36" s="69" t="s">
        <v>1294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69">
        <v>19.0</v>
      </c>
      <c r="B37" s="81">
        <v>45268.0</v>
      </c>
      <c r="C37" s="69" t="s">
        <v>1545</v>
      </c>
      <c r="D37" s="69" t="s">
        <v>659</v>
      </c>
      <c r="E37" s="69" t="s">
        <v>650</v>
      </c>
      <c r="F37" s="69" t="s">
        <v>1282</v>
      </c>
      <c r="G37" s="69">
        <v>1.0</v>
      </c>
      <c r="H37" s="71">
        <v>705000.0</v>
      </c>
      <c r="I37" s="71" t="str">
        <f t="shared" si="1"/>
        <v>  705,000 </v>
      </c>
      <c r="J37" s="74" t="str">
        <f>I37+I38+I39</f>
        <v>  970,000 </v>
      </c>
      <c r="K37" s="75" t="s">
        <v>652</v>
      </c>
      <c r="L37" s="75"/>
      <c r="M37" s="7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69"/>
      <c r="B38" s="69"/>
      <c r="C38" s="69"/>
      <c r="D38" s="69"/>
      <c r="E38" s="69"/>
      <c r="F38" s="69" t="s">
        <v>1533</v>
      </c>
      <c r="G38" s="69">
        <v>1.0</v>
      </c>
      <c r="H38" s="71">
        <v>190000.0</v>
      </c>
      <c r="I38" s="71" t="str">
        <f t="shared" si="1"/>
        <v>  190,000 </v>
      </c>
      <c r="J38" s="80"/>
      <c r="K38" s="80"/>
      <c r="L38" s="80"/>
      <c r="M38" s="80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69"/>
      <c r="B39" s="69"/>
      <c r="C39" s="69"/>
      <c r="D39" s="69"/>
      <c r="E39" s="69"/>
      <c r="F39" s="69" t="s">
        <v>743</v>
      </c>
      <c r="G39" s="69">
        <v>1.0</v>
      </c>
      <c r="H39" s="71">
        <v>75000.0</v>
      </c>
      <c r="I39" s="71" t="str">
        <f t="shared" si="1"/>
        <v>  75,000 </v>
      </c>
      <c r="J39" s="77"/>
      <c r="K39" s="77"/>
      <c r="L39" s="77"/>
      <c r="M39" s="77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30.0" customHeight="1">
      <c r="A40" s="69">
        <v>20.0</v>
      </c>
      <c r="B40" s="81">
        <v>45268.0</v>
      </c>
      <c r="C40" s="69" t="s">
        <v>693</v>
      </c>
      <c r="D40" s="69" t="s">
        <v>649</v>
      </c>
      <c r="E40" s="69" t="s">
        <v>650</v>
      </c>
      <c r="F40" s="69" t="s">
        <v>695</v>
      </c>
      <c r="G40" s="69">
        <v>1.0</v>
      </c>
      <c r="H40" s="71">
        <v>705000.0</v>
      </c>
      <c r="I40" s="71" t="str">
        <f t="shared" si="1"/>
        <v>  705,000 </v>
      </c>
      <c r="J40" s="74" t="str">
        <f>I40+I41</f>
        <v>  1,640,000 </v>
      </c>
      <c r="K40" s="75" t="s">
        <v>652</v>
      </c>
      <c r="L40" s="75"/>
      <c r="M40" s="7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30.0" customHeight="1">
      <c r="A41" s="69"/>
      <c r="B41" s="69"/>
      <c r="C41" s="69"/>
      <c r="D41" s="69"/>
      <c r="E41" s="69"/>
      <c r="F41" s="69" t="s">
        <v>1541</v>
      </c>
      <c r="G41" s="69">
        <v>1.0</v>
      </c>
      <c r="H41" s="71">
        <v>935000.0</v>
      </c>
      <c r="I41" s="71" t="str">
        <f t="shared" si="1"/>
        <v>  935,000 </v>
      </c>
      <c r="J41" s="77"/>
      <c r="K41" s="77"/>
      <c r="L41" s="77"/>
      <c r="M41" s="77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56.25" customHeight="1">
      <c r="A42" s="69">
        <v>21.0</v>
      </c>
      <c r="B42" s="81">
        <v>45269.0</v>
      </c>
      <c r="C42" s="69" t="s">
        <v>703</v>
      </c>
      <c r="D42" s="69" t="s">
        <v>649</v>
      </c>
      <c r="E42" s="69" t="s">
        <v>650</v>
      </c>
      <c r="F42" s="69" t="s">
        <v>1531</v>
      </c>
      <c r="G42" s="69">
        <v>1.0</v>
      </c>
      <c r="H42" s="71">
        <v>1099000.0</v>
      </c>
      <c r="I42" s="71" t="str">
        <f t="shared" si="1"/>
        <v>  1,099,000 </v>
      </c>
      <c r="J42" s="78" t="str">
        <f t="shared" ref="J42:J44" si="5">I42</f>
        <v>  1,099,000 </v>
      </c>
      <c r="K42" s="69" t="s">
        <v>652</v>
      </c>
      <c r="L42" s="69"/>
      <c r="M42" s="69" t="s">
        <v>1546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56.25" customHeight="1">
      <c r="A43" s="69">
        <v>22.0</v>
      </c>
      <c r="B43" s="81">
        <v>45269.0</v>
      </c>
      <c r="C43" s="69" t="s">
        <v>1547</v>
      </c>
      <c r="D43" s="69" t="s">
        <v>649</v>
      </c>
      <c r="E43" s="69" t="s">
        <v>650</v>
      </c>
      <c r="F43" s="69" t="s">
        <v>699</v>
      </c>
      <c r="G43" s="69">
        <v>2.0</v>
      </c>
      <c r="H43" s="71">
        <v>700000.0</v>
      </c>
      <c r="I43" s="71" t="str">
        <f t="shared" si="1"/>
        <v>  1,400,000 </v>
      </c>
      <c r="J43" s="78" t="str">
        <f t="shared" si="5"/>
        <v>  1,400,000 </v>
      </c>
      <c r="K43" s="69" t="s">
        <v>652</v>
      </c>
      <c r="L43" s="69"/>
      <c r="M43" s="69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56.25" customHeight="1">
      <c r="A44" s="69">
        <v>23.0</v>
      </c>
      <c r="B44" s="81">
        <v>45269.0</v>
      </c>
      <c r="C44" s="69" t="s">
        <v>648</v>
      </c>
      <c r="D44" s="69" t="s">
        <v>649</v>
      </c>
      <c r="E44" s="69" t="s">
        <v>650</v>
      </c>
      <c r="F44" s="69" t="s">
        <v>651</v>
      </c>
      <c r="G44" s="69">
        <v>5.0</v>
      </c>
      <c r="H44" s="71">
        <v>820000.0</v>
      </c>
      <c r="I44" s="71" t="str">
        <f t="shared" si="1"/>
        <v>  4,100,000 </v>
      </c>
      <c r="J44" s="78" t="str">
        <f t="shared" si="5"/>
        <v>  4,100,000 </v>
      </c>
      <c r="K44" s="69" t="s">
        <v>652</v>
      </c>
      <c r="L44" s="69"/>
      <c r="M44" s="69" t="s">
        <v>1355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69">
        <v>24.0</v>
      </c>
      <c r="B45" s="81">
        <v>45270.0</v>
      </c>
      <c r="C45" s="69" t="s">
        <v>1548</v>
      </c>
      <c r="D45" s="69" t="s">
        <v>659</v>
      </c>
      <c r="E45" s="69" t="s">
        <v>650</v>
      </c>
      <c r="F45" s="69" t="s">
        <v>1313</v>
      </c>
      <c r="G45" s="69">
        <v>1.0</v>
      </c>
      <c r="H45" s="71">
        <v>1450000.0</v>
      </c>
      <c r="I45" s="71" t="str">
        <f t="shared" si="1"/>
        <v>  1,450,000 </v>
      </c>
      <c r="J45" s="74" t="str">
        <f>I45+I46+I47</f>
        <v>  1,570,000 </v>
      </c>
      <c r="K45" s="75" t="s">
        <v>652</v>
      </c>
      <c r="L45" s="75"/>
      <c r="M45" s="7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69"/>
      <c r="B46" s="69"/>
      <c r="C46" s="69"/>
      <c r="D46" s="69"/>
      <c r="E46" s="69"/>
      <c r="F46" s="69" t="s">
        <v>743</v>
      </c>
      <c r="G46" s="69">
        <v>1.0</v>
      </c>
      <c r="H46" s="71">
        <v>75000.0</v>
      </c>
      <c r="I46" s="71" t="str">
        <f t="shared" si="1"/>
        <v>  75,000 </v>
      </c>
      <c r="J46" s="80"/>
      <c r="K46" s="80"/>
      <c r="L46" s="80"/>
      <c r="M46" s="80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69"/>
      <c r="B47" s="69"/>
      <c r="C47" s="69"/>
      <c r="D47" s="69"/>
      <c r="E47" s="69"/>
      <c r="F47" s="69" t="s">
        <v>744</v>
      </c>
      <c r="G47" s="69">
        <v>1.0</v>
      </c>
      <c r="H47" s="71">
        <v>45000.0</v>
      </c>
      <c r="I47" s="71" t="str">
        <f t="shared" si="1"/>
        <v>  45,000 </v>
      </c>
      <c r="J47" s="77"/>
      <c r="K47" s="77"/>
      <c r="L47" s="77"/>
      <c r="M47" s="77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56.25" customHeight="1">
      <c r="A48" s="69">
        <v>25.0</v>
      </c>
      <c r="B48" s="81">
        <v>45270.0</v>
      </c>
      <c r="C48" s="69" t="s">
        <v>725</v>
      </c>
      <c r="D48" s="69" t="s">
        <v>649</v>
      </c>
      <c r="E48" s="69" t="s">
        <v>650</v>
      </c>
      <c r="F48" s="69" t="s">
        <v>1531</v>
      </c>
      <c r="G48" s="69">
        <v>1.0</v>
      </c>
      <c r="H48" s="71">
        <v>1099000.0</v>
      </c>
      <c r="I48" s="71" t="str">
        <f t="shared" si="1"/>
        <v>  1,099,000 </v>
      </c>
      <c r="J48" s="78" t="str">
        <f t="shared" ref="J48:J49" si="6">I48</f>
        <v>  1,099,000 </v>
      </c>
      <c r="K48" s="69" t="s">
        <v>652</v>
      </c>
      <c r="L48" s="69"/>
      <c r="M48" s="69" t="s">
        <v>1546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67.5" customHeight="1">
      <c r="A49" s="69">
        <v>26.0</v>
      </c>
      <c r="B49" s="81">
        <v>45271.0</v>
      </c>
      <c r="C49" s="69" t="s">
        <v>1336</v>
      </c>
      <c r="D49" s="69" t="s">
        <v>691</v>
      </c>
      <c r="E49" s="69" t="s">
        <v>650</v>
      </c>
      <c r="F49" s="69" t="s">
        <v>744</v>
      </c>
      <c r="G49" s="69">
        <v>29.0</v>
      </c>
      <c r="H49" s="71">
        <v>45000.0</v>
      </c>
      <c r="I49" s="71" t="str">
        <f t="shared" si="1"/>
        <v>  1,305,000 </v>
      </c>
      <c r="J49" s="78" t="str">
        <f t="shared" si="6"/>
        <v>  1,305,000 </v>
      </c>
      <c r="K49" s="69" t="s">
        <v>652</v>
      </c>
      <c r="L49" s="69"/>
      <c r="M49" s="69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69">
        <v>27.0</v>
      </c>
      <c r="B50" s="81">
        <v>45271.0</v>
      </c>
      <c r="C50" s="69" t="s">
        <v>1549</v>
      </c>
      <c r="D50" s="69" t="s">
        <v>691</v>
      </c>
      <c r="E50" s="69" t="s">
        <v>650</v>
      </c>
      <c r="F50" s="69" t="s">
        <v>1550</v>
      </c>
      <c r="G50" s="69">
        <v>1.0</v>
      </c>
      <c r="H50" s="71">
        <v>5400000.0</v>
      </c>
      <c r="I50" s="71" t="str">
        <f t="shared" si="1"/>
        <v>  5,400,000 </v>
      </c>
      <c r="J50" s="74" t="str">
        <f>SUM(I50:I54)</f>
        <v>  7,800,000 </v>
      </c>
      <c r="K50" s="75" t="s">
        <v>652</v>
      </c>
      <c r="L50" s="75"/>
      <c r="M50" s="75" t="s">
        <v>1551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69"/>
      <c r="B51" s="69"/>
      <c r="C51" s="69"/>
      <c r="D51" s="69"/>
      <c r="E51" s="69"/>
      <c r="F51" s="69" t="s">
        <v>1552</v>
      </c>
      <c r="G51" s="69">
        <v>4.0</v>
      </c>
      <c r="H51" s="71">
        <v>82500.0</v>
      </c>
      <c r="I51" s="71" t="str">
        <f t="shared" si="1"/>
        <v>  330,000 </v>
      </c>
      <c r="J51" s="80"/>
      <c r="K51" s="80"/>
      <c r="L51" s="80"/>
      <c r="M51" s="80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69"/>
      <c r="B52" s="69"/>
      <c r="C52" s="69"/>
      <c r="D52" s="69"/>
      <c r="E52" s="69"/>
      <c r="F52" s="69" t="s">
        <v>1363</v>
      </c>
      <c r="G52" s="69">
        <v>4.0</v>
      </c>
      <c r="H52" s="71">
        <v>250000.0</v>
      </c>
      <c r="I52" s="71" t="str">
        <f t="shared" si="1"/>
        <v>  1,000,000 </v>
      </c>
      <c r="J52" s="80"/>
      <c r="K52" s="80"/>
      <c r="L52" s="80"/>
      <c r="M52" s="80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69"/>
      <c r="B53" s="69"/>
      <c r="C53" s="69"/>
      <c r="D53" s="69"/>
      <c r="E53" s="69"/>
      <c r="F53" s="69" t="s">
        <v>699</v>
      </c>
      <c r="G53" s="69">
        <v>1.0</v>
      </c>
      <c r="H53" s="71">
        <v>700000.0</v>
      </c>
      <c r="I53" s="71" t="str">
        <f t="shared" si="1"/>
        <v>  700,000 </v>
      </c>
      <c r="J53" s="80"/>
      <c r="K53" s="80"/>
      <c r="L53" s="80"/>
      <c r="M53" s="80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69"/>
      <c r="B54" s="69"/>
      <c r="C54" s="69"/>
      <c r="D54" s="69"/>
      <c r="E54" s="69"/>
      <c r="F54" s="69" t="s">
        <v>1279</v>
      </c>
      <c r="G54" s="69">
        <v>2.0</v>
      </c>
      <c r="H54" s="71">
        <v>185000.0</v>
      </c>
      <c r="I54" s="71" t="str">
        <f t="shared" si="1"/>
        <v>  370,000 </v>
      </c>
      <c r="J54" s="77"/>
      <c r="K54" s="77"/>
      <c r="L54" s="77"/>
      <c r="M54" s="77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69">
        <v>28.0</v>
      </c>
      <c r="B55" s="81">
        <v>45272.0</v>
      </c>
      <c r="C55" s="69" t="s">
        <v>716</v>
      </c>
      <c r="D55" s="69" t="s">
        <v>199</v>
      </c>
      <c r="E55" s="69" t="s">
        <v>650</v>
      </c>
      <c r="F55" s="69" t="s">
        <v>1363</v>
      </c>
      <c r="G55" s="69">
        <v>6.0</v>
      </c>
      <c r="H55" s="71">
        <v>250000.0</v>
      </c>
      <c r="I55" s="71" t="str">
        <f t="shared" si="1"/>
        <v>  1,500,000 </v>
      </c>
      <c r="J55" s="74" t="str">
        <f>SUM(I55:I57)</f>
        <v>  9,900,000 </v>
      </c>
      <c r="K55" s="75" t="s">
        <v>652</v>
      </c>
      <c r="L55" s="75"/>
      <c r="M55" s="75" t="s">
        <v>1551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69"/>
      <c r="B56" s="69"/>
      <c r="C56" s="69"/>
      <c r="D56" s="69"/>
      <c r="E56" s="69"/>
      <c r="F56" s="69" t="s">
        <v>1282</v>
      </c>
      <c r="G56" s="69">
        <v>6.0</v>
      </c>
      <c r="H56" s="71">
        <v>700000.0</v>
      </c>
      <c r="I56" s="71" t="str">
        <f t="shared" si="1"/>
        <v>  4,200,000 </v>
      </c>
      <c r="J56" s="80"/>
      <c r="K56" s="80"/>
      <c r="L56" s="80"/>
      <c r="M56" s="80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69"/>
      <c r="B57" s="69"/>
      <c r="C57" s="69"/>
      <c r="D57" s="69"/>
      <c r="E57" s="69"/>
      <c r="F57" s="69" t="s">
        <v>664</v>
      </c>
      <c r="G57" s="69">
        <v>6.0</v>
      </c>
      <c r="H57" s="71">
        <v>700000.0</v>
      </c>
      <c r="I57" s="71" t="str">
        <f t="shared" si="1"/>
        <v>  4,200,000 </v>
      </c>
      <c r="J57" s="77"/>
      <c r="K57" s="77"/>
      <c r="L57" s="77"/>
      <c r="M57" s="77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55.5" customHeight="1">
      <c r="A58" s="69">
        <v>29.0</v>
      </c>
      <c r="B58" s="81">
        <v>45272.0</v>
      </c>
      <c r="C58" s="69" t="s">
        <v>1553</v>
      </c>
      <c r="D58" s="69" t="s">
        <v>753</v>
      </c>
      <c r="E58" s="69" t="s">
        <v>650</v>
      </c>
      <c r="F58" s="69" t="s">
        <v>664</v>
      </c>
      <c r="G58" s="69">
        <v>2.0</v>
      </c>
      <c r="H58" s="71">
        <v>700000.0</v>
      </c>
      <c r="I58" s="71" t="str">
        <f t="shared" si="1"/>
        <v>  1,400,000 </v>
      </c>
      <c r="J58" s="78" t="str">
        <f>I58</f>
        <v>  1,400,000 </v>
      </c>
      <c r="K58" s="69" t="s">
        <v>652</v>
      </c>
      <c r="L58" s="69"/>
      <c r="M58" s="69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69">
        <v>30.0</v>
      </c>
      <c r="B59" s="81">
        <v>45273.0</v>
      </c>
      <c r="C59" s="69" t="s">
        <v>762</v>
      </c>
      <c r="D59" s="69" t="s">
        <v>655</v>
      </c>
      <c r="E59" s="69" t="s">
        <v>650</v>
      </c>
      <c r="F59" s="69" t="s">
        <v>695</v>
      </c>
      <c r="G59" s="69">
        <v>2.0</v>
      </c>
      <c r="H59" s="71">
        <v>700000.0</v>
      </c>
      <c r="I59" s="71" t="str">
        <f t="shared" si="1"/>
        <v>  1,400,000 </v>
      </c>
      <c r="J59" s="74" t="str">
        <f>SUM(I59:I61)</f>
        <v>  2,190,000 </v>
      </c>
      <c r="K59" s="75" t="s">
        <v>652</v>
      </c>
      <c r="L59" s="75"/>
      <c r="M59" s="7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69"/>
      <c r="B60" s="69"/>
      <c r="C60" s="69"/>
      <c r="D60" s="69"/>
      <c r="E60" s="69"/>
      <c r="F60" s="69" t="s">
        <v>1282</v>
      </c>
      <c r="G60" s="69">
        <v>1.0</v>
      </c>
      <c r="H60" s="71">
        <v>700000.0</v>
      </c>
      <c r="I60" s="71" t="str">
        <f t="shared" si="1"/>
        <v>  700,000 </v>
      </c>
      <c r="J60" s="80"/>
      <c r="K60" s="80"/>
      <c r="L60" s="80"/>
      <c r="M60" s="80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69"/>
      <c r="B61" s="69"/>
      <c r="C61" s="69"/>
      <c r="D61" s="69"/>
      <c r="E61" s="69"/>
      <c r="F61" s="69" t="s">
        <v>744</v>
      </c>
      <c r="G61" s="69">
        <v>2.0</v>
      </c>
      <c r="H61" s="71">
        <v>45000.0</v>
      </c>
      <c r="I61" s="71" t="str">
        <f t="shared" si="1"/>
        <v>  90,000 </v>
      </c>
      <c r="J61" s="77"/>
      <c r="K61" s="77"/>
      <c r="L61" s="77"/>
      <c r="M61" s="77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59.25" customHeight="1">
      <c r="A62" s="69">
        <v>31.0</v>
      </c>
      <c r="B62" s="81">
        <v>45273.0</v>
      </c>
      <c r="C62" s="69" t="s">
        <v>728</v>
      </c>
      <c r="D62" s="69" t="s">
        <v>649</v>
      </c>
      <c r="E62" s="69" t="s">
        <v>650</v>
      </c>
      <c r="F62" s="69" t="s">
        <v>736</v>
      </c>
      <c r="G62" s="69">
        <v>1.0</v>
      </c>
      <c r="H62" s="71">
        <v>2845000.0</v>
      </c>
      <c r="I62" s="71" t="str">
        <f t="shared" si="1"/>
        <v>  2,845,000 </v>
      </c>
      <c r="J62" s="78" t="str">
        <f>I62</f>
        <v>  2,845,000 </v>
      </c>
      <c r="K62" s="69" t="s">
        <v>652</v>
      </c>
      <c r="L62" s="69"/>
      <c r="M62" s="79" t="s">
        <v>1554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69">
        <v>32.0</v>
      </c>
      <c r="B63" s="81">
        <v>45274.0</v>
      </c>
      <c r="C63" s="69" t="s">
        <v>703</v>
      </c>
      <c r="D63" s="69" t="s">
        <v>649</v>
      </c>
      <c r="E63" s="69" t="s">
        <v>650</v>
      </c>
      <c r="F63" s="69" t="s">
        <v>651</v>
      </c>
      <c r="G63" s="69">
        <v>4.0</v>
      </c>
      <c r="H63" s="71">
        <v>815000.0</v>
      </c>
      <c r="I63" s="71" t="str">
        <f t="shared" si="1"/>
        <v>  3,260,000 </v>
      </c>
      <c r="J63" s="74" t="str">
        <f>SUM(I63:I65)</f>
        <v>  3,635,000 </v>
      </c>
      <c r="K63" s="75" t="s">
        <v>652</v>
      </c>
      <c r="L63" s="75"/>
      <c r="M63" s="75" t="s">
        <v>785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69"/>
      <c r="B64" s="69"/>
      <c r="C64" s="69"/>
      <c r="D64" s="69"/>
      <c r="E64" s="69"/>
      <c r="F64" s="69" t="s">
        <v>786</v>
      </c>
      <c r="G64" s="69">
        <v>3.0</v>
      </c>
      <c r="H64" s="71">
        <v>75000.0</v>
      </c>
      <c r="I64" s="71" t="str">
        <f t="shared" si="1"/>
        <v>  225,000 </v>
      </c>
      <c r="J64" s="80"/>
      <c r="K64" s="80"/>
      <c r="L64" s="80"/>
      <c r="M64" s="80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69"/>
      <c r="B65" s="69"/>
      <c r="C65" s="69"/>
      <c r="D65" s="69"/>
      <c r="E65" s="69"/>
      <c r="F65" s="69" t="s">
        <v>743</v>
      </c>
      <c r="G65" s="69">
        <v>2.0</v>
      </c>
      <c r="H65" s="71">
        <v>75000.0</v>
      </c>
      <c r="I65" s="71" t="str">
        <f t="shared" si="1"/>
        <v>  150,000 </v>
      </c>
      <c r="J65" s="77"/>
      <c r="K65" s="77"/>
      <c r="L65" s="77"/>
      <c r="M65" s="77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62.25" customHeight="1">
      <c r="A66" s="69">
        <v>33.0</v>
      </c>
      <c r="B66" s="81">
        <v>45274.0</v>
      </c>
      <c r="C66" s="69" t="s">
        <v>681</v>
      </c>
      <c r="D66" s="69" t="s">
        <v>649</v>
      </c>
      <c r="E66" s="69" t="s">
        <v>650</v>
      </c>
      <c r="F66" s="69" t="s">
        <v>682</v>
      </c>
      <c r="G66" s="69">
        <v>3.0</v>
      </c>
      <c r="H66" s="71">
        <v>110000.0</v>
      </c>
      <c r="I66" s="71" t="str">
        <f t="shared" si="1"/>
        <v>  330,000 </v>
      </c>
      <c r="J66" s="78" t="str">
        <f>I66</f>
        <v>  330,000 </v>
      </c>
      <c r="K66" s="69" t="s">
        <v>652</v>
      </c>
      <c r="L66" s="69"/>
      <c r="M66" s="69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69">
        <v>34.0</v>
      </c>
      <c r="B67" s="81">
        <v>45274.0</v>
      </c>
      <c r="C67" s="69" t="s">
        <v>713</v>
      </c>
      <c r="D67" s="69" t="s">
        <v>649</v>
      </c>
      <c r="E67" s="69" t="s">
        <v>650</v>
      </c>
      <c r="F67" s="69" t="s">
        <v>1282</v>
      </c>
      <c r="G67" s="69">
        <v>1.0</v>
      </c>
      <c r="H67" s="71">
        <v>700000.0</v>
      </c>
      <c r="I67" s="71" t="str">
        <f t="shared" si="1"/>
        <v>  700,000 </v>
      </c>
      <c r="J67" s="74" t="str">
        <f>SUM(I67:I70)</f>
        <v>  2,549,000 </v>
      </c>
      <c r="K67" s="75" t="s">
        <v>652</v>
      </c>
      <c r="L67" s="75"/>
      <c r="M67" s="7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69"/>
      <c r="B68" s="69"/>
      <c r="C68" s="69"/>
      <c r="D68" s="69"/>
      <c r="E68" s="69"/>
      <c r="F68" s="69" t="s">
        <v>698</v>
      </c>
      <c r="G68" s="69">
        <v>1.0</v>
      </c>
      <c r="H68" s="71">
        <v>700000.0</v>
      </c>
      <c r="I68" s="71" t="str">
        <f t="shared" si="1"/>
        <v>  700,000 </v>
      </c>
      <c r="J68" s="80"/>
      <c r="K68" s="80"/>
      <c r="L68" s="80"/>
      <c r="M68" s="80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69"/>
      <c r="B69" s="69"/>
      <c r="C69" s="69"/>
      <c r="D69" s="69"/>
      <c r="E69" s="69"/>
      <c r="F69" s="69" t="s">
        <v>715</v>
      </c>
      <c r="G69" s="69">
        <v>5.0</v>
      </c>
      <c r="H69" s="71">
        <v>10000.0</v>
      </c>
      <c r="I69" s="71" t="str">
        <f t="shared" si="1"/>
        <v>  50,000 </v>
      </c>
      <c r="J69" s="80"/>
      <c r="K69" s="80"/>
      <c r="L69" s="80"/>
      <c r="M69" s="80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69"/>
      <c r="B70" s="69"/>
      <c r="C70" s="69"/>
      <c r="D70" s="69"/>
      <c r="E70" s="69"/>
      <c r="F70" s="69" t="s">
        <v>1531</v>
      </c>
      <c r="G70" s="69">
        <v>1.0</v>
      </c>
      <c r="H70" s="71">
        <v>1099000.0</v>
      </c>
      <c r="I70" s="71" t="str">
        <f t="shared" si="1"/>
        <v>  1,099,000 </v>
      </c>
      <c r="J70" s="77"/>
      <c r="K70" s="77"/>
      <c r="L70" s="77"/>
      <c r="M70" s="77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62.25" customHeight="1">
      <c r="A71" s="69">
        <v>35.0</v>
      </c>
      <c r="B71" s="81">
        <v>45274.0</v>
      </c>
      <c r="C71" s="69" t="s">
        <v>1555</v>
      </c>
      <c r="D71" s="69" t="s">
        <v>659</v>
      </c>
      <c r="E71" s="69" t="s">
        <v>650</v>
      </c>
      <c r="F71" s="69" t="s">
        <v>1556</v>
      </c>
      <c r="G71" s="69">
        <v>1.0</v>
      </c>
      <c r="H71" s="71">
        <v>376000.0</v>
      </c>
      <c r="I71" s="71" t="str">
        <f t="shared" si="1"/>
        <v>  376,000 </v>
      </c>
      <c r="J71" s="156" t="str">
        <f>I71</f>
        <v>  376,000 </v>
      </c>
      <c r="K71" s="79" t="s">
        <v>652</v>
      </c>
      <c r="L71" s="79"/>
      <c r="M71" s="79" t="s">
        <v>1557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69">
        <v>36.0</v>
      </c>
      <c r="B72" s="81">
        <v>45275.0</v>
      </c>
      <c r="C72" s="69" t="s">
        <v>792</v>
      </c>
      <c r="D72" s="69" t="s">
        <v>659</v>
      </c>
      <c r="E72" s="69" t="s">
        <v>650</v>
      </c>
      <c r="F72" s="69" t="s">
        <v>1282</v>
      </c>
      <c r="G72" s="69">
        <v>1.0</v>
      </c>
      <c r="H72" s="71">
        <v>705000.0</v>
      </c>
      <c r="I72" s="71" t="str">
        <f t="shared" si="1"/>
        <v>  705,000 </v>
      </c>
      <c r="J72" s="74" t="str">
        <f>SUM(I72:I74)</f>
        <v>  2,110,000 </v>
      </c>
      <c r="K72" s="75" t="s">
        <v>652</v>
      </c>
      <c r="L72" s="75"/>
      <c r="M72" s="75" t="s">
        <v>1338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69"/>
      <c r="B73" s="69"/>
      <c r="C73" s="69"/>
      <c r="D73" s="69"/>
      <c r="E73" s="69"/>
      <c r="F73" s="69" t="s">
        <v>712</v>
      </c>
      <c r="G73" s="69">
        <v>1.0</v>
      </c>
      <c r="H73" s="71">
        <v>705000.0</v>
      </c>
      <c r="I73" s="71" t="str">
        <f t="shared" si="1"/>
        <v>  705,000 </v>
      </c>
      <c r="J73" s="80"/>
      <c r="K73" s="80"/>
      <c r="L73" s="80"/>
      <c r="M73" s="80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69"/>
      <c r="B74" s="69"/>
      <c r="C74" s="69"/>
      <c r="D74" s="69"/>
      <c r="E74" s="69"/>
      <c r="F74" s="69" t="s">
        <v>699</v>
      </c>
      <c r="G74" s="69">
        <v>1.0</v>
      </c>
      <c r="H74" s="71">
        <v>700000.0</v>
      </c>
      <c r="I74" s="71" t="str">
        <f t="shared" si="1"/>
        <v>  700,000 </v>
      </c>
      <c r="J74" s="77"/>
      <c r="K74" s="77"/>
      <c r="L74" s="77"/>
      <c r="M74" s="77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69">
        <v>37.0</v>
      </c>
      <c r="B75" s="81">
        <v>45275.0</v>
      </c>
      <c r="C75" s="69" t="s">
        <v>723</v>
      </c>
      <c r="D75" s="69" t="s">
        <v>659</v>
      </c>
      <c r="E75" s="69" t="s">
        <v>650</v>
      </c>
      <c r="F75" s="69" t="s">
        <v>1558</v>
      </c>
      <c r="G75" s="69">
        <v>3.0</v>
      </c>
      <c r="H75" s="71">
        <v>523000.0</v>
      </c>
      <c r="I75" s="71" t="str">
        <f t="shared" si="1"/>
        <v>  1,569,000 </v>
      </c>
      <c r="J75" s="74" t="str">
        <f>SUM(I75:I80)</f>
        <v>  5,504,000 </v>
      </c>
      <c r="K75" s="75" t="s">
        <v>652</v>
      </c>
      <c r="L75" s="75"/>
      <c r="M75" s="75" t="s">
        <v>1559</v>
      </c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69"/>
      <c r="B76" s="69"/>
      <c r="C76" s="69"/>
      <c r="D76" s="69"/>
      <c r="E76" s="69"/>
      <c r="F76" s="69" t="s">
        <v>682</v>
      </c>
      <c r="G76" s="69">
        <v>1.0</v>
      </c>
      <c r="H76" s="71">
        <v>110000.0</v>
      </c>
      <c r="I76" s="71" t="str">
        <f t="shared" si="1"/>
        <v>  110,000 </v>
      </c>
      <c r="J76" s="80"/>
      <c r="K76" s="80"/>
      <c r="L76" s="80"/>
      <c r="M76" s="80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69"/>
      <c r="B77" s="69"/>
      <c r="C77" s="69"/>
      <c r="D77" s="69"/>
      <c r="E77" s="69"/>
      <c r="F77" s="69" t="s">
        <v>1297</v>
      </c>
      <c r="G77" s="69">
        <v>4.0</v>
      </c>
      <c r="H77" s="71">
        <v>45000.0</v>
      </c>
      <c r="I77" s="71" t="str">
        <f t="shared" si="1"/>
        <v>  180,000 </v>
      </c>
      <c r="J77" s="80"/>
      <c r="K77" s="80"/>
      <c r="L77" s="80"/>
      <c r="M77" s="80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69"/>
      <c r="B78" s="69"/>
      <c r="C78" s="69"/>
      <c r="D78" s="69"/>
      <c r="E78" s="69"/>
      <c r="F78" s="69" t="s">
        <v>743</v>
      </c>
      <c r="G78" s="69">
        <v>2.0</v>
      </c>
      <c r="H78" s="71">
        <v>75000.0</v>
      </c>
      <c r="I78" s="71" t="str">
        <f t="shared" si="1"/>
        <v>  150,000 </v>
      </c>
      <c r="J78" s="80"/>
      <c r="K78" s="80"/>
      <c r="L78" s="80"/>
      <c r="M78" s="80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69"/>
      <c r="B79" s="69"/>
      <c r="C79" s="69"/>
      <c r="D79" s="69"/>
      <c r="E79" s="69"/>
      <c r="F79" s="69" t="s">
        <v>667</v>
      </c>
      <c r="G79" s="69">
        <v>4.0</v>
      </c>
      <c r="H79" s="71">
        <v>705000.0</v>
      </c>
      <c r="I79" s="71" t="str">
        <f t="shared" si="1"/>
        <v>  2,820,000 </v>
      </c>
      <c r="J79" s="80"/>
      <c r="K79" s="80"/>
      <c r="L79" s="80"/>
      <c r="M79" s="80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69"/>
      <c r="B80" s="69"/>
      <c r="C80" s="69"/>
      <c r="D80" s="69"/>
      <c r="E80" s="69"/>
      <c r="F80" s="69" t="s">
        <v>668</v>
      </c>
      <c r="G80" s="69">
        <v>1.0</v>
      </c>
      <c r="H80" s="71">
        <v>675000.0</v>
      </c>
      <c r="I80" s="71" t="str">
        <f t="shared" si="1"/>
        <v>  675,000 </v>
      </c>
      <c r="J80" s="77"/>
      <c r="K80" s="77"/>
      <c r="L80" s="77"/>
      <c r="M80" s="77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69">
        <v>38.0</v>
      </c>
      <c r="B81" s="81">
        <v>45275.0</v>
      </c>
      <c r="C81" s="69" t="s">
        <v>721</v>
      </c>
      <c r="D81" s="69" t="s">
        <v>649</v>
      </c>
      <c r="E81" s="69" t="s">
        <v>650</v>
      </c>
      <c r="F81" s="69" t="s">
        <v>1537</v>
      </c>
      <c r="G81" s="69">
        <v>2.0</v>
      </c>
      <c r="H81" s="71">
        <v>1258000.0</v>
      </c>
      <c r="I81" s="71" t="str">
        <f t="shared" si="1"/>
        <v>  2,516,000 </v>
      </c>
      <c r="J81" s="74" t="str">
        <f>SUM(I81:I87)</f>
        <v>  4,926,000 </v>
      </c>
      <c r="K81" s="75" t="s">
        <v>652</v>
      </c>
      <c r="L81" s="75"/>
      <c r="M81" s="75" t="s">
        <v>1340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69"/>
      <c r="B82" s="69"/>
      <c r="C82" s="69"/>
      <c r="D82" s="69"/>
      <c r="E82" s="69"/>
      <c r="F82" s="69" t="s">
        <v>1541</v>
      </c>
      <c r="G82" s="69">
        <v>1.0</v>
      </c>
      <c r="H82" s="71">
        <v>935000.0</v>
      </c>
      <c r="I82" s="71" t="str">
        <f t="shared" si="1"/>
        <v>  935,000 </v>
      </c>
      <c r="J82" s="80"/>
      <c r="K82" s="80"/>
      <c r="L82" s="80"/>
      <c r="M82" s="80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69"/>
      <c r="B83" s="69"/>
      <c r="C83" s="69"/>
      <c r="D83" s="69"/>
      <c r="E83" s="69"/>
      <c r="F83" s="69" t="s">
        <v>699</v>
      </c>
      <c r="G83" s="69">
        <v>1.0</v>
      </c>
      <c r="H83" s="71">
        <v>700000.0</v>
      </c>
      <c r="I83" s="71" t="str">
        <f t="shared" si="1"/>
        <v>  700,000 </v>
      </c>
      <c r="J83" s="80"/>
      <c r="K83" s="80"/>
      <c r="L83" s="80"/>
      <c r="M83" s="80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69"/>
      <c r="B84" s="69"/>
      <c r="C84" s="69"/>
      <c r="D84" s="69"/>
      <c r="E84" s="69"/>
      <c r="F84" s="69" t="s">
        <v>1560</v>
      </c>
      <c r="G84" s="69">
        <v>2.0</v>
      </c>
      <c r="H84" s="71">
        <v>35000.0</v>
      </c>
      <c r="I84" s="71" t="str">
        <f t="shared" si="1"/>
        <v>  70,000 </v>
      </c>
      <c r="J84" s="80"/>
      <c r="K84" s="80"/>
      <c r="L84" s="80"/>
      <c r="M84" s="80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69"/>
      <c r="B85" s="69"/>
      <c r="C85" s="69"/>
      <c r="D85" s="69"/>
      <c r="E85" s="69"/>
      <c r="F85" s="69" t="s">
        <v>664</v>
      </c>
      <c r="G85" s="69">
        <v>1.0</v>
      </c>
      <c r="H85" s="71">
        <v>705000.0</v>
      </c>
      <c r="I85" s="71" t="str">
        <f t="shared" si="1"/>
        <v>  705,000 </v>
      </c>
      <c r="J85" s="80"/>
      <c r="K85" s="80"/>
      <c r="L85" s="80"/>
      <c r="M85" s="77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69"/>
      <c r="B86" s="69"/>
      <c r="C86" s="69"/>
      <c r="D86" s="69"/>
      <c r="E86" s="69"/>
      <c r="F86" s="69" t="s">
        <v>664</v>
      </c>
      <c r="G86" s="69">
        <v>1.0</v>
      </c>
      <c r="H86" s="71">
        <v>0.0</v>
      </c>
      <c r="I86" s="71" t="str">
        <f t="shared" si="1"/>
        <v>  -   </v>
      </c>
      <c r="J86" s="80"/>
      <c r="K86" s="80"/>
      <c r="L86" s="80"/>
      <c r="M86" s="69" t="s">
        <v>1561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69"/>
      <c r="B87" s="69"/>
      <c r="C87" s="69"/>
      <c r="D87" s="69"/>
      <c r="E87" s="69"/>
      <c r="F87" s="69" t="s">
        <v>707</v>
      </c>
      <c r="G87" s="69">
        <v>1.0</v>
      </c>
      <c r="H87" s="71">
        <v>0.0</v>
      </c>
      <c r="I87" s="71" t="str">
        <f t="shared" si="1"/>
        <v>  -   </v>
      </c>
      <c r="J87" s="77"/>
      <c r="K87" s="77"/>
      <c r="L87" s="77"/>
      <c r="M87" s="69" t="s">
        <v>1562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9.25" customHeight="1">
      <c r="A88" s="69">
        <v>39.0</v>
      </c>
      <c r="B88" s="81">
        <v>45275.0</v>
      </c>
      <c r="C88" s="69" t="s">
        <v>1563</v>
      </c>
      <c r="D88" s="69" t="s">
        <v>649</v>
      </c>
      <c r="E88" s="69" t="s">
        <v>650</v>
      </c>
      <c r="F88" s="69" t="s">
        <v>1282</v>
      </c>
      <c r="G88" s="69">
        <v>1.0</v>
      </c>
      <c r="H88" s="71">
        <v>705000.0</v>
      </c>
      <c r="I88" s="71" t="str">
        <f t="shared" si="1"/>
        <v>  705,000 </v>
      </c>
      <c r="J88" s="74" t="str">
        <f>I88+I89</f>
        <v>  1,410,000 </v>
      </c>
      <c r="K88" s="75" t="s">
        <v>652</v>
      </c>
      <c r="L88" s="75"/>
      <c r="M88" s="76" t="s">
        <v>1564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30.0" customHeight="1">
      <c r="A89" s="69"/>
      <c r="B89" s="69"/>
      <c r="C89" s="69"/>
      <c r="D89" s="69"/>
      <c r="E89" s="69"/>
      <c r="F89" s="69" t="s">
        <v>730</v>
      </c>
      <c r="G89" s="69">
        <v>1.0</v>
      </c>
      <c r="H89" s="71">
        <v>705000.0</v>
      </c>
      <c r="I89" s="71" t="str">
        <f t="shared" si="1"/>
        <v>  705,000 </v>
      </c>
      <c r="J89" s="77"/>
      <c r="K89" s="77"/>
      <c r="L89" s="77"/>
      <c r="M89" s="77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58.5" customHeight="1">
      <c r="A90" s="69">
        <v>40.0</v>
      </c>
      <c r="B90" s="81">
        <v>45276.0</v>
      </c>
      <c r="C90" s="69" t="s">
        <v>735</v>
      </c>
      <c r="D90" s="69" t="s">
        <v>691</v>
      </c>
      <c r="E90" s="69" t="s">
        <v>650</v>
      </c>
      <c r="F90" s="69" t="s">
        <v>1531</v>
      </c>
      <c r="G90" s="69">
        <v>1.0</v>
      </c>
      <c r="H90" s="71">
        <v>1099000.0</v>
      </c>
      <c r="I90" s="71">
        <v>1099000.0</v>
      </c>
      <c r="J90" s="78" t="str">
        <f t="shared" ref="J90:J92" si="7">I90</f>
        <v>  1,099,000 </v>
      </c>
      <c r="K90" s="69" t="s">
        <v>652</v>
      </c>
      <c r="L90" s="69"/>
      <c r="M90" s="69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58.5" customHeight="1">
      <c r="A91" s="69">
        <v>41.0</v>
      </c>
      <c r="B91" s="81">
        <v>45276.0</v>
      </c>
      <c r="C91" s="69" t="s">
        <v>787</v>
      </c>
      <c r="D91" s="69" t="s">
        <v>199</v>
      </c>
      <c r="E91" s="69" t="s">
        <v>650</v>
      </c>
      <c r="F91" s="69" t="s">
        <v>730</v>
      </c>
      <c r="G91" s="69">
        <v>2.0</v>
      </c>
      <c r="H91" s="71">
        <v>705000.0</v>
      </c>
      <c r="I91" s="71">
        <v>1410000.0</v>
      </c>
      <c r="J91" s="78" t="str">
        <f t="shared" si="7"/>
        <v>  1,410,000 </v>
      </c>
      <c r="K91" s="69" t="s">
        <v>652</v>
      </c>
      <c r="L91" s="69"/>
      <c r="M91" s="69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58.5" customHeight="1">
      <c r="A92" s="69">
        <v>42.0</v>
      </c>
      <c r="B92" s="81">
        <v>45276.0</v>
      </c>
      <c r="C92" s="69" t="s">
        <v>771</v>
      </c>
      <c r="D92" s="69" t="s">
        <v>753</v>
      </c>
      <c r="E92" s="69" t="s">
        <v>650</v>
      </c>
      <c r="F92" s="69" t="s">
        <v>730</v>
      </c>
      <c r="G92" s="69">
        <v>2.0</v>
      </c>
      <c r="H92" s="71">
        <v>690000.0</v>
      </c>
      <c r="I92" s="71">
        <v>1380000.0</v>
      </c>
      <c r="J92" s="78" t="str">
        <f t="shared" si="7"/>
        <v>  1,380,000 </v>
      </c>
      <c r="K92" s="69" t="s">
        <v>652</v>
      </c>
      <c r="L92" s="69"/>
      <c r="M92" s="69" t="s">
        <v>1565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69">
        <v>43.0</v>
      </c>
      <c r="B93" s="81">
        <v>45277.0</v>
      </c>
      <c r="C93" s="69" t="s">
        <v>1566</v>
      </c>
      <c r="D93" s="69" t="s">
        <v>659</v>
      </c>
      <c r="E93" s="69" t="s">
        <v>650</v>
      </c>
      <c r="F93" s="69" t="s">
        <v>667</v>
      </c>
      <c r="G93" s="69">
        <v>1.0</v>
      </c>
      <c r="H93" s="71">
        <v>705000.0</v>
      </c>
      <c r="I93" s="71">
        <v>705000.0</v>
      </c>
      <c r="J93" s="74" t="str">
        <f>SUM(I93:I95)</f>
        <v>  2,115,000 </v>
      </c>
      <c r="K93" s="75" t="s">
        <v>652</v>
      </c>
      <c r="L93" s="75"/>
      <c r="M93" s="7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69"/>
      <c r="B94" s="69"/>
      <c r="C94" s="69"/>
      <c r="D94" s="69"/>
      <c r="E94" s="69"/>
      <c r="F94" s="69" t="s">
        <v>664</v>
      </c>
      <c r="G94" s="69">
        <v>1.0</v>
      </c>
      <c r="H94" s="71">
        <v>705000.0</v>
      </c>
      <c r="I94" s="71">
        <v>705000.0</v>
      </c>
      <c r="J94" s="80"/>
      <c r="K94" s="80"/>
      <c r="L94" s="80"/>
      <c r="M94" s="80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69"/>
      <c r="B95" s="69"/>
      <c r="C95" s="69"/>
      <c r="D95" s="69"/>
      <c r="E95" s="69"/>
      <c r="F95" s="69" t="s">
        <v>1282</v>
      </c>
      <c r="G95" s="69">
        <v>1.0</v>
      </c>
      <c r="H95" s="71">
        <v>705000.0</v>
      </c>
      <c r="I95" s="71">
        <v>705000.0</v>
      </c>
      <c r="J95" s="77"/>
      <c r="K95" s="77"/>
      <c r="L95" s="77"/>
      <c r="M95" s="77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32.25" customHeight="1">
      <c r="A96" s="69">
        <v>44.0</v>
      </c>
      <c r="B96" s="81">
        <v>45277.0</v>
      </c>
      <c r="C96" s="69" t="s">
        <v>762</v>
      </c>
      <c r="D96" s="69" t="s">
        <v>655</v>
      </c>
      <c r="E96" s="69" t="s">
        <v>650</v>
      </c>
      <c r="F96" s="69" t="s">
        <v>1282</v>
      </c>
      <c r="G96" s="69">
        <v>2.0</v>
      </c>
      <c r="H96" s="71">
        <v>705000.0</v>
      </c>
      <c r="I96" s="71">
        <v>1410000.0</v>
      </c>
      <c r="J96" s="74" t="str">
        <f>I96+I97</f>
        <v>  2,115,000 </v>
      </c>
      <c r="K96" s="75" t="s">
        <v>652</v>
      </c>
      <c r="L96" s="75"/>
      <c r="M96" s="7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34.5" customHeight="1">
      <c r="A97" s="69"/>
      <c r="B97" s="69"/>
      <c r="C97" s="69"/>
      <c r="D97" s="69"/>
      <c r="E97" s="69"/>
      <c r="F97" s="69" t="s">
        <v>695</v>
      </c>
      <c r="G97" s="69">
        <v>1.0</v>
      </c>
      <c r="H97" s="71">
        <v>705000.0</v>
      </c>
      <c r="I97" s="71">
        <v>705000.0</v>
      </c>
      <c r="J97" s="77"/>
      <c r="K97" s="77"/>
      <c r="L97" s="77"/>
      <c r="M97" s="77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56.25" customHeight="1">
      <c r="A98" s="69">
        <v>45.0</v>
      </c>
      <c r="B98" s="81">
        <v>45278.0</v>
      </c>
      <c r="C98" s="69" t="s">
        <v>796</v>
      </c>
      <c r="D98" s="69" t="s">
        <v>649</v>
      </c>
      <c r="E98" s="69" t="s">
        <v>650</v>
      </c>
      <c r="F98" s="69" t="s">
        <v>1282</v>
      </c>
      <c r="G98" s="69">
        <v>2.0</v>
      </c>
      <c r="H98" s="71">
        <v>705000.0</v>
      </c>
      <c r="I98" s="71">
        <v>1410000.0</v>
      </c>
      <c r="J98" s="78" t="str">
        <f t="shared" ref="J98:J101" si="8">I98</f>
        <v>  1,410,000 </v>
      </c>
      <c r="K98" s="69" t="s">
        <v>652</v>
      </c>
      <c r="L98" s="69"/>
      <c r="M98" s="69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56.25" customHeight="1">
      <c r="A99" s="69">
        <v>46.0</v>
      </c>
      <c r="B99" s="81">
        <v>45278.0</v>
      </c>
      <c r="C99" s="69" t="s">
        <v>648</v>
      </c>
      <c r="D99" s="69" t="s">
        <v>649</v>
      </c>
      <c r="E99" s="69" t="s">
        <v>650</v>
      </c>
      <c r="F99" s="69" t="s">
        <v>651</v>
      </c>
      <c r="G99" s="69">
        <v>5.0</v>
      </c>
      <c r="H99" s="71">
        <v>820000.0</v>
      </c>
      <c r="I99" s="71">
        <v>4100000.0</v>
      </c>
      <c r="J99" s="78" t="str">
        <f t="shared" si="8"/>
        <v>  4,100,000 </v>
      </c>
      <c r="K99" s="69" t="s">
        <v>652</v>
      </c>
      <c r="L99" s="69"/>
      <c r="M99" s="69" t="s">
        <v>1355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60.75" customHeight="1">
      <c r="A100" s="69">
        <v>47.0</v>
      </c>
      <c r="B100" s="81">
        <v>45278.0</v>
      </c>
      <c r="C100" s="69" t="s">
        <v>1567</v>
      </c>
      <c r="D100" s="69" t="s">
        <v>655</v>
      </c>
      <c r="E100" s="69" t="s">
        <v>650</v>
      </c>
      <c r="F100" s="69" t="s">
        <v>730</v>
      </c>
      <c r="G100" s="69">
        <v>5.0</v>
      </c>
      <c r="H100" s="71">
        <v>705000.0</v>
      </c>
      <c r="I100" s="71">
        <v>3525000.0</v>
      </c>
      <c r="J100" s="78" t="str">
        <f t="shared" si="8"/>
        <v>  3,525,000 </v>
      </c>
      <c r="K100" s="69" t="s">
        <v>652</v>
      </c>
      <c r="L100" s="69"/>
      <c r="M100" s="79" t="s">
        <v>1568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56.25" customHeight="1">
      <c r="A101" s="69">
        <v>48.0</v>
      </c>
      <c r="B101" s="81">
        <v>45278.0</v>
      </c>
      <c r="C101" s="69" t="s">
        <v>1312</v>
      </c>
      <c r="D101" s="69" t="s">
        <v>659</v>
      </c>
      <c r="E101" s="69" t="s">
        <v>650</v>
      </c>
      <c r="F101" s="69" t="s">
        <v>1313</v>
      </c>
      <c r="G101" s="69">
        <v>1.0</v>
      </c>
      <c r="H101" s="71">
        <v>1148000.0</v>
      </c>
      <c r="I101" s="71">
        <v>1148000.0</v>
      </c>
      <c r="J101" s="78" t="str">
        <f t="shared" si="8"/>
        <v>  1,148,000 </v>
      </c>
      <c r="K101" s="69" t="s">
        <v>652</v>
      </c>
      <c r="L101" s="69"/>
      <c r="M101" s="69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69">
        <v>49.0</v>
      </c>
      <c r="B102" s="81">
        <v>45278.0</v>
      </c>
      <c r="C102" s="69" t="s">
        <v>793</v>
      </c>
      <c r="D102" s="69" t="s">
        <v>691</v>
      </c>
      <c r="E102" s="69" t="s">
        <v>650</v>
      </c>
      <c r="F102" s="69" t="s">
        <v>699</v>
      </c>
      <c r="G102" s="69">
        <v>1.0</v>
      </c>
      <c r="H102" s="71">
        <v>700000.0</v>
      </c>
      <c r="I102" s="71">
        <v>700000.0</v>
      </c>
      <c r="J102" s="74" t="str">
        <f>SUM(I102:I105)</f>
        <v>  2,604,000 </v>
      </c>
      <c r="K102" s="75" t="s">
        <v>652</v>
      </c>
      <c r="L102" s="75"/>
      <c r="M102" s="75" t="s">
        <v>1529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69"/>
      <c r="B103" s="69"/>
      <c r="C103" s="69"/>
      <c r="D103" s="69"/>
      <c r="E103" s="69"/>
      <c r="F103" s="69" t="s">
        <v>712</v>
      </c>
      <c r="G103" s="69">
        <v>1.0</v>
      </c>
      <c r="H103" s="71">
        <v>705000.0</v>
      </c>
      <c r="I103" s="71">
        <v>705000.0</v>
      </c>
      <c r="J103" s="80"/>
      <c r="K103" s="80"/>
      <c r="L103" s="80"/>
      <c r="M103" s="80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69"/>
      <c r="B104" s="69"/>
      <c r="C104" s="69"/>
      <c r="D104" s="69"/>
      <c r="E104" s="69"/>
      <c r="F104" s="69" t="s">
        <v>1531</v>
      </c>
      <c r="G104" s="69">
        <v>1.0</v>
      </c>
      <c r="H104" s="71">
        <v>1099000.0</v>
      </c>
      <c r="I104" s="71">
        <v>1099000.0</v>
      </c>
      <c r="J104" s="80"/>
      <c r="K104" s="80"/>
      <c r="L104" s="80"/>
      <c r="M104" s="80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69"/>
      <c r="B105" s="69"/>
      <c r="C105" s="69"/>
      <c r="D105" s="69"/>
      <c r="E105" s="69"/>
      <c r="F105" s="69" t="s">
        <v>715</v>
      </c>
      <c r="G105" s="69">
        <v>10.0</v>
      </c>
      <c r="H105" s="71">
        <v>10000.0</v>
      </c>
      <c r="I105" s="71">
        <v>100000.0</v>
      </c>
      <c r="J105" s="77"/>
      <c r="K105" s="77"/>
      <c r="L105" s="77"/>
      <c r="M105" s="77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60.0" customHeight="1">
      <c r="A106" s="69">
        <v>50.0</v>
      </c>
      <c r="B106" s="81">
        <v>45279.0</v>
      </c>
      <c r="C106" s="69" t="s">
        <v>774</v>
      </c>
      <c r="D106" s="69" t="s">
        <v>649</v>
      </c>
      <c r="E106" s="69" t="s">
        <v>650</v>
      </c>
      <c r="F106" s="69" t="s">
        <v>664</v>
      </c>
      <c r="G106" s="69">
        <v>3.0</v>
      </c>
      <c r="H106" s="71">
        <v>705000.0</v>
      </c>
      <c r="I106" s="71">
        <v>2115000.0</v>
      </c>
      <c r="J106" s="78" t="str">
        <f t="shared" ref="J106:J108" si="9">I106</f>
        <v>  2,115,000 </v>
      </c>
      <c r="K106" s="69" t="s">
        <v>652</v>
      </c>
      <c r="L106" s="69"/>
      <c r="M106" s="79" t="s">
        <v>1569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60.0" customHeight="1">
      <c r="A107" s="69">
        <v>51.0</v>
      </c>
      <c r="B107" s="81">
        <v>45279.0</v>
      </c>
      <c r="C107" s="69" t="s">
        <v>1570</v>
      </c>
      <c r="D107" s="69" t="s">
        <v>659</v>
      </c>
      <c r="E107" s="69" t="s">
        <v>650</v>
      </c>
      <c r="F107" s="69" t="s">
        <v>1313</v>
      </c>
      <c r="G107" s="69">
        <v>1.0</v>
      </c>
      <c r="H107" s="71">
        <v>1450000.0</v>
      </c>
      <c r="I107" s="71">
        <v>1450000.0</v>
      </c>
      <c r="J107" s="78" t="str">
        <f t="shared" si="9"/>
        <v>  1,450,000 </v>
      </c>
      <c r="K107" s="69" t="s">
        <v>652</v>
      </c>
      <c r="L107" s="69"/>
      <c r="M107" s="69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60.0" customHeight="1">
      <c r="A108" s="69">
        <v>52.0</v>
      </c>
      <c r="B108" s="81">
        <v>45279.0</v>
      </c>
      <c r="C108" s="69" t="s">
        <v>1548</v>
      </c>
      <c r="D108" s="69" t="s">
        <v>659</v>
      </c>
      <c r="E108" s="69" t="s">
        <v>650</v>
      </c>
      <c r="F108" s="69" t="s">
        <v>1329</v>
      </c>
      <c r="G108" s="69">
        <v>1.0</v>
      </c>
      <c r="H108" s="71">
        <v>2815000.0</v>
      </c>
      <c r="I108" s="71">
        <v>2815000.0</v>
      </c>
      <c r="J108" s="78" t="str">
        <f t="shared" si="9"/>
        <v>  2,815,000 </v>
      </c>
      <c r="K108" s="69" t="s">
        <v>652</v>
      </c>
      <c r="L108" s="69"/>
      <c r="M108" s="69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34.5" customHeight="1">
      <c r="A109" s="69">
        <v>53.0</v>
      </c>
      <c r="B109" s="81">
        <v>45279.0</v>
      </c>
      <c r="C109" s="69" t="s">
        <v>1571</v>
      </c>
      <c r="D109" s="69" t="s">
        <v>659</v>
      </c>
      <c r="E109" s="69" t="s">
        <v>650</v>
      </c>
      <c r="F109" s="69" t="s">
        <v>1533</v>
      </c>
      <c r="G109" s="69">
        <v>1.0</v>
      </c>
      <c r="H109" s="71">
        <v>190000.0</v>
      </c>
      <c r="I109" s="71">
        <v>190000.0</v>
      </c>
      <c r="J109" s="74" t="str">
        <f>I109+I110</f>
        <v>  895,000 </v>
      </c>
      <c r="K109" s="75" t="s">
        <v>652</v>
      </c>
      <c r="L109" s="75"/>
      <c r="M109" s="76" t="s">
        <v>1572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34.5" customHeight="1">
      <c r="A110" s="69"/>
      <c r="B110" s="69"/>
      <c r="C110" s="69"/>
      <c r="D110" s="69"/>
      <c r="E110" s="69"/>
      <c r="F110" s="69" t="s">
        <v>712</v>
      </c>
      <c r="G110" s="69">
        <v>1.0</v>
      </c>
      <c r="H110" s="71">
        <v>705000.0</v>
      </c>
      <c r="I110" s="71">
        <v>705000.0</v>
      </c>
      <c r="J110" s="77"/>
      <c r="K110" s="77"/>
      <c r="L110" s="77"/>
      <c r="M110" s="77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69">
        <v>54.0</v>
      </c>
      <c r="B111" s="81">
        <v>45279.0</v>
      </c>
      <c r="C111" s="69" t="s">
        <v>723</v>
      </c>
      <c r="D111" s="69" t="s">
        <v>659</v>
      </c>
      <c r="E111" s="69" t="s">
        <v>650</v>
      </c>
      <c r="F111" s="69" t="s">
        <v>667</v>
      </c>
      <c r="G111" s="69">
        <v>4.0</v>
      </c>
      <c r="H111" s="71">
        <v>705000.0</v>
      </c>
      <c r="I111" s="71">
        <v>2820000.0</v>
      </c>
      <c r="J111" s="74" t="str">
        <f>SUM(I111:I115)</f>
        <v>  3,735,000 </v>
      </c>
      <c r="K111" s="75" t="s">
        <v>652</v>
      </c>
      <c r="L111" s="75"/>
      <c r="M111" s="76" t="s">
        <v>1573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69"/>
      <c r="B112" s="69"/>
      <c r="C112" s="69"/>
      <c r="D112" s="69"/>
      <c r="E112" s="69"/>
      <c r="F112" s="69" t="s">
        <v>743</v>
      </c>
      <c r="G112" s="69">
        <v>1.0</v>
      </c>
      <c r="H112" s="71">
        <v>75000.0</v>
      </c>
      <c r="I112" s="71">
        <v>75000.0</v>
      </c>
      <c r="J112" s="80"/>
      <c r="K112" s="80"/>
      <c r="L112" s="80"/>
      <c r="M112" s="80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69"/>
      <c r="B113" s="69"/>
      <c r="C113" s="69"/>
      <c r="D113" s="69"/>
      <c r="E113" s="69"/>
      <c r="F113" s="69" t="s">
        <v>786</v>
      </c>
      <c r="G113" s="69">
        <v>1.0</v>
      </c>
      <c r="H113" s="71">
        <v>75000.0</v>
      </c>
      <c r="I113" s="71">
        <v>75000.0</v>
      </c>
      <c r="J113" s="80"/>
      <c r="K113" s="80"/>
      <c r="L113" s="80"/>
      <c r="M113" s="80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69"/>
      <c r="B114" s="69"/>
      <c r="C114" s="69"/>
      <c r="D114" s="69"/>
      <c r="E114" s="69"/>
      <c r="F114" s="69" t="s">
        <v>1297</v>
      </c>
      <c r="G114" s="69">
        <v>2.0</v>
      </c>
      <c r="H114" s="71">
        <v>45000.0</v>
      </c>
      <c r="I114" s="71">
        <v>90000.0</v>
      </c>
      <c r="J114" s="80"/>
      <c r="K114" s="80"/>
      <c r="L114" s="80"/>
      <c r="M114" s="80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69"/>
      <c r="B115" s="69"/>
      <c r="C115" s="69"/>
      <c r="D115" s="69"/>
      <c r="E115" s="69"/>
      <c r="F115" s="69" t="s">
        <v>668</v>
      </c>
      <c r="G115" s="69">
        <v>1.0</v>
      </c>
      <c r="H115" s="71">
        <v>675000.0</v>
      </c>
      <c r="I115" s="71">
        <v>675000.0</v>
      </c>
      <c r="J115" s="77"/>
      <c r="K115" s="77"/>
      <c r="L115" s="77"/>
      <c r="M115" s="77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30.75" customHeight="1">
      <c r="A116" s="69">
        <v>55.0</v>
      </c>
      <c r="B116" s="81">
        <v>45286.0</v>
      </c>
      <c r="C116" s="69" t="s">
        <v>762</v>
      </c>
      <c r="D116" s="69" t="s">
        <v>655</v>
      </c>
      <c r="E116" s="69" t="s">
        <v>650</v>
      </c>
      <c r="F116" s="69" t="s">
        <v>1282</v>
      </c>
      <c r="G116" s="69">
        <v>1.0</v>
      </c>
      <c r="H116" s="71">
        <v>708000.0</v>
      </c>
      <c r="I116" s="71">
        <v>708000.0</v>
      </c>
      <c r="J116" s="74" t="str">
        <f>I116+I117</f>
        <v>  2,124,000 </v>
      </c>
      <c r="K116" s="75" t="s">
        <v>652</v>
      </c>
      <c r="L116" s="75"/>
      <c r="M116" s="76" t="s">
        <v>1574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30.75" customHeight="1">
      <c r="A117" s="69"/>
      <c r="B117" s="69"/>
      <c r="C117" s="69"/>
      <c r="D117" s="69"/>
      <c r="E117" s="69"/>
      <c r="F117" s="69" t="s">
        <v>695</v>
      </c>
      <c r="G117" s="69">
        <v>2.0</v>
      </c>
      <c r="H117" s="71">
        <v>708000.0</v>
      </c>
      <c r="I117" s="71">
        <v>1416000.0</v>
      </c>
      <c r="J117" s="77"/>
      <c r="K117" s="77"/>
      <c r="L117" s="77"/>
      <c r="M117" s="77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59.25" customHeight="1">
      <c r="A118" s="69">
        <v>56.0</v>
      </c>
      <c r="B118" s="81">
        <v>45287.0</v>
      </c>
      <c r="C118" s="69" t="s">
        <v>648</v>
      </c>
      <c r="D118" s="69" t="s">
        <v>649</v>
      </c>
      <c r="E118" s="69" t="s">
        <v>650</v>
      </c>
      <c r="F118" s="69" t="s">
        <v>651</v>
      </c>
      <c r="G118" s="69">
        <v>5.0</v>
      </c>
      <c r="H118" s="71">
        <v>823000.0</v>
      </c>
      <c r="I118" s="71">
        <v>4115000.0</v>
      </c>
      <c r="J118" s="78" t="str">
        <f>I118</f>
        <v>  4,115,000 </v>
      </c>
      <c r="K118" s="69" t="s">
        <v>652</v>
      </c>
      <c r="L118" s="69"/>
      <c r="M118" s="79" t="s">
        <v>1575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69">
        <v>57.0</v>
      </c>
      <c r="B119" s="81">
        <v>45287.0</v>
      </c>
      <c r="C119" s="69" t="s">
        <v>1349</v>
      </c>
      <c r="D119" s="69" t="s">
        <v>753</v>
      </c>
      <c r="E119" s="69" t="s">
        <v>650</v>
      </c>
      <c r="F119" s="69" t="s">
        <v>664</v>
      </c>
      <c r="G119" s="69">
        <v>4.0</v>
      </c>
      <c r="H119" s="71">
        <v>708000.0</v>
      </c>
      <c r="I119" s="71">
        <v>2832000.0</v>
      </c>
      <c r="J119" s="74" t="str">
        <f>SUM(I119:I121)</f>
        <v>  4,178,000 </v>
      </c>
      <c r="K119" s="75" t="s">
        <v>652</v>
      </c>
      <c r="L119" s="75"/>
      <c r="M119" s="76" t="s">
        <v>1576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69"/>
      <c r="B120" s="69"/>
      <c r="C120" s="69"/>
      <c r="D120" s="69"/>
      <c r="E120" s="69"/>
      <c r="F120" s="69" t="s">
        <v>1537</v>
      </c>
      <c r="G120" s="69">
        <v>1.0</v>
      </c>
      <c r="H120" s="71">
        <v>1266000.0</v>
      </c>
      <c r="I120" s="71">
        <v>1266000.0</v>
      </c>
      <c r="J120" s="80"/>
      <c r="K120" s="80"/>
      <c r="L120" s="80"/>
      <c r="M120" s="80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69"/>
      <c r="B121" s="69"/>
      <c r="C121" s="69"/>
      <c r="D121" s="69"/>
      <c r="E121" s="69"/>
      <c r="F121" s="69" t="s">
        <v>715</v>
      </c>
      <c r="G121" s="69">
        <v>8.0</v>
      </c>
      <c r="H121" s="71">
        <v>10000.0</v>
      </c>
      <c r="I121" s="71">
        <v>80000.0</v>
      </c>
      <c r="J121" s="77"/>
      <c r="K121" s="77"/>
      <c r="L121" s="77"/>
      <c r="M121" s="77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33.75" customHeight="1">
      <c r="A122" s="157">
        <v>59.0</v>
      </c>
      <c r="B122" s="133">
        <v>45290.0</v>
      </c>
      <c r="C122" s="157" t="s">
        <v>713</v>
      </c>
      <c r="D122" s="158" t="s">
        <v>649</v>
      </c>
      <c r="E122" s="132" t="s">
        <v>650</v>
      </c>
      <c r="F122" s="157" t="s">
        <v>698</v>
      </c>
      <c r="G122" s="157">
        <v>1.0</v>
      </c>
      <c r="H122" s="159">
        <v>710000.0</v>
      </c>
      <c r="I122" s="136">
        <v>710000.0</v>
      </c>
      <c r="J122" s="138" t="str">
        <f>I122+I123</f>
        <v>  1,420,000 </v>
      </c>
      <c r="K122" s="139"/>
      <c r="L122" s="139"/>
      <c r="M122" s="160" t="s">
        <v>665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33.75" customHeight="1">
      <c r="A123" s="161"/>
      <c r="B123" s="161"/>
      <c r="C123" s="161"/>
      <c r="D123" s="161"/>
      <c r="E123" s="161"/>
      <c r="F123" s="161" t="s">
        <v>1282</v>
      </c>
      <c r="G123" s="161">
        <v>1.0</v>
      </c>
      <c r="H123" s="159">
        <v>710000.0</v>
      </c>
      <c r="I123" s="136">
        <v>710000.0</v>
      </c>
      <c r="J123" s="104"/>
      <c r="K123" s="104"/>
      <c r="L123" s="104"/>
      <c r="M123" s="104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</sheetData>
  <mergeCells count="120">
    <mergeCell ref="L5:L7"/>
    <mergeCell ref="M5:M7"/>
    <mergeCell ref="K8:K9"/>
    <mergeCell ref="L8:L9"/>
    <mergeCell ref="K10:K12"/>
    <mergeCell ref="K17:K18"/>
    <mergeCell ref="J17:J18"/>
    <mergeCell ref="L17:L18"/>
    <mergeCell ref="J10:J12"/>
    <mergeCell ref="J24:J26"/>
    <mergeCell ref="J21:J23"/>
    <mergeCell ref="M21:M23"/>
    <mergeCell ref="K21:K23"/>
    <mergeCell ref="L21:L23"/>
    <mergeCell ref="J27:J28"/>
    <mergeCell ref="K24:K26"/>
    <mergeCell ref="J30:J34"/>
    <mergeCell ref="K30:K34"/>
    <mergeCell ref="J40:J41"/>
    <mergeCell ref="K37:K39"/>
    <mergeCell ref="L37:L39"/>
    <mergeCell ref="M37:M39"/>
    <mergeCell ref="K40:K41"/>
    <mergeCell ref="L40:L41"/>
    <mergeCell ref="M40:M41"/>
    <mergeCell ref="M45:M47"/>
    <mergeCell ref="J50:J54"/>
    <mergeCell ref="K50:K54"/>
    <mergeCell ref="L50:L54"/>
    <mergeCell ref="M50:M54"/>
    <mergeCell ref="K63:K65"/>
    <mergeCell ref="M72:M74"/>
    <mergeCell ref="K75:K80"/>
    <mergeCell ref="L75:L80"/>
    <mergeCell ref="K88:K89"/>
    <mergeCell ref="L88:L89"/>
    <mergeCell ref="K81:K87"/>
    <mergeCell ref="L81:L87"/>
    <mergeCell ref="J88:J89"/>
    <mergeCell ref="J116:J117"/>
    <mergeCell ref="J102:J105"/>
    <mergeCell ref="K102:K105"/>
    <mergeCell ref="J93:J95"/>
    <mergeCell ref="J96:J97"/>
    <mergeCell ref="K93:K95"/>
    <mergeCell ref="L102:L105"/>
    <mergeCell ref="M102:M105"/>
    <mergeCell ref="M81:M85"/>
    <mergeCell ref="M88:M89"/>
    <mergeCell ref="L10:L12"/>
    <mergeCell ref="M10:M12"/>
    <mergeCell ref="L116:L117"/>
    <mergeCell ref="M116:M117"/>
    <mergeCell ref="M15:M16"/>
    <mergeCell ref="M17:M18"/>
    <mergeCell ref="M75:M80"/>
    <mergeCell ref="J15:J16"/>
    <mergeCell ref="J3:J4"/>
    <mergeCell ref="J5:J7"/>
    <mergeCell ref="J8:J9"/>
    <mergeCell ref="L3:L4"/>
    <mergeCell ref="M3:M4"/>
    <mergeCell ref="M8:M9"/>
    <mergeCell ref="L30:L34"/>
    <mergeCell ref="M30:M34"/>
    <mergeCell ref="J37:J39"/>
    <mergeCell ref="J45:J47"/>
    <mergeCell ref="K45:K47"/>
    <mergeCell ref="L45:L47"/>
    <mergeCell ref="L63:L65"/>
    <mergeCell ref="L72:L74"/>
    <mergeCell ref="L59:L61"/>
    <mergeCell ref="M59:M61"/>
    <mergeCell ref="J55:J57"/>
    <mergeCell ref="K55:K57"/>
    <mergeCell ref="J63:J65"/>
    <mergeCell ref="J67:J70"/>
    <mergeCell ref="J109:J110"/>
    <mergeCell ref="J111:J115"/>
    <mergeCell ref="J119:J121"/>
    <mergeCell ref="J72:J74"/>
    <mergeCell ref="J75:J80"/>
    <mergeCell ref="J81:J87"/>
    <mergeCell ref="J59:J61"/>
    <mergeCell ref="J122:J123"/>
    <mergeCell ref="L109:L110"/>
    <mergeCell ref="M109:M110"/>
    <mergeCell ref="L111:L115"/>
    <mergeCell ref="M111:M115"/>
    <mergeCell ref="K3:K4"/>
    <mergeCell ref="K5:K7"/>
    <mergeCell ref="K15:K16"/>
    <mergeCell ref="L15:L16"/>
    <mergeCell ref="L24:L26"/>
    <mergeCell ref="M24:M26"/>
    <mergeCell ref="K27:K28"/>
    <mergeCell ref="L27:L28"/>
    <mergeCell ref="M27:M28"/>
    <mergeCell ref="L93:L95"/>
    <mergeCell ref="M93:M95"/>
    <mergeCell ref="L96:L97"/>
    <mergeCell ref="M96:M97"/>
    <mergeCell ref="L55:L57"/>
    <mergeCell ref="M55:M57"/>
    <mergeCell ref="M63:M65"/>
    <mergeCell ref="L67:L70"/>
    <mergeCell ref="M67:M70"/>
    <mergeCell ref="K119:K121"/>
    <mergeCell ref="K122:K123"/>
    <mergeCell ref="L122:L123"/>
    <mergeCell ref="M122:M123"/>
    <mergeCell ref="L119:L121"/>
    <mergeCell ref="M119:M121"/>
    <mergeCell ref="K116:K117"/>
    <mergeCell ref="K96:K97"/>
    <mergeCell ref="K109:K110"/>
    <mergeCell ref="K111:K115"/>
    <mergeCell ref="K67:K70"/>
    <mergeCell ref="K72:K74"/>
    <mergeCell ref="K59:K61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29"/>
    <col customWidth="1" min="2" max="2" width="13.14"/>
    <col customWidth="1" min="3" max="3" width="22.86"/>
    <col customWidth="1" min="4" max="4" width="13.43"/>
    <col customWidth="1" min="5" max="5" width="12.43"/>
    <col customWidth="1" min="6" max="6" width="27.71"/>
    <col customWidth="1" min="7" max="7" width="11.43"/>
    <col customWidth="1" min="8" max="8" width="14.86"/>
    <col customWidth="1" min="9" max="9" width="14.43"/>
    <col customWidth="1" min="10" max="10" width="13.14"/>
    <col customWidth="1" min="11" max="11" width="9.29"/>
    <col customWidth="1" min="12" max="12" width="26.29"/>
    <col customWidth="1" min="13" max="13" width="19.86"/>
    <col customWidth="1" min="14" max="26" width="8.71"/>
  </cols>
  <sheetData>
    <row r="1">
      <c r="A1" s="63" t="s">
        <v>637</v>
      </c>
      <c r="B1" s="63" t="s">
        <v>638</v>
      </c>
      <c r="C1" s="64" t="s">
        <v>639</v>
      </c>
      <c r="D1" s="65" t="s">
        <v>640</v>
      </c>
      <c r="E1" s="65" t="s">
        <v>641</v>
      </c>
      <c r="F1" s="65" t="s">
        <v>642</v>
      </c>
      <c r="G1" s="66" t="s">
        <v>644</v>
      </c>
      <c r="H1" s="66" t="s">
        <v>643</v>
      </c>
      <c r="I1" s="67" t="s">
        <v>645</v>
      </c>
      <c r="J1" s="67"/>
      <c r="K1" s="67"/>
      <c r="L1" s="65" t="s">
        <v>646</v>
      </c>
      <c r="M1" s="64" t="s">
        <v>647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60.75" customHeight="1">
      <c r="A2" s="52">
        <v>1.0</v>
      </c>
      <c r="B2" s="52" t="s">
        <v>1577</v>
      </c>
      <c r="C2" s="52" t="s">
        <v>1578</v>
      </c>
      <c r="D2" s="52" t="s">
        <v>1050</v>
      </c>
      <c r="E2" s="52" t="s">
        <v>650</v>
      </c>
      <c r="F2" s="52" t="s">
        <v>1110</v>
      </c>
      <c r="G2" s="52">
        <v>4.0</v>
      </c>
      <c r="H2" s="149">
        <v>390000.0</v>
      </c>
      <c r="I2" s="88" t="str">
        <f t="shared" ref="I2:I66" si="1">H2*G2</f>
        <v>  1,560,000 </v>
      </c>
      <c r="J2" s="72" t="str">
        <f>I2</f>
        <v>  1,560,000 </v>
      </c>
      <c r="K2" s="70" t="s">
        <v>652</v>
      </c>
      <c r="L2" s="15"/>
      <c r="M2" s="162" t="s">
        <v>1579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31.5" customHeight="1">
      <c r="A3" s="52">
        <v>2.0</v>
      </c>
      <c r="B3" s="151">
        <v>45261.0</v>
      </c>
      <c r="C3" s="52" t="s">
        <v>348</v>
      </c>
      <c r="D3" s="52" t="s">
        <v>981</v>
      </c>
      <c r="E3" s="52" t="s">
        <v>650</v>
      </c>
      <c r="F3" s="52" t="s">
        <v>668</v>
      </c>
      <c r="G3" s="52">
        <v>2.0</v>
      </c>
      <c r="H3" s="149">
        <v>650000.0</v>
      </c>
      <c r="I3" s="88" t="str">
        <f t="shared" si="1"/>
        <v>  1,300,000 </v>
      </c>
      <c r="J3" s="146" t="str">
        <f>I3+I4</f>
        <v>  1,990,000 </v>
      </c>
      <c r="K3" s="147" t="s">
        <v>652</v>
      </c>
      <c r="L3" s="147"/>
      <c r="M3" s="163" t="s">
        <v>1580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31.5" customHeight="1">
      <c r="A4" s="52"/>
      <c r="B4" s="52"/>
      <c r="C4" s="52"/>
      <c r="D4" s="52"/>
      <c r="E4" s="52"/>
      <c r="F4" s="52" t="s">
        <v>1581</v>
      </c>
      <c r="G4" s="52">
        <v>1.0</v>
      </c>
      <c r="H4" s="149">
        <v>690000.0</v>
      </c>
      <c r="I4" s="88" t="str">
        <f t="shared" si="1"/>
        <v>  690,000 </v>
      </c>
      <c r="J4" s="77"/>
      <c r="K4" s="77"/>
      <c r="L4" s="77"/>
      <c r="M4" s="77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2">
        <v>3.0</v>
      </c>
      <c r="B5" s="151">
        <v>45261.0</v>
      </c>
      <c r="C5" s="52" t="s">
        <v>1582</v>
      </c>
      <c r="D5" s="52" t="s">
        <v>981</v>
      </c>
      <c r="E5" s="52" t="s">
        <v>650</v>
      </c>
      <c r="F5" s="52" t="s">
        <v>1583</v>
      </c>
      <c r="G5" s="52">
        <v>1.0</v>
      </c>
      <c r="H5" s="149">
        <v>759000.0</v>
      </c>
      <c r="I5" s="88" t="str">
        <f t="shared" si="1"/>
        <v>  759,000 </v>
      </c>
      <c r="J5" s="146" t="str">
        <f>I5+I6+I7</f>
        <v>  799,000 </v>
      </c>
      <c r="K5" s="147" t="s">
        <v>652</v>
      </c>
      <c r="L5" s="147"/>
      <c r="M5" s="163" t="s">
        <v>1584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52"/>
      <c r="B6" s="52"/>
      <c r="C6" s="52"/>
      <c r="D6" s="52"/>
      <c r="E6" s="52"/>
      <c r="F6" s="52" t="s">
        <v>715</v>
      </c>
      <c r="G6" s="52">
        <v>2.0</v>
      </c>
      <c r="H6" s="149">
        <v>10000.0</v>
      </c>
      <c r="I6" s="88" t="str">
        <f t="shared" si="1"/>
        <v>  20,000 </v>
      </c>
      <c r="J6" s="80"/>
      <c r="K6" s="80"/>
      <c r="L6" s="80"/>
      <c r="M6" s="8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0.25" customHeight="1">
      <c r="A7" s="52"/>
      <c r="B7" s="52"/>
      <c r="C7" s="52"/>
      <c r="D7" s="52"/>
      <c r="E7" s="52"/>
      <c r="F7" s="52" t="s">
        <v>1353</v>
      </c>
      <c r="G7" s="52">
        <v>2.0</v>
      </c>
      <c r="H7" s="149">
        <v>10000.0</v>
      </c>
      <c r="I7" s="88" t="str">
        <f t="shared" si="1"/>
        <v>  20,000 </v>
      </c>
      <c r="J7" s="77"/>
      <c r="K7" s="77"/>
      <c r="L7" s="77"/>
      <c r="M7" s="77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62.25" customHeight="1">
      <c r="A8" s="52">
        <v>4.0</v>
      </c>
      <c r="B8" s="151">
        <v>45261.0</v>
      </c>
      <c r="C8" s="52" t="s">
        <v>1585</v>
      </c>
      <c r="D8" s="52" t="s">
        <v>981</v>
      </c>
      <c r="E8" s="52" t="s">
        <v>650</v>
      </c>
      <c r="F8" s="52" t="s">
        <v>1034</v>
      </c>
      <c r="G8" s="52">
        <v>1.0</v>
      </c>
      <c r="H8" s="149">
        <v>2815000.0</v>
      </c>
      <c r="I8" s="88" t="str">
        <f t="shared" si="1"/>
        <v>  2,815,000 </v>
      </c>
      <c r="J8" s="145" t="str">
        <f t="shared" ref="J8:J13" si="2">I8</f>
        <v>  2,815,000 </v>
      </c>
      <c r="K8" s="52" t="s">
        <v>652</v>
      </c>
      <c r="L8" s="52"/>
      <c r="M8" s="162" t="s">
        <v>1584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59.25" customHeight="1">
      <c r="A9" s="52">
        <v>5.0</v>
      </c>
      <c r="B9" s="151">
        <v>45261.0</v>
      </c>
      <c r="C9" s="52" t="s">
        <v>1586</v>
      </c>
      <c r="D9" s="52" t="s">
        <v>991</v>
      </c>
      <c r="E9" s="52" t="s">
        <v>650</v>
      </c>
      <c r="F9" s="52" t="s">
        <v>986</v>
      </c>
      <c r="G9" s="52">
        <v>3.0</v>
      </c>
      <c r="H9" s="149">
        <v>700000.0</v>
      </c>
      <c r="I9" s="88" t="str">
        <f t="shared" si="1"/>
        <v>  2,100,000 </v>
      </c>
      <c r="J9" s="145" t="str">
        <f t="shared" si="2"/>
        <v>  2,100,000 </v>
      </c>
      <c r="K9" s="52" t="s">
        <v>652</v>
      </c>
      <c r="L9" s="52"/>
      <c r="M9" s="52"/>
    </row>
    <row r="10" ht="59.25" customHeight="1">
      <c r="A10" s="52">
        <v>6.0</v>
      </c>
      <c r="B10" s="151">
        <v>45261.0</v>
      </c>
      <c r="C10" s="52" t="s">
        <v>1587</v>
      </c>
      <c r="D10" s="52" t="s">
        <v>1050</v>
      </c>
      <c r="E10" s="52" t="s">
        <v>650</v>
      </c>
      <c r="F10" s="52" t="s">
        <v>992</v>
      </c>
      <c r="G10" s="52">
        <v>1.0</v>
      </c>
      <c r="H10" s="149">
        <v>1490000.0</v>
      </c>
      <c r="I10" s="88" t="str">
        <f t="shared" si="1"/>
        <v>  1,490,000 </v>
      </c>
      <c r="J10" s="145" t="str">
        <f t="shared" si="2"/>
        <v>  1,490,000 </v>
      </c>
      <c r="K10" s="52" t="s">
        <v>652</v>
      </c>
      <c r="L10" s="52"/>
      <c r="M10" s="162" t="s">
        <v>1588</v>
      </c>
    </row>
    <row r="11" ht="59.25" customHeight="1">
      <c r="A11" s="52">
        <v>7.0</v>
      </c>
      <c r="B11" s="151">
        <v>45261.0</v>
      </c>
      <c r="C11" s="52" t="s">
        <v>1067</v>
      </c>
      <c r="D11" s="52" t="s">
        <v>1050</v>
      </c>
      <c r="E11" s="52" t="s">
        <v>650</v>
      </c>
      <c r="F11" s="52" t="s">
        <v>707</v>
      </c>
      <c r="G11" s="52">
        <v>2.0</v>
      </c>
      <c r="H11" s="149">
        <v>185000.0</v>
      </c>
      <c r="I11" s="88" t="str">
        <f t="shared" si="1"/>
        <v>  370,000 </v>
      </c>
      <c r="J11" s="145" t="str">
        <f t="shared" si="2"/>
        <v>  370,000 </v>
      </c>
      <c r="K11" s="52" t="s">
        <v>652</v>
      </c>
      <c r="L11" s="52"/>
      <c r="M11" s="162" t="s">
        <v>1589</v>
      </c>
    </row>
    <row r="12" ht="59.25" customHeight="1">
      <c r="A12" s="52">
        <v>8.0</v>
      </c>
      <c r="B12" s="151">
        <v>45261.0</v>
      </c>
      <c r="C12" s="52" t="s">
        <v>1590</v>
      </c>
      <c r="D12" s="52" t="s">
        <v>981</v>
      </c>
      <c r="E12" s="52" t="s">
        <v>650</v>
      </c>
      <c r="F12" s="52" t="s">
        <v>1591</v>
      </c>
      <c r="G12" s="52">
        <v>1.0</v>
      </c>
      <c r="H12" s="149">
        <v>807000.0</v>
      </c>
      <c r="I12" s="88" t="str">
        <f t="shared" si="1"/>
        <v>  807,000 </v>
      </c>
      <c r="J12" s="145" t="str">
        <f t="shared" si="2"/>
        <v>  807,000 </v>
      </c>
      <c r="K12" s="52" t="s">
        <v>652</v>
      </c>
      <c r="L12" s="52"/>
      <c r="M12" s="52" t="s">
        <v>1592</v>
      </c>
    </row>
    <row r="13" ht="59.25" customHeight="1">
      <c r="A13" s="52">
        <v>9.0</v>
      </c>
      <c r="B13" s="151">
        <v>45261.0</v>
      </c>
      <c r="C13" s="52" t="s">
        <v>1593</v>
      </c>
      <c r="D13" s="52" t="s">
        <v>981</v>
      </c>
      <c r="E13" s="52" t="s">
        <v>705</v>
      </c>
      <c r="F13" s="52" t="s">
        <v>999</v>
      </c>
      <c r="G13" s="52">
        <v>1.0</v>
      </c>
      <c r="H13" s="149">
        <v>2845000.0</v>
      </c>
      <c r="I13" s="88" t="str">
        <f t="shared" si="1"/>
        <v>  2,845,000 </v>
      </c>
      <c r="J13" s="145" t="str">
        <f t="shared" si="2"/>
        <v>  2,845,000 </v>
      </c>
      <c r="K13" s="52" t="s">
        <v>652</v>
      </c>
      <c r="L13" s="52"/>
      <c r="M13" s="52" t="s">
        <v>1594</v>
      </c>
    </row>
    <row r="14">
      <c r="A14" s="52">
        <v>10.0</v>
      </c>
      <c r="B14" s="151">
        <v>45261.0</v>
      </c>
      <c r="C14" s="52" t="s">
        <v>1595</v>
      </c>
      <c r="D14" s="52" t="s">
        <v>981</v>
      </c>
      <c r="E14" s="52" t="s">
        <v>650</v>
      </c>
      <c r="F14" s="52" t="s">
        <v>1596</v>
      </c>
      <c r="G14" s="52">
        <v>1.0</v>
      </c>
      <c r="H14" s="149">
        <v>0.0</v>
      </c>
      <c r="I14" s="88" t="str">
        <f t="shared" si="1"/>
        <v>  -   </v>
      </c>
      <c r="J14" s="146" t="str">
        <f>SUM(I14:I21)</f>
        <v>  2,803,000 </v>
      </c>
      <c r="K14" s="147" t="s">
        <v>652</v>
      </c>
      <c r="L14" s="147"/>
      <c r="M14" s="163" t="s">
        <v>1597</v>
      </c>
    </row>
    <row r="15">
      <c r="A15" s="52"/>
      <c r="B15" s="52"/>
      <c r="C15" s="52"/>
      <c r="D15" s="52"/>
      <c r="E15" s="52"/>
      <c r="F15" s="52" t="s">
        <v>1598</v>
      </c>
      <c r="G15" s="52">
        <v>1.0</v>
      </c>
      <c r="H15" s="149">
        <v>0.0</v>
      </c>
      <c r="I15" s="88" t="str">
        <f t="shared" si="1"/>
        <v>  -   </v>
      </c>
      <c r="J15" s="80"/>
      <c r="K15" s="80"/>
      <c r="L15" s="80"/>
      <c r="M15" s="80"/>
    </row>
    <row r="16">
      <c r="A16" s="52"/>
      <c r="B16" s="52"/>
      <c r="C16" s="52"/>
      <c r="D16" s="52"/>
      <c r="E16" s="52"/>
      <c r="F16" s="52" t="s">
        <v>1599</v>
      </c>
      <c r="G16" s="52">
        <v>1.0</v>
      </c>
      <c r="H16" s="149">
        <v>0.0</v>
      </c>
      <c r="I16" s="88" t="str">
        <f t="shared" si="1"/>
        <v>  -   </v>
      </c>
      <c r="J16" s="80"/>
      <c r="K16" s="80"/>
      <c r="L16" s="80"/>
      <c r="M16" s="80"/>
    </row>
    <row r="17">
      <c r="A17" s="52"/>
      <c r="B17" s="52"/>
      <c r="C17" s="52"/>
      <c r="D17" s="52"/>
      <c r="E17" s="52"/>
      <c r="F17" s="52" t="s">
        <v>1363</v>
      </c>
      <c r="G17" s="52">
        <v>1.0</v>
      </c>
      <c r="H17" s="149">
        <v>250000.0</v>
      </c>
      <c r="I17" s="88" t="str">
        <f t="shared" si="1"/>
        <v>  250,000 </v>
      </c>
      <c r="J17" s="80"/>
      <c r="K17" s="80"/>
      <c r="L17" s="80"/>
      <c r="M17" s="80"/>
    </row>
    <row r="18">
      <c r="A18" s="52"/>
      <c r="B18" s="52"/>
      <c r="C18" s="52"/>
      <c r="D18" s="52"/>
      <c r="E18" s="52"/>
      <c r="F18" s="52" t="s">
        <v>1600</v>
      </c>
      <c r="G18" s="52">
        <v>3.0</v>
      </c>
      <c r="H18" s="149">
        <v>75000.0</v>
      </c>
      <c r="I18" s="88" t="str">
        <f t="shared" si="1"/>
        <v>  225,000 </v>
      </c>
      <c r="J18" s="80"/>
      <c r="K18" s="80"/>
      <c r="L18" s="80"/>
      <c r="M18" s="80"/>
    </row>
    <row r="19">
      <c r="A19" s="52"/>
      <c r="B19" s="52"/>
      <c r="C19" s="52"/>
      <c r="D19" s="52"/>
      <c r="E19" s="52"/>
      <c r="F19" s="52" t="s">
        <v>1601</v>
      </c>
      <c r="G19" s="52">
        <v>1.0</v>
      </c>
      <c r="H19" s="149">
        <v>700000.0</v>
      </c>
      <c r="I19" s="88" t="str">
        <f t="shared" si="1"/>
        <v>  700,000 </v>
      </c>
      <c r="J19" s="80"/>
      <c r="K19" s="80"/>
      <c r="L19" s="80"/>
      <c r="M19" s="80"/>
    </row>
    <row r="20">
      <c r="A20" s="52"/>
      <c r="B20" s="52"/>
      <c r="C20" s="52"/>
      <c r="D20" s="52"/>
      <c r="E20" s="52"/>
      <c r="F20" s="52" t="s">
        <v>1602</v>
      </c>
      <c r="G20" s="52">
        <v>1.0</v>
      </c>
      <c r="H20" s="149">
        <v>700000.0</v>
      </c>
      <c r="I20" s="88" t="str">
        <f t="shared" si="1"/>
        <v>  700,000 </v>
      </c>
      <c r="J20" s="80"/>
      <c r="K20" s="80"/>
      <c r="L20" s="80"/>
      <c r="M20" s="80"/>
    </row>
    <row r="21" ht="15.75" customHeight="1">
      <c r="A21" s="52"/>
      <c r="B21" s="52"/>
      <c r="C21" s="52"/>
      <c r="D21" s="52"/>
      <c r="E21" s="52"/>
      <c r="F21" s="52" t="s">
        <v>1026</v>
      </c>
      <c r="G21" s="52">
        <v>1.0</v>
      </c>
      <c r="H21" s="149">
        <v>928000.0</v>
      </c>
      <c r="I21" s="88" t="str">
        <f t="shared" si="1"/>
        <v>  928,000 </v>
      </c>
      <c r="J21" s="77"/>
      <c r="K21" s="77"/>
      <c r="L21" s="77"/>
      <c r="M21" s="77"/>
    </row>
    <row r="22" ht="33.75" customHeight="1">
      <c r="A22" s="52">
        <v>11.0</v>
      </c>
      <c r="B22" s="151">
        <v>44969.0</v>
      </c>
      <c r="C22" s="52" t="s">
        <v>1603</v>
      </c>
      <c r="D22" s="52" t="s">
        <v>981</v>
      </c>
      <c r="E22" s="52" t="s">
        <v>650</v>
      </c>
      <c r="F22" s="52" t="s">
        <v>1001</v>
      </c>
      <c r="G22" s="52">
        <v>2.0</v>
      </c>
      <c r="H22" s="149">
        <v>700000.0</v>
      </c>
      <c r="I22" s="88" t="str">
        <f t="shared" si="1"/>
        <v>  1,400,000 </v>
      </c>
      <c r="J22" s="146" t="str">
        <f>I22+I23</f>
        <v>  5,112,000 </v>
      </c>
      <c r="K22" s="147" t="s">
        <v>652</v>
      </c>
      <c r="L22" s="147"/>
      <c r="M22" s="147" t="s">
        <v>1604</v>
      </c>
    </row>
    <row r="23" ht="33.75" customHeight="1">
      <c r="A23" s="52"/>
      <c r="B23" s="52"/>
      <c r="C23" s="52"/>
      <c r="D23" s="52"/>
      <c r="E23" s="52"/>
      <c r="F23" s="52" t="s">
        <v>1026</v>
      </c>
      <c r="G23" s="52">
        <v>4.0</v>
      </c>
      <c r="H23" s="149">
        <v>928000.0</v>
      </c>
      <c r="I23" s="88" t="str">
        <f t="shared" si="1"/>
        <v>  3,712,000 </v>
      </c>
      <c r="J23" s="77"/>
      <c r="K23" s="77"/>
      <c r="L23" s="77"/>
      <c r="M23" s="77"/>
    </row>
    <row r="24" ht="60.75" customHeight="1">
      <c r="A24" s="52">
        <v>12.0</v>
      </c>
      <c r="B24" s="151">
        <v>44969.0</v>
      </c>
      <c r="C24" s="52" t="s">
        <v>1605</v>
      </c>
      <c r="D24" s="52" t="s">
        <v>991</v>
      </c>
      <c r="E24" s="52" t="s">
        <v>650</v>
      </c>
      <c r="F24" s="52" t="s">
        <v>1606</v>
      </c>
      <c r="G24" s="52">
        <v>10.0</v>
      </c>
      <c r="H24" s="149">
        <v>10000.0</v>
      </c>
      <c r="I24" s="88" t="str">
        <f t="shared" si="1"/>
        <v>  100,000 </v>
      </c>
      <c r="J24" s="145" t="str">
        <f t="shared" ref="J24:J26" si="3">I24</f>
        <v>  100,000 </v>
      </c>
      <c r="K24" s="52" t="s">
        <v>652</v>
      </c>
      <c r="L24" s="52"/>
      <c r="M24" s="52"/>
    </row>
    <row r="25" ht="62.25" customHeight="1">
      <c r="A25" s="52">
        <v>12.0</v>
      </c>
      <c r="B25" s="150">
        <v>44997.0</v>
      </c>
      <c r="C25" s="52" t="s">
        <v>1607</v>
      </c>
      <c r="D25" s="52" t="s">
        <v>981</v>
      </c>
      <c r="E25" s="52" t="s">
        <v>650</v>
      </c>
      <c r="F25" s="52" t="s">
        <v>1583</v>
      </c>
      <c r="G25" s="52">
        <v>1.0</v>
      </c>
      <c r="H25" s="149">
        <v>759000.0</v>
      </c>
      <c r="I25" s="88" t="str">
        <f t="shared" si="1"/>
        <v>  759,000 </v>
      </c>
      <c r="J25" s="145" t="str">
        <f t="shared" si="3"/>
        <v>  759,000 </v>
      </c>
      <c r="K25" s="52" t="s">
        <v>652</v>
      </c>
      <c r="L25" s="52"/>
      <c r="M25" s="52" t="s">
        <v>1608</v>
      </c>
    </row>
    <row r="26" ht="58.5" customHeight="1">
      <c r="A26" s="52">
        <v>13.0</v>
      </c>
      <c r="B26" s="150">
        <v>44997.0</v>
      </c>
      <c r="C26" s="52" t="s">
        <v>1609</v>
      </c>
      <c r="D26" s="52" t="s">
        <v>1050</v>
      </c>
      <c r="E26" s="52" t="s">
        <v>650</v>
      </c>
      <c r="F26" s="52" t="s">
        <v>1110</v>
      </c>
      <c r="G26" s="52">
        <v>4.0</v>
      </c>
      <c r="H26" s="149">
        <v>390000.0</v>
      </c>
      <c r="I26" s="88" t="str">
        <f t="shared" si="1"/>
        <v>  1,560,000 </v>
      </c>
      <c r="J26" s="145" t="str">
        <f t="shared" si="3"/>
        <v>  1,560,000 </v>
      </c>
      <c r="K26" s="52" t="s">
        <v>652</v>
      </c>
      <c r="L26" s="52"/>
      <c r="M26" s="162" t="s">
        <v>1610</v>
      </c>
    </row>
    <row r="27" ht="15.75" customHeight="1">
      <c r="A27" s="52">
        <v>14.0</v>
      </c>
      <c r="B27" s="150">
        <v>45028.0</v>
      </c>
      <c r="C27" s="52" t="s">
        <v>495</v>
      </c>
      <c r="D27" s="52" t="s">
        <v>981</v>
      </c>
      <c r="E27" s="52" t="s">
        <v>705</v>
      </c>
      <c r="F27" s="52" t="s">
        <v>707</v>
      </c>
      <c r="G27" s="52">
        <v>1.0</v>
      </c>
      <c r="H27" s="149">
        <v>185000.0</v>
      </c>
      <c r="I27" s="88" t="str">
        <f t="shared" si="1"/>
        <v>  185,000 </v>
      </c>
      <c r="J27" s="146" t="str">
        <f>SUM(I27:I32)</f>
        <v>  4,687,000 </v>
      </c>
      <c r="K27" s="147" t="s">
        <v>652</v>
      </c>
      <c r="L27" s="147"/>
      <c r="M27" s="163" t="s">
        <v>1611</v>
      </c>
    </row>
    <row r="28" ht="15.75" customHeight="1">
      <c r="A28" s="52"/>
      <c r="B28" s="52"/>
      <c r="C28" s="52"/>
      <c r="D28" s="52"/>
      <c r="E28" s="52"/>
      <c r="F28" s="52" t="s">
        <v>1138</v>
      </c>
      <c r="G28" s="52">
        <v>2.0</v>
      </c>
      <c r="H28" s="149">
        <v>190000.0</v>
      </c>
      <c r="I28" s="88" t="str">
        <f t="shared" si="1"/>
        <v>  380,000 </v>
      </c>
      <c r="J28" s="80"/>
      <c r="K28" s="80"/>
      <c r="L28" s="80"/>
      <c r="M28" s="80"/>
    </row>
    <row r="29" ht="15.75" customHeight="1">
      <c r="A29" s="52"/>
      <c r="B29" s="52"/>
      <c r="C29" s="52"/>
      <c r="D29" s="52"/>
      <c r="E29" s="52"/>
      <c r="F29" s="52" t="s">
        <v>672</v>
      </c>
      <c r="G29" s="52">
        <v>1.0</v>
      </c>
      <c r="H29" s="149">
        <v>1268000.0</v>
      </c>
      <c r="I29" s="88" t="str">
        <f t="shared" si="1"/>
        <v>  1,268,000 </v>
      </c>
      <c r="J29" s="80"/>
      <c r="K29" s="80"/>
      <c r="L29" s="80"/>
      <c r="M29" s="80"/>
    </row>
    <row r="30" ht="15.75" customHeight="1">
      <c r="A30" s="52"/>
      <c r="B30" s="52"/>
      <c r="C30" s="52"/>
      <c r="D30" s="52"/>
      <c r="E30" s="52"/>
      <c r="F30" s="52" t="s">
        <v>1034</v>
      </c>
      <c r="G30" s="52">
        <v>1.0</v>
      </c>
      <c r="H30" s="149">
        <v>2815000.0</v>
      </c>
      <c r="I30" s="88" t="str">
        <f t="shared" si="1"/>
        <v>  2,815,000 </v>
      </c>
      <c r="J30" s="80"/>
      <c r="K30" s="80"/>
      <c r="L30" s="80"/>
      <c r="M30" s="80"/>
    </row>
    <row r="31" ht="15.75" customHeight="1">
      <c r="A31" s="52"/>
      <c r="B31" s="52"/>
      <c r="C31" s="52"/>
      <c r="D31" s="52"/>
      <c r="E31" s="52"/>
      <c r="F31" s="52" t="s">
        <v>1100</v>
      </c>
      <c r="G31" s="52">
        <v>1.0</v>
      </c>
      <c r="H31" s="149">
        <v>39000.0</v>
      </c>
      <c r="I31" s="88" t="str">
        <f t="shared" si="1"/>
        <v>  39,000 </v>
      </c>
      <c r="J31" s="80"/>
      <c r="K31" s="80"/>
      <c r="L31" s="80"/>
      <c r="M31" s="80"/>
    </row>
    <row r="32" ht="15.75" customHeight="1">
      <c r="A32" s="52"/>
      <c r="B32" s="52"/>
      <c r="C32" s="52"/>
      <c r="D32" s="52"/>
      <c r="E32" s="52"/>
      <c r="F32" s="52" t="s">
        <v>674</v>
      </c>
      <c r="G32" s="52">
        <v>1.0</v>
      </c>
      <c r="H32" s="149">
        <v>0.0</v>
      </c>
      <c r="I32" s="88" t="str">
        <f t="shared" si="1"/>
        <v>  -   </v>
      </c>
      <c r="J32" s="77"/>
      <c r="K32" s="77"/>
      <c r="L32" s="77"/>
      <c r="M32" s="77"/>
    </row>
    <row r="33" ht="57.0" customHeight="1">
      <c r="A33" s="52">
        <v>15.0</v>
      </c>
      <c r="B33" s="151">
        <v>45058.0</v>
      </c>
      <c r="C33" s="52" t="s">
        <v>1612</v>
      </c>
      <c r="D33" s="52" t="s">
        <v>1077</v>
      </c>
      <c r="E33" s="52" t="s">
        <v>650</v>
      </c>
      <c r="F33" s="52" t="s">
        <v>707</v>
      </c>
      <c r="G33" s="52">
        <v>10.0</v>
      </c>
      <c r="H33" s="149">
        <v>130000.0</v>
      </c>
      <c r="I33" s="88" t="str">
        <f t="shared" si="1"/>
        <v>  1,300,000 </v>
      </c>
      <c r="J33" s="72" t="str">
        <f t="shared" ref="J33:J34" si="4">I33</f>
        <v>  1,300,000 </v>
      </c>
      <c r="K33" s="15" t="s">
        <v>652</v>
      </c>
      <c r="L33" s="15"/>
      <c r="M33" s="52" t="s">
        <v>1613</v>
      </c>
    </row>
    <row r="34" ht="63.0" customHeight="1">
      <c r="A34" s="52">
        <v>16.0</v>
      </c>
      <c r="B34" s="150">
        <v>45089.0</v>
      </c>
      <c r="C34" s="52" t="s">
        <v>1614</v>
      </c>
      <c r="D34" s="52" t="s">
        <v>981</v>
      </c>
      <c r="E34" s="52" t="s">
        <v>705</v>
      </c>
      <c r="F34" s="52" t="s">
        <v>1019</v>
      </c>
      <c r="G34" s="52">
        <v>1.0</v>
      </c>
      <c r="H34" s="149">
        <v>710000.0</v>
      </c>
      <c r="I34" s="88" t="str">
        <f t="shared" si="1"/>
        <v>  710,000 </v>
      </c>
      <c r="J34" s="145" t="str">
        <f t="shared" si="4"/>
        <v>  710,000 </v>
      </c>
      <c r="K34" s="52" t="s">
        <v>652</v>
      </c>
      <c r="L34" s="52"/>
      <c r="M34" s="52" t="s">
        <v>1615</v>
      </c>
    </row>
    <row r="35" ht="15.75" customHeight="1">
      <c r="A35" s="52">
        <v>17.0</v>
      </c>
      <c r="B35" s="150">
        <v>45089.0</v>
      </c>
      <c r="C35" s="52" t="s">
        <v>1616</v>
      </c>
      <c r="D35" s="52" t="s">
        <v>981</v>
      </c>
      <c r="E35" s="52" t="s">
        <v>705</v>
      </c>
      <c r="F35" s="52" t="s">
        <v>1019</v>
      </c>
      <c r="G35" s="52">
        <v>1.0</v>
      </c>
      <c r="H35" s="149">
        <v>710000.0</v>
      </c>
      <c r="I35" s="88" t="str">
        <f t="shared" si="1"/>
        <v>  710,000 </v>
      </c>
      <c r="J35" s="146" t="str">
        <f>SUM(I35:I42)</f>
        <v>  1,609,000 </v>
      </c>
      <c r="K35" s="147" t="s">
        <v>652</v>
      </c>
      <c r="L35" s="147"/>
      <c r="M35" s="147" t="s">
        <v>1617</v>
      </c>
    </row>
    <row r="36" ht="15.75" customHeight="1">
      <c r="A36" s="52"/>
      <c r="B36" s="52"/>
      <c r="C36" s="52"/>
      <c r="D36" s="52"/>
      <c r="E36" s="52"/>
      <c r="F36" s="52" t="s">
        <v>1583</v>
      </c>
      <c r="G36" s="52">
        <v>1.0</v>
      </c>
      <c r="H36" s="149">
        <v>759000.0</v>
      </c>
      <c r="I36" s="88" t="str">
        <f t="shared" si="1"/>
        <v>  759,000 </v>
      </c>
      <c r="J36" s="80"/>
      <c r="K36" s="80"/>
      <c r="L36" s="80"/>
      <c r="M36" s="80"/>
    </row>
    <row r="37" ht="15.75" customHeight="1">
      <c r="A37" s="52"/>
      <c r="B37" s="52"/>
      <c r="C37" s="52"/>
      <c r="D37" s="52"/>
      <c r="E37" s="52"/>
      <c r="F37" s="52" t="s">
        <v>1618</v>
      </c>
      <c r="G37" s="52">
        <v>1.0</v>
      </c>
      <c r="H37" s="149">
        <v>45000.0</v>
      </c>
      <c r="I37" s="88" t="str">
        <f t="shared" si="1"/>
        <v>  45,000 </v>
      </c>
      <c r="J37" s="80"/>
      <c r="K37" s="80"/>
      <c r="L37" s="80"/>
      <c r="M37" s="80"/>
    </row>
    <row r="38" ht="15.75" customHeight="1">
      <c r="A38" s="52"/>
      <c r="B38" s="52"/>
      <c r="C38" s="52"/>
      <c r="D38" s="52"/>
      <c r="E38" s="52"/>
      <c r="F38" s="52" t="s">
        <v>1619</v>
      </c>
      <c r="G38" s="52">
        <v>1.0</v>
      </c>
      <c r="H38" s="149">
        <v>45000.0</v>
      </c>
      <c r="I38" s="88" t="str">
        <f t="shared" si="1"/>
        <v>  45,000 </v>
      </c>
      <c r="J38" s="80"/>
      <c r="K38" s="80"/>
      <c r="L38" s="80"/>
      <c r="M38" s="80"/>
    </row>
    <row r="39" ht="15.75" customHeight="1">
      <c r="A39" s="52"/>
      <c r="B39" s="52"/>
      <c r="C39" s="52"/>
      <c r="D39" s="52"/>
      <c r="E39" s="52"/>
      <c r="F39" s="52" t="s">
        <v>1620</v>
      </c>
      <c r="G39" s="52">
        <v>1.0</v>
      </c>
      <c r="H39" s="149">
        <v>0.0</v>
      </c>
      <c r="I39" s="88" t="str">
        <f t="shared" si="1"/>
        <v>  -   </v>
      </c>
      <c r="J39" s="80"/>
      <c r="K39" s="80"/>
      <c r="L39" s="80"/>
      <c r="M39" s="80"/>
    </row>
    <row r="40" ht="15.75" customHeight="1">
      <c r="A40" s="52"/>
      <c r="B40" s="52"/>
      <c r="C40" s="52"/>
      <c r="D40" s="52"/>
      <c r="E40" s="52"/>
      <c r="F40" s="52" t="s">
        <v>1621</v>
      </c>
      <c r="G40" s="52">
        <v>2.0</v>
      </c>
      <c r="H40" s="149">
        <v>10000.0</v>
      </c>
      <c r="I40" s="88" t="str">
        <f t="shared" si="1"/>
        <v>  20,000 </v>
      </c>
      <c r="J40" s="80"/>
      <c r="K40" s="80"/>
      <c r="L40" s="80"/>
      <c r="M40" s="80"/>
    </row>
    <row r="41" ht="15.75" customHeight="1">
      <c r="A41" s="52"/>
      <c r="B41" s="52"/>
      <c r="C41" s="52"/>
      <c r="D41" s="52"/>
      <c r="E41" s="52"/>
      <c r="F41" s="52" t="s">
        <v>746</v>
      </c>
      <c r="G41" s="52">
        <v>2.0</v>
      </c>
      <c r="H41" s="149">
        <v>10000.0</v>
      </c>
      <c r="I41" s="88" t="str">
        <f t="shared" si="1"/>
        <v>  20,000 </v>
      </c>
      <c r="J41" s="80"/>
      <c r="K41" s="80"/>
      <c r="L41" s="80"/>
      <c r="M41" s="80"/>
    </row>
    <row r="42" ht="15.75" customHeight="1">
      <c r="A42" s="52"/>
      <c r="B42" s="52"/>
      <c r="C42" s="52"/>
      <c r="D42" s="52"/>
      <c r="E42" s="52"/>
      <c r="F42" s="52" t="s">
        <v>1622</v>
      </c>
      <c r="G42" s="52">
        <v>1.0</v>
      </c>
      <c r="H42" s="149">
        <v>10000.0</v>
      </c>
      <c r="I42" s="88" t="str">
        <f t="shared" si="1"/>
        <v>  10,000 </v>
      </c>
      <c r="J42" s="77"/>
      <c r="K42" s="77"/>
      <c r="L42" s="77"/>
      <c r="M42" s="77"/>
    </row>
    <row r="43" ht="30.75" customHeight="1">
      <c r="A43" s="52">
        <v>13.0</v>
      </c>
      <c r="B43" s="151">
        <v>45119.0</v>
      </c>
      <c r="C43" s="52" t="s">
        <v>501</v>
      </c>
      <c r="D43" s="52" t="s">
        <v>981</v>
      </c>
      <c r="E43" s="52" t="s">
        <v>705</v>
      </c>
      <c r="F43" s="52" t="s">
        <v>1034</v>
      </c>
      <c r="G43" s="52">
        <v>1.0</v>
      </c>
      <c r="H43" s="149">
        <v>2815000.0</v>
      </c>
      <c r="I43" s="88" t="str">
        <f t="shared" si="1"/>
        <v>  2,815,000 </v>
      </c>
      <c r="J43" s="146" t="str">
        <f>SUM(I43:I44)</f>
        <v>  2,925,000 </v>
      </c>
      <c r="K43" s="147" t="s">
        <v>652</v>
      </c>
      <c r="L43" s="147"/>
      <c r="M43" s="147" t="s">
        <v>1623</v>
      </c>
    </row>
    <row r="44" ht="30.75" customHeight="1">
      <c r="A44" s="52"/>
      <c r="B44" s="52"/>
      <c r="C44" s="52"/>
      <c r="D44" s="52"/>
      <c r="E44" s="52"/>
      <c r="F44" s="52" t="s">
        <v>1624</v>
      </c>
      <c r="G44" s="52">
        <v>1.0</v>
      </c>
      <c r="H44" s="149">
        <v>110000.0</v>
      </c>
      <c r="I44" s="88" t="str">
        <f t="shared" si="1"/>
        <v>  110,000 </v>
      </c>
      <c r="J44" s="77"/>
      <c r="K44" s="77"/>
      <c r="L44" s="77"/>
      <c r="M44" s="77"/>
    </row>
    <row r="45" ht="30.75" customHeight="1">
      <c r="A45" s="52">
        <v>14.0</v>
      </c>
      <c r="B45" s="151">
        <v>45150.0</v>
      </c>
      <c r="C45" s="52" t="s">
        <v>503</v>
      </c>
      <c r="D45" s="52" t="s">
        <v>981</v>
      </c>
      <c r="E45" s="52" t="s">
        <v>705</v>
      </c>
      <c r="F45" s="52" t="s">
        <v>938</v>
      </c>
      <c r="G45" s="52">
        <v>1.0</v>
      </c>
      <c r="H45" s="149">
        <v>300000.0</v>
      </c>
      <c r="I45" s="88" t="str">
        <f t="shared" si="1"/>
        <v>  300,000 </v>
      </c>
      <c r="J45" s="146" t="str">
        <f>I45</f>
        <v>  300,000 </v>
      </c>
      <c r="K45" s="59" t="s">
        <v>652</v>
      </c>
      <c r="L45" s="59"/>
      <c r="M45" s="59"/>
    </row>
    <row r="46" ht="30.75" customHeight="1">
      <c r="A46" s="52"/>
      <c r="B46" s="52"/>
      <c r="C46" s="52"/>
      <c r="D46" s="52"/>
      <c r="E46" s="52"/>
      <c r="F46" s="52" t="s">
        <v>1625</v>
      </c>
      <c r="G46" s="52">
        <v>1.0</v>
      </c>
      <c r="H46" s="149">
        <v>0.0</v>
      </c>
      <c r="I46" s="88" t="str">
        <f t="shared" si="1"/>
        <v>  -   </v>
      </c>
      <c r="J46" s="77"/>
      <c r="K46" s="77"/>
      <c r="L46" s="77"/>
      <c r="M46" s="77"/>
    </row>
    <row r="47" ht="62.25" customHeight="1">
      <c r="A47" s="52">
        <v>15.0</v>
      </c>
      <c r="B47" s="151">
        <v>45181.0</v>
      </c>
      <c r="C47" s="52" t="s">
        <v>1626</v>
      </c>
      <c r="D47" s="52" t="s">
        <v>1050</v>
      </c>
      <c r="E47" s="52" t="s">
        <v>650</v>
      </c>
      <c r="F47" s="52" t="s">
        <v>1627</v>
      </c>
      <c r="G47" s="52">
        <v>1.0</v>
      </c>
      <c r="H47" s="149">
        <v>810000.0</v>
      </c>
      <c r="I47" s="88" t="str">
        <f t="shared" si="1"/>
        <v>  810,000 </v>
      </c>
      <c r="J47" s="145" t="str">
        <f>I47</f>
        <v>  810,000 </v>
      </c>
      <c r="K47" s="52" t="s">
        <v>652</v>
      </c>
      <c r="L47" s="52"/>
      <c r="M47" s="162" t="s">
        <v>1628</v>
      </c>
    </row>
    <row r="48" ht="15.75" customHeight="1">
      <c r="A48" s="52">
        <v>16.0</v>
      </c>
      <c r="B48" s="151">
        <v>45181.0</v>
      </c>
      <c r="C48" s="52" t="s">
        <v>1629</v>
      </c>
      <c r="D48" s="52" t="s">
        <v>981</v>
      </c>
      <c r="E48" s="52" t="s">
        <v>650</v>
      </c>
      <c r="F48" s="52" t="s">
        <v>1034</v>
      </c>
      <c r="G48" s="52">
        <v>1.0</v>
      </c>
      <c r="H48" s="149">
        <v>2815000.0</v>
      </c>
      <c r="I48" s="88" t="str">
        <f t="shared" si="1"/>
        <v>  2,815,000 </v>
      </c>
      <c r="J48" s="146" t="str">
        <f>SUM(I48:I51)</f>
        <v>  3,934,000 </v>
      </c>
      <c r="K48" s="147" t="s">
        <v>652</v>
      </c>
      <c r="L48" s="147"/>
      <c r="M48" s="163" t="s">
        <v>1630</v>
      </c>
    </row>
    <row r="49" ht="15.75" customHeight="1">
      <c r="A49" s="52"/>
      <c r="B49" s="52"/>
      <c r="C49" s="52"/>
      <c r="D49" s="52"/>
      <c r="E49" s="52"/>
      <c r="F49" s="52" t="s">
        <v>1631</v>
      </c>
      <c r="G49" s="52">
        <v>1.0</v>
      </c>
      <c r="H49" s="149">
        <v>1099000.0</v>
      </c>
      <c r="I49" s="88" t="str">
        <f t="shared" si="1"/>
        <v>  1,099,000 </v>
      </c>
      <c r="J49" s="80"/>
      <c r="K49" s="80"/>
      <c r="L49" s="80"/>
      <c r="M49" s="80"/>
    </row>
    <row r="50" ht="15.75" customHeight="1">
      <c r="A50" s="52"/>
      <c r="B50" s="52"/>
      <c r="C50" s="52"/>
      <c r="D50" s="52"/>
      <c r="E50" s="52"/>
      <c r="F50" s="52" t="s">
        <v>1353</v>
      </c>
      <c r="G50" s="52">
        <v>1.0</v>
      </c>
      <c r="H50" s="149">
        <v>10000.0</v>
      </c>
      <c r="I50" s="88" t="str">
        <f t="shared" si="1"/>
        <v>  10,000 </v>
      </c>
      <c r="J50" s="80"/>
      <c r="K50" s="80"/>
      <c r="L50" s="80"/>
      <c r="M50" s="80"/>
    </row>
    <row r="51" ht="15.75" customHeight="1">
      <c r="A51" s="52"/>
      <c r="B51" s="52"/>
      <c r="C51" s="52"/>
      <c r="D51" s="52"/>
      <c r="E51" s="52"/>
      <c r="F51" s="52" t="s">
        <v>715</v>
      </c>
      <c r="G51" s="52">
        <v>1.0</v>
      </c>
      <c r="H51" s="149">
        <v>10000.0</v>
      </c>
      <c r="I51" s="88" t="str">
        <f t="shared" si="1"/>
        <v>  10,000 </v>
      </c>
      <c r="J51" s="77"/>
      <c r="K51" s="77"/>
      <c r="L51" s="77"/>
      <c r="M51" s="77"/>
    </row>
    <row r="52" ht="62.25" customHeight="1">
      <c r="A52" s="52">
        <v>17.0</v>
      </c>
      <c r="B52" s="151">
        <v>45211.0</v>
      </c>
      <c r="C52" s="52" t="s">
        <v>1632</v>
      </c>
      <c r="D52" s="52" t="s">
        <v>981</v>
      </c>
      <c r="E52" s="52" t="s">
        <v>650</v>
      </c>
      <c r="F52" s="52" t="s">
        <v>1633</v>
      </c>
      <c r="G52" s="52">
        <v>1.0</v>
      </c>
      <c r="H52" s="149">
        <v>700000.0</v>
      </c>
      <c r="I52" s="88" t="str">
        <f t="shared" si="1"/>
        <v>  700,000 </v>
      </c>
      <c r="J52" s="145" t="str">
        <f>I52</f>
        <v>  700,000 </v>
      </c>
      <c r="K52" s="52" t="s">
        <v>652</v>
      </c>
      <c r="L52" s="52"/>
      <c r="M52" s="52"/>
    </row>
    <row r="53" ht="15.75" customHeight="1">
      <c r="A53" s="52">
        <v>18.0</v>
      </c>
      <c r="B53" s="151">
        <v>45211.0</v>
      </c>
      <c r="C53" s="52" t="s">
        <v>1634</v>
      </c>
      <c r="D53" s="52" t="s">
        <v>981</v>
      </c>
      <c r="E53" s="52" t="s">
        <v>650</v>
      </c>
      <c r="F53" s="52" t="s">
        <v>1026</v>
      </c>
      <c r="G53" s="52">
        <v>1.0</v>
      </c>
      <c r="H53" s="149">
        <v>929000.0</v>
      </c>
      <c r="I53" s="88" t="str">
        <f t="shared" si="1"/>
        <v>  929,000 </v>
      </c>
      <c r="J53" s="146" t="str">
        <f>I53+I54</f>
        <v>  1,688,000 </v>
      </c>
      <c r="K53" s="147" t="s">
        <v>652</v>
      </c>
      <c r="L53" s="147"/>
      <c r="M53" s="147" t="s">
        <v>1635</v>
      </c>
    </row>
    <row r="54" ht="15.75" customHeight="1">
      <c r="A54" s="52"/>
      <c r="B54" s="52"/>
      <c r="C54" s="52"/>
      <c r="D54" s="52"/>
      <c r="E54" s="52"/>
      <c r="F54" s="52" t="s">
        <v>1636</v>
      </c>
      <c r="G54" s="52">
        <v>1.0</v>
      </c>
      <c r="H54" s="149">
        <v>759000.0</v>
      </c>
      <c r="I54" s="88" t="str">
        <f t="shared" si="1"/>
        <v>  759,000 </v>
      </c>
      <c r="J54" s="80"/>
      <c r="K54" s="80"/>
      <c r="L54" s="80"/>
      <c r="M54" s="80"/>
    </row>
    <row r="55" ht="15.75" customHeight="1">
      <c r="A55" s="52"/>
      <c r="B55" s="52"/>
      <c r="C55" s="52"/>
      <c r="D55" s="52"/>
      <c r="E55" s="52"/>
      <c r="F55" s="52" t="s">
        <v>1625</v>
      </c>
      <c r="G55" s="52">
        <v>1.0</v>
      </c>
      <c r="H55" s="149">
        <v>0.0</v>
      </c>
      <c r="I55" s="88" t="str">
        <f t="shared" si="1"/>
        <v>  -   </v>
      </c>
      <c r="J55" s="77"/>
      <c r="K55" s="77"/>
      <c r="L55" s="77"/>
      <c r="M55" s="77"/>
    </row>
    <row r="56" ht="15.75" customHeight="1">
      <c r="A56" s="52">
        <v>19.0</v>
      </c>
      <c r="B56" s="150">
        <v>45242.0</v>
      </c>
      <c r="C56" s="52" t="s">
        <v>1637</v>
      </c>
      <c r="D56" s="52" t="s">
        <v>981</v>
      </c>
      <c r="E56" s="52" t="s">
        <v>705</v>
      </c>
      <c r="F56" s="52" t="s">
        <v>707</v>
      </c>
      <c r="G56" s="52">
        <v>1.0</v>
      </c>
      <c r="H56" s="149">
        <v>185000.0</v>
      </c>
      <c r="I56" s="88" t="str">
        <f t="shared" si="1"/>
        <v>  185,000 </v>
      </c>
      <c r="J56" s="146" t="str">
        <f>SUM(I56:I58)</f>
        <v>  1,075,000 </v>
      </c>
      <c r="K56" s="147" t="s">
        <v>652</v>
      </c>
      <c r="L56" s="147"/>
      <c r="M56" s="147"/>
    </row>
    <row r="57" ht="15.75" customHeight="1">
      <c r="A57" s="52"/>
      <c r="B57" s="52"/>
      <c r="C57" s="52"/>
      <c r="D57" s="52"/>
      <c r="E57" s="52"/>
      <c r="F57" s="52" t="s">
        <v>1149</v>
      </c>
      <c r="G57" s="52">
        <v>1.0</v>
      </c>
      <c r="H57" s="149">
        <v>190000.0</v>
      </c>
      <c r="I57" s="88" t="str">
        <f t="shared" si="1"/>
        <v>  190,000 </v>
      </c>
      <c r="J57" s="80"/>
      <c r="K57" s="80"/>
      <c r="L57" s="80"/>
      <c r="M57" s="80"/>
    </row>
    <row r="58" ht="15.75" customHeight="1">
      <c r="A58" s="52"/>
      <c r="B58" s="52"/>
      <c r="C58" s="52"/>
      <c r="D58" s="52"/>
      <c r="E58" s="52"/>
      <c r="F58" s="52" t="s">
        <v>985</v>
      </c>
      <c r="G58" s="52">
        <v>1.0</v>
      </c>
      <c r="H58" s="149">
        <v>700000.0</v>
      </c>
      <c r="I58" s="88" t="str">
        <f t="shared" si="1"/>
        <v>  700,000 </v>
      </c>
      <c r="J58" s="77"/>
      <c r="K58" s="77"/>
      <c r="L58" s="77"/>
      <c r="M58" s="77"/>
    </row>
    <row r="59" ht="59.25" customHeight="1">
      <c r="A59" s="52">
        <v>20.0</v>
      </c>
      <c r="B59" s="150">
        <v>45272.0</v>
      </c>
      <c r="C59" s="52" t="s">
        <v>1605</v>
      </c>
      <c r="D59" s="52" t="s">
        <v>991</v>
      </c>
      <c r="E59" s="52" t="s">
        <v>650</v>
      </c>
      <c r="F59" s="52" t="s">
        <v>1347</v>
      </c>
      <c r="G59" s="52">
        <v>2.0</v>
      </c>
      <c r="H59" s="149">
        <v>35000.0</v>
      </c>
      <c r="I59" s="88" t="str">
        <f t="shared" si="1"/>
        <v>  70,000 </v>
      </c>
      <c r="J59" s="145" t="str">
        <f>I59</f>
        <v>  70,000 </v>
      </c>
      <c r="K59" s="52" t="s">
        <v>652</v>
      </c>
      <c r="L59" s="52"/>
      <c r="M59" s="52"/>
    </row>
    <row r="60" ht="30.0" customHeight="1">
      <c r="A60" s="52">
        <v>21.0</v>
      </c>
      <c r="B60" s="150">
        <v>45272.0</v>
      </c>
      <c r="C60" s="52" t="s">
        <v>1638</v>
      </c>
      <c r="D60" s="52" t="s">
        <v>1639</v>
      </c>
      <c r="E60" s="52" t="s">
        <v>650</v>
      </c>
      <c r="F60" s="52" t="s">
        <v>1640</v>
      </c>
      <c r="G60" s="52">
        <v>2.0</v>
      </c>
      <c r="H60" s="149">
        <v>929000.0</v>
      </c>
      <c r="I60" s="88" t="str">
        <f t="shared" si="1"/>
        <v>  1,858,000 </v>
      </c>
      <c r="J60" s="146" t="str">
        <f>I60+I61</f>
        <v>  1,933,000 </v>
      </c>
      <c r="K60" s="147" t="s">
        <v>652</v>
      </c>
      <c r="L60" s="147"/>
      <c r="M60" s="147" t="s">
        <v>1641</v>
      </c>
    </row>
    <row r="61" ht="30.0" customHeight="1">
      <c r="A61" s="52"/>
      <c r="B61" s="52"/>
      <c r="C61" s="52"/>
      <c r="D61" s="52"/>
      <c r="E61" s="52"/>
      <c r="F61" s="52" t="s">
        <v>1642</v>
      </c>
      <c r="G61" s="52">
        <v>1.0</v>
      </c>
      <c r="H61" s="149">
        <v>75000.0</v>
      </c>
      <c r="I61" s="88" t="str">
        <f t="shared" si="1"/>
        <v>  75,000 </v>
      </c>
      <c r="J61" s="77"/>
      <c r="K61" s="77"/>
      <c r="L61" s="77"/>
      <c r="M61" s="77"/>
    </row>
    <row r="62" ht="66.75" customHeight="1">
      <c r="A62" s="52">
        <v>22.0</v>
      </c>
      <c r="B62" s="52" t="s">
        <v>1643</v>
      </c>
      <c r="C62" s="52" t="s">
        <v>1644</v>
      </c>
      <c r="D62" s="52" t="s">
        <v>981</v>
      </c>
      <c r="E62" s="52" t="s">
        <v>650</v>
      </c>
      <c r="F62" s="52" t="s">
        <v>668</v>
      </c>
      <c r="G62" s="52">
        <v>1.0</v>
      </c>
      <c r="H62" s="149">
        <v>675000.0</v>
      </c>
      <c r="I62" s="88" t="str">
        <f t="shared" si="1"/>
        <v>  675,000 </v>
      </c>
      <c r="J62" s="145" t="str">
        <f>I62</f>
        <v>  675,000 </v>
      </c>
      <c r="K62" s="164" t="s">
        <v>652</v>
      </c>
      <c r="L62" s="164"/>
      <c r="M62" s="164" t="s">
        <v>1645</v>
      </c>
    </row>
    <row r="63" ht="33.0" customHeight="1">
      <c r="A63" s="52">
        <v>23.0</v>
      </c>
      <c r="B63" s="52" t="s">
        <v>1643</v>
      </c>
      <c r="C63" s="52" t="s">
        <v>1646</v>
      </c>
      <c r="D63" s="52" t="s">
        <v>981</v>
      </c>
      <c r="E63" s="52" t="s">
        <v>650</v>
      </c>
      <c r="F63" s="52" t="s">
        <v>660</v>
      </c>
      <c r="G63" s="52">
        <v>1.0</v>
      </c>
      <c r="H63" s="149">
        <v>75000.0</v>
      </c>
      <c r="I63" s="88" t="str">
        <f t="shared" si="1"/>
        <v>  75,000 </v>
      </c>
      <c r="J63" s="146" t="str">
        <f>I63+I64</f>
        <v>  150,000 </v>
      </c>
      <c r="K63" s="165" t="s">
        <v>652</v>
      </c>
      <c r="L63" s="165"/>
      <c r="M63" s="165"/>
    </row>
    <row r="64" ht="33.0" customHeight="1">
      <c r="A64" s="52"/>
      <c r="B64" s="52"/>
      <c r="C64" s="52"/>
      <c r="D64" s="52"/>
      <c r="E64" s="52"/>
      <c r="F64" s="52" t="s">
        <v>1647</v>
      </c>
      <c r="G64" s="52">
        <v>1.0</v>
      </c>
      <c r="H64" s="149">
        <v>75000.0</v>
      </c>
      <c r="I64" s="88" t="str">
        <f t="shared" si="1"/>
        <v>  75,000 </v>
      </c>
      <c r="J64" s="77"/>
      <c r="K64" s="77"/>
      <c r="L64" s="77"/>
      <c r="M64" s="77"/>
    </row>
    <row r="65" ht="33.0" customHeight="1">
      <c r="A65" s="52">
        <v>24.0</v>
      </c>
      <c r="B65" s="52" t="s">
        <v>1643</v>
      </c>
      <c r="C65" s="52" t="s">
        <v>1648</v>
      </c>
      <c r="D65" s="52" t="s">
        <v>981</v>
      </c>
      <c r="E65" s="52" t="s">
        <v>650</v>
      </c>
      <c r="F65" s="52" t="s">
        <v>985</v>
      </c>
      <c r="G65" s="52">
        <v>2.0</v>
      </c>
      <c r="H65" s="149">
        <v>700000.0</v>
      </c>
      <c r="I65" s="88" t="str">
        <f t="shared" si="1"/>
        <v>  1,400,000 </v>
      </c>
      <c r="J65" s="146" t="str">
        <f>I65</f>
        <v>  1,400,000 </v>
      </c>
      <c r="K65" s="165" t="s">
        <v>652</v>
      </c>
      <c r="L65" s="165"/>
      <c r="M65" s="165"/>
    </row>
    <row r="66" ht="33.0" customHeight="1">
      <c r="A66" s="15"/>
      <c r="B66" s="15"/>
      <c r="C66" s="15"/>
      <c r="D66" s="15"/>
      <c r="E66" s="15"/>
      <c r="F66" s="52" t="s">
        <v>1100</v>
      </c>
      <c r="G66" s="52">
        <v>1.0</v>
      </c>
      <c r="H66" s="149">
        <v>0.0</v>
      </c>
      <c r="I66" s="88" t="str">
        <f t="shared" si="1"/>
        <v>  -   </v>
      </c>
      <c r="J66" s="77"/>
      <c r="K66" s="77"/>
      <c r="L66" s="77"/>
      <c r="M66" s="77"/>
    </row>
    <row r="67" ht="59.25" customHeight="1">
      <c r="A67" s="52">
        <v>25.0</v>
      </c>
      <c r="B67" s="52" t="s">
        <v>1649</v>
      </c>
      <c r="C67" s="52" t="s">
        <v>1650</v>
      </c>
      <c r="D67" s="52" t="s">
        <v>981</v>
      </c>
      <c r="E67" s="52" t="s">
        <v>650</v>
      </c>
      <c r="F67" s="52" t="s">
        <v>1110</v>
      </c>
      <c r="G67" s="52">
        <v>2.0</v>
      </c>
      <c r="H67" s="149">
        <v>390000.0</v>
      </c>
      <c r="I67" s="149">
        <v>780000.0</v>
      </c>
      <c r="J67" s="72" t="str">
        <f>I67</f>
        <v>  780,000 </v>
      </c>
      <c r="K67" s="15" t="s">
        <v>652</v>
      </c>
      <c r="L67" s="15"/>
      <c r="M67" s="15"/>
    </row>
    <row r="68" ht="15.75" customHeight="1">
      <c r="A68" s="52">
        <v>26.0</v>
      </c>
      <c r="B68" s="52" t="s">
        <v>1651</v>
      </c>
      <c r="C68" s="52" t="s">
        <v>1652</v>
      </c>
      <c r="D68" s="52" t="s">
        <v>981</v>
      </c>
      <c r="E68" s="52" t="s">
        <v>650</v>
      </c>
      <c r="F68" s="52" t="s">
        <v>1001</v>
      </c>
      <c r="G68" s="52">
        <v>1.0</v>
      </c>
      <c r="H68" s="149">
        <v>705000.0</v>
      </c>
      <c r="I68" s="71" t="str">
        <f t="shared" ref="I68:I103" si="5">H68*G68</f>
        <v>  705,000 </v>
      </c>
      <c r="J68" s="146" t="str">
        <f>I68+I69+I70</f>
        <v>  1,486,000 </v>
      </c>
      <c r="K68" s="147" t="s">
        <v>652</v>
      </c>
      <c r="L68" s="147"/>
      <c r="M68" s="147" t="s">
        <v>1653</v>
      </c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2"/>
      <c r="B69" s="52"/>
      <c r="C69" s="52"/>
      <c r="D69" s="52"/>
      <c r="E69" s="52"/>
      <c r="F69" s="52" t="s">
        <v>1583</v>
      </c>
      <c r="G69" s="52">
        <v>1.0</v>
      </c>
      <c r="H69" s="149">
        <v>759000.0</v>
      </c>
      <c r="I69" s="71" t="str">
        <f t="shared" si="5"/>
        <v>  759,000 </v>
      </c>
      <c r="J69" s="80"/>
      <c r="K69" s="80"/>
      <c r="L69" s="80"/>
      <c r="M69" s="80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2"/>
      <c r="B70" s="52"/>
      <c r="C70" s="52"/>
      <c r="D70" s="52"/>
      <c r="E70" s="52"/>
      <c r="F70" s="52" t="s">
        <v>1622</v>
      </c>
      <c r="G70" s="52">
        <v>2.0</v>
      </c>
      <c r="H70" s="149">
        <v>11000.0</v>
      </c>
      <c r="I70" s="71" t="str">
        <f t="shared" si="5"/>
        <v>  22,000 </v>
      </c>
      <c r="J70" s="80"/>
      <c r="K70" s="80"/>
      <c r="L70" s="80"/>
      <c r="M70" s="80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2"/>
      <c r="B71" s="52"/>
      <c r="C71" s="52"/>
      <c r="D71" s="52"/>
      <c r="E71" s="52"/>
      <c r="F71" s="52" t="s">
        <v>1625</v>
      </c>
      <c r="G71" s="52">
        <v>1.0</v>
      </c>
      <c r="H71" s="149">
        <v>0.0</v>
      </c>
      <c r="I71" s="71" t="str">
        <f t="shared" si="5"/>
        <v>  -   </v>
      </c>
      <c r="J71" s="77"/>
      <c r="K71" s="77"/>
      <c r="L71" s="77"/>
      <c r="M71" s="77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2">
        <v>27.0</v>
      </c>
      <c r="B72" s="52" t="s">
        <v>1654</v>
      </c>
      <c r="C72" s="52" t="s">
        <v>1655</v>
      </c>
      <c r="D72" s="52" t="s">
        <v>981</v>
      </c>
      <c r="E72" s="52" t="s">
        <v>705</v>
      </c>
      <c r="F72" s="52" t="s">
        <v>707</v>
      </c>
      <c r="G72" s="52">
        <v>5.0</v>
      </c>
      <c r="H72" s="149">
        <v>140000.0</v>
      </c>
      <c r="I72" s="71" t="str">
        <f t="shared" si="5"/>
        <v>  700,000 </v>
      </c>
      <c r="J72" s="146" t="str">
        <f>I72+I73+I74</f>
        <v>  2,300,000 </v>
      </c>
      <c r="K72" s="147" t="s">
        <v>652</v>
      </c>
      <c r="L72" s="147"/>
      <c r="M72" s="52" t="s">
        <v>1656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2"/>
      <c r="B73" s="52"/>
      <c r="C73" s="52"/>
      <c r="D73" s="52"/>
      <c r="E73" s="52"/>
      <c r="F73" s="52" t="s">
        <v>1149</v>
      </c>
      <c r="G73" s="52">
        <v>1.0</v>
      </c>
      <c r="H73" s="149">
        <v>190000.0</v>
      </c>
      <c r="I73" s="71" t="str">
        <f t="shared" si="5"/>
        <v>  190,000 </v>
      </c>
      <c r="J73" s="80"/>
      <c r="K73" s="80"/>
      <c r="L73" s="80"/>
      <c r="M73" s="147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2"/>
      <c r="B74" s="52"/>
      <c r="C74" s="52"/>
      <c r="D74" s="52"/>
      <c r="E74" s="52"/>
      <c r="F74" s="52" t="s">
        <v>1036</v>
      </c>
      <c r="G74" s="166">
        <v>2.0</v>
      </c>
      <c r="H74" s="149">
        <v>705000.0</v>
      </c>
      <c r="I74" s="71" t="str">
        <f t="shared" si="5"/>
        <v>  1,410,000 </v>
      </c>
      <c r="J74" s="77"/>
      <c r="K74" s="77"/>
      <c r="L74" s="77"/>
      <c r="M74" s="77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2">
        <v>28.0</v>
      </c>
      <c r="B75" s="52" t="s">
        <v>1654</v>
      </c>
      <c r="C75" s="52" t="s">
        <v>1657</v>
      </c>
      <c r="D75" s="52" t="s">
        <v>981</v>
      </c>
      <c r="E75" s="52" t="s">
        <v>650</v>
      </c>
      <c r="F75" s="52" t="s">
        <v>1583</v>
      </c>
      <c r="G75" s="52">
        <v>1.0</v>
      </c>
      <c r="H75" s="149">
        <v>1448000.0</v>
      </c>
      <c r="I75" s="71" t="str">
        <f t="shared" si="5"/>
        <v>  1,448,000 </v>
      </c>
      <c r="J75" s="167" t="str">
        <f>SUM(I75:I78)</f>
        <v>  1,618,000 </v>
      </c>
      <c r="K75" s="163" t="s">
        <v>652</v>
      </c>
      <c r="L75" s="163"/>
      <c r="M75" s="163" t="s">
        <v>1658</v>
      </c>
    </row>
    <row r="76" ht="15.75" customHeight="1">
      <c r="A76" s="52"/>
      <c r="B76" s="52"/>
      <c r="C76" s="52"/>
      <c r="D76" s="52"/>
      <c r="E76" s="52"/>
      <c r="F76" s="52" t="s">
        <v>1659</v>
      </c>
      <c r="G76" s="52">
        <v>2.0</v>
      </c>
      <c r="H76" s="149">
        <v>10000.0</v>
      </c>
      <c r="I76" s="71" t="str">
        <f t="shared" si="5"/>
        <v>  20,000 </v>
      </c>
      <c r="J76" s="80"/>
      <c r="K76" s="80"/>
      <c r="L76" s="80"/>
      <c r="M76" s="80"/>
    </row>
    <row r="77" ht="15.75" customHeight="1">
      <c r="A77" s="52"/>
      <c r="B77" s="52"/>
      <c r="C77" s="52"/>
      <c r="D77" s="52"/>
      <c r="E77" s="52"/>
      <c r="F77" s="52" t="s">
        <v>660</v>
      </c>
      <c r="G77" s="52">
        <v>1.0</v>
      </c>
      <c r="H77" s="149">
        <v>75000.0</v>
      </c>
      <c r="I77" s="71" t="str">
        <f t="shared" si="5"/>
        <v>  75,000 </v>
      </c>
      <c r="J77" s="80"/>
      <c r="K77" s="80"/>
      <c r="L77" s="80"/>
      <c r="M77" s="80"/>
    </row>
    <row r="78" ht="15.75" customHeight="1">
      <c r="A78" s="52"/>
      <c r="B78" s="52"/>
      <c r="C78" s="52"/>
      <c r="D78" s="52"/>
      <c r="E78" s="52"/>
      <c r="F78" s="52" t="s">
        <v>1647</v>
      </c>
      <c r="G78" s="52">
        <v>1.0</v>
      </c>
      <c r="H78" s="149">
        <v>75000.0</v>
      </c>
      <c r="I78" s="71" t="str">
        <f t="shared" si="5"/>
        <v>  75,000 </v>
      </c>
      <c r="J78" s="77"/>
      <c r="K78" s="77"/>
      <c r="L78" s="77"/>
      <c r="M78" s="77"/>
    </row>
    <row r="79" ht="15.75" customHeight="1">
      <c r="A79" s="52">
        <v>29.0</v>
      </c>
      <c r="B79" s="52" t="s">
        <v>1660</v>
      </c>
      <c r="C79" s="52" t="s">
        <v>1661</v>
      </c>
      <c r="D79" s="52" t="s">
        <v>981</v>
      </c>
      <c r="E79" s="52" t="s">
        <v>705</v>
      </c>
      <c r="F79" s="52" t="s">
        <v>1662</v>
      </c>
      <c r="G79" s="52">
        <v>1.0</v>
      </c>
      <c r="H79" s="149">
        <v>705000.0</v>
      </c>
      <c r="I79" s="71" t="str">
        <f t="shared" si="5"/>
        <v>  705,000 </v>
      </c>
      <c r="J79" s="167" t="str">
        <f>SUM(I79:I82)</f>
        <v>  1,410,000 </v>
      </c>
      <c r="K79" s="163" t="s">
        <v>652</v>
      </c>
      <c r="L79" s="163"/>
      <c r="M79" s="163" t="s">
        <v>1663</v>
      </c>
    </row>
    <row r="80" ht="15.75" customHeight="1">
      <c r="A80" s="52"/>
      <c r="B80" s="52"/>
      <c r="C80" s="52"/>
      <c r="D80" s="52"/>
      <c r="E80" s="52"/>
      <c r="F80" s="52" t="s">
        <v>1036</v>
      </c>
      <c r="G80" s="52">
        <v>1.0</v>
      </c>
      <c r="H80" s="149">
        <v>705000.0</v>
      </c>
      <c r="I80" s="71" t="str">
        <f t="shared" si="5"/>
        <v>  705,000 </v>
      </c>
      <c r="J80" s="80"/>
      <c r="K80" s="80"/>
      <c r="L80" s="80"/>
      <c r="M80" s="80"/>
    </row>
    <row r="81" ht="15.75" customHeight="1">
      <c r="A81" s="52"/>
      <c r="B81" s="52"/>
      <c r="C81" s="52"/>
      <c r="D81" s="52"/>
      <c r="E81" s="52"/>
      <c r="F81" s="52" t="s">
        <v>1664</v>
      </c>
      <c r="G81" s="52">
        <v>1.0</v>
      </c>
      <c r="H81" s="149">
        <v>0.0</v>
      </c>
      <c r="I81" s="71" t="str">
        <f t="shared" si="5"/>
        <v>  -   </v>
      </c>
      <c r="J81" s="80"/>
      <c r="K81" s="80"/>
      <c r="L81" s="80"/>
      <c r="M81" s="80"/>
    </row>
    <row r="82" ht="15.75" customHeight="1">
      <c r="A82" s="15"/>
      <c r="B82" s="15"/>
      <c r="C82" s="15"/>
      <c r="D82" s="15"/>
      <c r="E82" s="15"/>
      <c r="F82" s="52" t="s">
        <v>1598</v>
      </c>
      <c r="G82" s="52">
        <v>1.0</v>
      </c>
      <c r="H82" s="149">
        <v>0.0</v>
      </c>
      <c r="I82" s="71" t="str">
        <f t="shared" si="5"/>
        <v>  -   </v>
      </c>
      <c r="J82" s="77"/>
      <c r="K82" s="77"/>
      <c r="L82" s="77"/>
      <c r="M82" s="77"/>
    </row>
    <row r="83" ht="15.75" customHeight="1">
      <c r="A83" s="52">
        <v>32.0</v>
      </c>
      <c r="B83" s="52" t="s">
        <v>1665</v>
      </c>
      <c r="C83" s="52" t="s">
        <v>1590</v>
      </c>
      <c r="D83" s="52" t="s">
        <v>981</v>
      </c>
      <c r="E83" s="52" t="s">
        <v>650</v>
      </c>
      <c r="F83" s="52" t="s">
        <v>651</v>
      </c>
      <c r="G83" s="52">
        <v>1.0</v>
      </c>
      <c r="H83" s="149">
        <v>820000.0</v>
      </c>
      <c r="I83" s="71" t="str">
        <f t="shared" si="5"/>
        <v>  820,000 </v>
      </c>
      <c r="J83" s="146" t="str">
        <f>I83+I84+I85</f>
        <v>  1,040,000 </v>
      </c>
      <c r="K83" s="147" t="s">
        <v>652</v>
      </c>
      <c r="L83" s="147"/>
      <c r="M83" s="147" t="s">
        <v>1663</v>
      </c>
    </row>
    <row r="84" ht="15.75" customHeight="1">
      <c r="A84" s="52"/>
      <c r="B84" s="52"/>
      <c r="C84" s="52"/>
      <c r="D84" s="52"/>
      <c r="E84" s="52"/>
      <c r="F84" s="52" t="s">
        <v>993</v>
      </c>
      <c r="G84" s="52">
        <v>1.0</v>
      </c>
      <c r="H84" s="149">
        <v>175000.0</v>
      </c>
      <c r="I84" s="71" t="str">
        <f t="shared" si="5"/>
        <v>  175,000 </v>
      </c>
      <c r="J84" s="80"/>
      <c r="K84" s="80"/>
      <c r="L84" s="80"/>
      <c r="M84" s="80"/>
    </row>
    <row r="85" ht="15.75" customHeight="1">
      <c r="A85" s="52"/>
      <c r="B85" s="52"/>
      <c r="C85" s="52"/>
      <c r="D85" s="52"/>
      <c r="E85" s="52"/>
      <c r="F85" s="52" t="s">
        <v>1666</v>
      </c>
      <c r="G85" s="52">
        <v>1.0</v>
      </c>
      <c r="H85" s="149">
        <v>45000.0</v>
      </c>
      <c r="I85" s="71" t="str">
        <f t="shared" si="5"/>
        <v>  45,000 </v>
      </c>
      <c r="J85" s="77"/>
      <c r="K85" s="77"/>
      <c r="L85" s="77"/>
      <c r="M85" s="77"/>
    </row>
    <row r="86" ht="15.75" customHeight="1">
      <c r="A86" s="52">
        <v>33.0</v>
      </c>
      <c r="B86" s="52" t="s">
        <v>1665</v>
      </c>
      <c r="C86" s="52" t="s">
        <v>1667</v>
      </c>
      <c r="D86" s="52" t="s">
        <v>981</v>
      </c>
      <c r="E86" s="52" t="s">
        <v>650</v>
      </c>
      <c r="F86" s="52" t="s">
        <v>992</v>
      </c>
      <c r="G86" s="52">
        <v>2.0</v>
      </c>
      <c r="H86" s="149">
        <v>1448000.0</v>
      </c>
      <c r="I86" s="71" t="str">
        <f t="shared" si="5"/>
        <v>  2,896,000 </v>
      </c>
      <c r="J86" s="146" t="str">
        <f>I86+I87</f>
        <v>  5,711,000 </v>
      </c>
      <c r="K86" s="147" t="s">
        <v>652</v>
      </c>
      <c r="L86" s="147"/>
      <c r="M86" s="162" t="s">
        <v>1668</v>
      </c>
    </row>
    <row r="87" ht="15.75" customHeight="1">
      <c r="A87" s="52"/>
      <c r="B87" s="52"/>
      <c r="C87" s="52"/>
      <c r="D87" s="52"/>
      <c r="E87" s="52"/>
      <c r="F87" s="52" t="s">
        <v>1034</v>
      </c>
      <c r="G87" s="52">
        <v>1.0</v>
      </c>
      <c r="H87" s="149">
        <v>2815000.0</v>
      </c>
      <c r="I87" s="71" t="str">
        <f t="shared" si="5"/>
        <v>  2,815,000 </v>
      </c>
      <c r="J87" s="77"/>
      <c r="K87" s="77"/>
      <c r="L87" s="77"/>
      <c r="M87" s="162" t="s">
        <v>1669</v>
      </c>
    </row>
    <row r="88" ht="15.75" customHeight="1">
      <c r="A88" s="52">
        <v>34.0</v>
      </c>
      <c r="B88" s="52" t="s">
        <v>1670</v>
      </c>
      <c r="C88" s="52" t="s">
        <v>1671</v>
      </c>
      <c r="D88" s="52" t="s">
        <v>1672</v>
      </c>
      <c r="E88" s="52" t="s">
        <v>650</v>
      </c>
      <c r="F88" s="52" t="s">
        <v>1673</v>
      </c>
      <c r="G88" s="52">
        <v>1.0</v>
      </c>
      <c r="H88" s="149">
        <v>1099000.0</v>
      </c>
      <c r="I88" s="71" t="str">
        <f t="shared" si="5"/>
        <v>  1,099,000 </v>
      </c>
      <c r="J88" s="146" t="str">
        <f>SUM(I88:I93)</f>
        <v>  4,549,000 </v>
      </c>
      <c r="K88" s="147" t="s">
        <v>652</v>
      </c>
      <c r="L88" s="147"/>
      <c r="M88" s="147"/>
    </row>
    <row r="89" ht="15.75" customHeight="1">
      <c r="A89" s="52"/>
      <c r="B89" s="52"/>
      <c r="C89" s="52"/>
      <c r="D89" s="52"/>
      <c r="E89" s="52"/>
      <c r="F89" s="52" t="s">
        <v>1606</v>
      </c>
      <c r="G89" s="52">
        <v>2.0</v>
      </c>
      <c r="H89" s="149">
        <v>0.0</v>
      </c>
      <c r="I89" s="71" t="str">
        <f t="shared" si="5"/>
        <v>  -   </v>
      </c>
      <c r="J89" s="80"/>
      <c r="K89" s="80"/>
      <c r="L89" s="80"/>
      <c r="M89" s="80"/>
    </row>
    <row r="90" ht="15.75" customHeight="1">
      <c r="A90" s="52"/>
      <c r="B90" s="52"/>
      <c r="C90" s="52"/>
      <c r="D90" s="52"/>
      <c r="E90" s="52"/>
      <c r="F90" s="52" t="s">
        <v>1034</v>
      </c>
      <c r="G90" s="52">
        <v>1.0</v>
      </c>
      <c r="H90" s="149">
        <v>2815000.0</v>
      </c>
      <c r="I90" s="71" t="str">
        <f t="shared" si="5"/>
        <v>  2,815,000 </v>
      </c>
      <c r="J90" s="80"/>
      <c r="K90" s="80"/>
      <c r="L90" s="80"/>
      <c r="M90" s="80"/>
    </row>
    <row r="91" ht="15.75" customHeight="1">
      <c r="A91" s="52"/>
      <c r="B91" s="52"/>
      <c r="C91" s="52"/>
      <c r="D91" s="52"/>
      <c r="E91" s="52"/>
      <c r="F91" s="52" t="s">
        <v>1674</v>
      </c>
      <c r="G91" s="52">
        <v>1.0</v>
      </c>
      <c r="H91" s="149">
        <v>45000.0</v>
      </c>
      <c r="I91" s="71" t="str">
        <f t="shared" si="5"/>
        <v>  45,000 </v>
      </c>
      <c r="J91" s="80"/>
      <c r="K91" s="80"/>
      <c r="L91" s="80"/>
      <c r="M91" s="80"/>
    </row>
    <row r="92" ht="15.75" customHeight="1">
      <c r="A92" s="52"/>
      <c r="B92" s="52"/>
      <c r="C92" s="52"/>
      <c r="D92" s="52"/>
      <c r="E92" s="52"/>
      <c r="F92" s="52" t="s">
        <v>1675</v>
      </c>
      <c r="G92" s="52">
        <v>4.0</v>
      </c>
      <c r="H92" s="149">
        <v>110000.0</v>
      </c>
      <c r="I92" s="71" t="str">
        <f t="shared" si="5"/>
        <v>  440,000 </v>
      </c>
      <c r="J92" s="80"/>
      <c r="K92" s="80"/>
      <c r="L92" s="80"/>
      <c r="M92" s="80"/>
    </row>
    <row r="93" ht="15.75" customHeight="1">
      <c r="A93" s="52"/>
      <c r="B93" s="52"/>
      <c r="C93" s="52"/>
      <c r="D93" s="52"/>
      <c r="E93" s="52"/>
      <c r="F93" s="52" t="s">
        <v>1647</v>
      </c>
      <c r="G93" s="52">
        <v>2.0</v>
      </c>
      <c r="H93" s="149">
        <v>75000.0</v>
      </c>
      <c r="I93" s="71" t="str">
        <f t="shared" si="5"/>
        <v>  150,000 </v>
      </c>
      <c r="J93" s="77"/>
      <c r="K93" s="77"/>
      <c r="L93" s="77"/>
      <c r="M93" s="77"/>
    </row>
    <row r="94" ht="15.75" customHeight="1">
      <c r="A94" s="52">
        <v>35.0</v>
      </c>
      <c r="B94" s="52" t="s">
        <v>1670</v>
      </c>
      <c r="C94" s="52" t="s">
        <v>1676</v>
      </c>
      <c r="D94" s="52" t="s">
        <v>1677</v>
      </c>
      <c r="E94" s="52" t="s">
        <v>650</v>
      </c>
      <c r="F94" s="52" t="s">
        <v>1678</v>
      </c>
      <c r="G94" s="52">
        <v>3.0</v>
      </c>
      <c r="H94" s="149">
        <v>708000.0</v>
      </c>
      <c r="I94" s="71" t="str">
        <f t="shared" si="5"/>
        <v>  2,124,000 </v>
      </c>
      <c r="J94" s="146" t="str">
        <f>SUM(I94:I95)</f>
        <v>  7,062,000 </v>
      </c>
      <c r="K94" s="147" t="s">
        <v>652</v>
      </c>
      <c r="L94" s="147"/>
      <c r="M94" s="147" t="s">
        <v>1679</v>
      </c>
    </row>
    <row r="95" ht="15.75" customHeight="1">
      <c r="A95" s="52"/>
      <c r="B95" s="52"/>
      <c r="C95" s="52"/>
      <c r="D95" s="52"/>
      <c r="E95" s="52"/>
      <c r="F95" s="52" t="s">
        <v>651</v>
      </c>
      <c r="G95" s="52">
        <v>6.0</v>
      </c>
      <c r="H95" s="149">
        <v>823000.0</v>
      </c>
      <c r="I95" s="71" t="str">
        <f t="shared" si="5"/>
        <v>  4,938,000 </v>
      </c>
      <c r="J95" s="80"/>
      <c r="K95" s="80"/>
      <c r="L95" s="80"/>
      <c r="M95" s="80"/>
    </row>
    <row r="96" ht="15.75" customHeight="1">
      <c r="A96" s="52"/>
      <c r="B96" s="52"/>
      <c r="C96" s="52"/>
      <c r="D96" s="52"/>
      <c r="E96" s="52"/>
      <c r="F96" s="52" t="s">
        <v>1624</v>
      </c>
      <c r="G96" s="52">
        <v>6.0</v>
      </c>
      <c r="H96" s="149">
        <v>110000.0</v>
      </c>
      <c r="I96" s="71" t="str">
        <f t="shared" si="5"/>
        <v>  660,000 </v>
      </c>
      <c r="J96" s="77"/>
      <c r="K96" s="77"/>
      <c r="L96" s="77"/>
      <c r="M96" s="77"/>
    </row>
    <row r="97" ht="34.5" customHeight="1">
      <c r="A97" s="52">
        <v>36.0</v>
      </c>
      <c r="B97" s="52" t="s">
        <v>1670</v>
      </c>
      <c r="C97" s="52" t="s">
        <v>1680</v>
      </c>
      <c r="D97" s="52" t="s">
        <v>1672</v>
      </c>
      <c r="E97" s="52" t="s">
        <v>650</v>
      </c>
      <c r="F97" s="52" t="s">
        <v>1678</v>
      </c>
      <c r="G97" s="52">
        <v>5.0</v>
      </c>
      <c r="H97" s="149">
        <v>708000.0</v>
      </c>
      <c r="I97" s="71" t="str">
        <f t="shared" si="5"/>
        <v>  3,540,000 </v>
      </c>
      <c r="J97" s="146" t="str">
        <f>I97+I98</f>
        <v>  7,080,000 </v>
      </c>
      <c r="K97" s="147" t="s">
        <v>652</v>
      </c>
      <c r="L97" s="147"/>
      <c r="M97" s="147" t="s">
        <v>1679</v>
      </c>
    </row>
    <row r="98" ht="34.5" customHeight="1">
      <c r="A98" s="52"/>
      <c r="B98" s="52"/>
      <c r="C98" s="52"/>
      <c r="D98" s="52"/>
      <c r="E98" s="52"/>
      <c r="F98" s="52" t="s">
        <v>1019</v>
      </c>
      <c r="G98" s="52">
        <v>5.0</v>
      </c>
      <c r="H98" s="149">
        <v>708000.0</v>
      </c>
      <c r="I98" s="71" t="str">
        <f t="shared" si="5"/>
        <v>  3,540,000 </v>
      </c>
      <c r="J98" s="77"/>
      <c r="K98" s="77"/>
      <c r="L98" s="77"/>
      <c r="M98" s="77"/>
    </row>
    <row r="99" ht="63.0" customHeight="1">
      <c r="A99" s="52">
        <v>37.0</v>
      </c>
      <c r="B99" s="52" t="s">
        <v>1670</v>
      </c>
      <c r="C99" s="52" t="s">
        <v>1016</v>
      </c>
      <c r="D99" s="52" t="s">
        <v>981</v>
      </c>
      <c r="E99" s="52" t="s">
        <v>650</v>
      </c>
      <c r="F99" s="52" t="s">
        <v>1019</v>
      </c>
      <c r="G99" s="52">
        <v>1.0</v>
      </c>
      <c r="H99" s="149">
        <v>708000.0</v>
      </c>
      <c r="I99" s="71" t="str">
        <f t="shared" si="5"/>
        <v>  708,000 </v>
      </c>
      <c r="J99" s="145" t="str">
        <f t="shared" ref="J99:J101" si="6">I99</f>
        <v>  708,000 </v>
      </c>
      <c r="K99" s="52" t="s">
        <v>652</v>
      </c>
      <c r="L99" s="52"/>
      <c r="M99" s="52" t="s">
        <v>1681</v>
      </c>
    </row>
    <row r="100" ht="63.0" customHeight="1">
      <c r="A100" s="52">
        <v>38.0</v>
      </c>
      <c r="B100" s="52" t="s">
        <v>1670</v>
      </c>
      <c r="C100" s="52" t="s">
        <v>1682</v>
      </c>
      <c r="D100" s="52" t="s">
        <v>1683</v>
      </c>
      <c r="E100" s="52" t="s">
        <v>650</v>
      </c>
      <c r="F100" s="52" t="s">
        <v>1583</v>
      </c>
      <c r="G100" s="52">
        <v>1.0</v>
      </c>
      <c r="H100" s="149">
        <v>759000.0</v>
      </c>
      <c r="I100" s="71" t="str">
        <f t="shared" si="5"/>
        <v>  759,000 </v>
      </c>
      <c r="J100" s="145" t="str">
        <f t="shared" si="6"/>
        <v>  759,000 </v>
      </c>
      <c r="K100" s="52" t="s">
        <v>652</v>
      </c>
      <c r="L100" s="52"/>
      <c r="M100" s="52"/>
    </row>
    <row r="101" ht="15.75" customHeight="1">
      <c r="A101" s="52">
        <v>39.0</v>
      </c>
      <c r="B101" s="52" t="s">
        <v>1670</v>
      </c>
      <c r="C101" s="52" t="s">
        <v>1684</v>
      </c>
      <c r="D101" s="52" t="s">
        <v>1685</v>
      </c>
      <c r="E101" s="52" t="s">
        <v>705</v>
      </c>
      <c r="F101" s="52" t="s">
        <v>707</v>
      </c>
      <c r="G101" s="52">
        <v>1.0</v>
      </c>
      <c r="H101" s="149">
        <v>185000.0</v>
      </c>
      <c r="I101" s="71" t="str">
        <f t="shared" si="5"/>
        <v>  185,000 </v>
      </c>
      <c r="J101" s="146" t="str">
        <f t="shared" si="6"/>
        <v>  185,000 </v>
      </c>
      <c r="K101" s="147" t="s">
        <v>652</v>
      </c>
      <c r="L101" s="147"/>
      <c r="M101" s="147" t="s">
        <v>1686</v>
      </c>
    </row>
    <row r="102" ht="15.75" customHeight="1">
      <c r="A102" s="52"/>
      <c r="B102" s="52"/>
      <c r="C102" s="52"/>
      <c r="D102" s="52"/>
      <c r="E102" s="52"/>
      <c r="F102" s="52" t="s">
        <v>686</v>
      </c>
      <c r="G102" s="52">
        <v>1.0</v>
      </c>
      <c r="H102" s="149">
        <v>190000.0</v>
      </c>
      <c r="I102" s="71" t="str">
        <f t="shared" si="5"/>
        <v>  190,000 </v>
      </c>
      <c r="J102" s="80"/>
      <c r="K102" s="80"/>
      <c r="L102" s="80"/>
      <c r="M102" s="80"/>
    </row>
    <row r="103" ht="15.75" customHeight="1">
      <c r="A103" s="52"/>
      <c r="B103" s="52"/>
      <c r="C103" s="52"/>
      <c r="D103" s="52"/>
      <c r="E103" s="52"/>
      <c r="F103" s="52" t="s">
        <v>999</v>
      </c>
      <c r="G103" s="52">
        <v>1.0</v>
      </c>
      <c r="H103" s="149">
        <v>2845000.0</v>
      </c>
      <c r="I103" s="71" t="str">
        <f t="shared" si="5"/>
        <v>  2,845,000 </v>
      </c>
      <c r="J103" s="77"/>
      <c r="K103" s="77"/>
      <c r="L103" s="77"/>
      <c r="M103" s="77"/>
    </row>
    <row r="104" ht="55.5" customHeight="1">
      <c r="A104" s="52">
        <v>40.0</v>
      </c>
      <c r="B104" s="52" t="s">
        <v>1687</v>
      </c>
      <c r="C104" s="52" t="s">
        <v>980</v>
      </c>
      <c r="D104" s="52" t="s">
        <v>981</v>
      </c>
      <c r="E104" s="52" t="s">
        <v>650</v>
      </c>
      <c r="F104" s="52" t="s">
        <v>668</v>
      </c>
      <c r="G104" s="52">
        <v>2.0</v>
      </c>
      <c r="H104" s="166">
        <v>650000.0</v>
      </c>
      <c r="I104" s="166">
        <v>1300000.0</v>
      </c>
      <c r="J104" s="168" t="str">
        <f t="shared" ref="J104:J110" si="7">I104</f>
        <v>1,300,000</v>
      </c>
      <c r="K104" s="15" t="s">
        <v>652</v>
      </c>
      <c r="L104" s="15"/>
      <c r="M104" s="15"/>
    </row>
    <row r="105" ht="64.5" customHeight="1">
      <c r="A105" s="52">
        <v>41.0</v>
      </c>
      <c r="B105" s="52" t="s">
        <v>1688</v>
      </c>
      <c r="C105" s="52" t="s">
        <v>1689</v>
      </c>
      <c r="D105" s="52" t="s">
        <v>1039</v>
      </c>
      <c r="E105" s="52" t="s">
        <v>650</v>
      </c>
      <c r="F105" s="52" t="s">
        <v>1583</v>
      </c>
      <c r="G105" s="52">
        <v>1.0</v>
      </c>
      <c r="H105" s="166">
        <v>759000.0</v>
      </c>
      <c r="I105" s="166">
        <v>759000.0</v>
      </c>
      <c r="J105" s="168" t="str">
        <f t="shared" si="7"/>
        <v>759,000</v>
      </c>
      <c r="K105" s="52" t="s">
        <v>652</v>
      </c>
      <c r="L105" s="52"/>
      <c r="M105" s="52"/>
    </row>
    <row r="106" ht="64.5" customHeight="1">
      <c r="A106" s="52">
        <v>44.0</v>
      </c>
      <c r="B106" s="52" t="s">
        <v>1688</v>
      </c>
      <c r="C106" s="52" t="s">
        <v>1690</v>
      </c>
      <c r="D106" s="52" t="s">
        <v>981</v>
      </c>
      <c r="E106" s="52" t="s">
        <v>650</v>
      </c>
      <c r="F106" s="52" t="s">
        <v>668</v>
      </c>
      <c r="G106" s="52">
        <v>2.0</v>
      </c>
      <c r="H106" s="166">
        <v>650000.0</v>
      </c>
      <c r="I106" s="166">
        <v>1300000.0</v>
      </c>
      <c r="J106" s="168" t="str">
        <f t="shared" si="7"/>
        <v>1,300,000</v>
      </c>
      <c r="K106" s="52" t="s">
        <v>652</v>
      </c>
      <c r="L106" s="52"/>
      <c r="M106" s="52"/>
    </row>
    <row r="107" ht="64.5" customHeight="1">
      <c r="A107" s="52">
        <v>45.0</v>
      </c>
      <c r="B107" s="52" t="s">
        <v>1688</v>
      </c>
      <c r="C107" s="52" t="s">
        <v>1691</v>
      </c>
      <c r="D107" s="52" t="s">
        <v>981</v>
      </c>
      <c r="E107" s="52" t="s">
        <v>650</v>
      </c>
      <c r="F107" s="52" t="s">
        <v>1055</v>
      </c>
      <c r="G107" s="52">
        <v>1.0</v>
      </c>
      <c r="H107" s="166">
        <v>713000.0</v>
      </c>
      <c r="I107" s="166">
        <v>713000.0</v>
      </c>
      <c r="J107" s="168" t="str">
        <f t="shared" si="7"/>
        <v>713,000</v>
      </c>
      <c r="K107" s="52" t="s">
        <v>652</v>
      </c>
      <c r="L107" s="52"/>
      <c r="M107" s="52"/>
    </row>
    <row r="108" ht="58.5" customHeight="1">
      <c r="A108" s="52">
        <v>46.0</v>
      </c>
      <c r="B108" s="52" t="s">
        <v>1692</v>
      </c>
      <c r="C108" s="52" t="s">
        <v>1693</v>
      </c>
      <c r="D108" s="52" t="s">
        <v>981</v>
      </c>
      <c r="E108" s="52" t="s">
        <v>650</v>
      </c>
      <c r="F108" s="52" t="s">
        <v>668</v>
      </c>
      <c r="G108" s="52">
        <v>1.0</v>
      </c>
      <c r="H108" s="166">
        <v>675000.0</v>
      </c>
      <c r="I108" s="166">
        <v>675000.0</v>
      </c>
      <c r="J108" s="168" t="str">
        <f t="shared" si="7"/>
        <v>675,000</v>
      </c>
      <c r="K108" s="52" t="s">
        <v>652</v>
      </c>
      <c r="L108" s="70"/>
      <c r="M108" s="70"/>
    </row>
    <row r="109" ht="58.5" customHeight="1">
      <c r="A109" s="52">
        <v>47.0</v>
      </c>
      <c r="B109" s="52" t="s">
        <v>1692</v>
      </c>
      <c r="C109" s="52" t="s">
        <v>1694</v>
      </c>
      <c r="D109" s="52" t="s">
        <v>981</v>
      </c>
      <c r="E109" s="52" t="s">
        <v>650</v>
      </c>
      <c r="F109" s="52" t="s">
        <v>1065</v>
      </c>
      <c r="G109" s="52">
        <v>1.0</v>
      </c>
      <c r="H109" s="166">
        <v>190000.0</v>
      </c>
      <c r="I109" s="166">
        <v>190000.0</v>
      </c>
      <c r="J109" s="168" t="str">
        <f t="shared" si="7"/>
        <v>190,000</v>
      </c>
      <c r="K109" s="52" t="s">
        <v>652</v>
      </c>
      <c r="L109" s="70"/>
      <c r="M109" s="70"/>
    </row>
    <row r="110" ht="58.5" customHeight="1">
      <c r="A110" s="52">
        <v>48.0</v>
      </c>
      <c r="B110" s="52" t="s">
        <v>1692</v>
      </c>
      <c r="C110" s="52" t="s">
        <v>1695</v>
      </c>
      <c r="D110" s="52" t="s">
        <v>981</v>
      </c>
      <c r="E110" s="52" t="s">
        <v>650</v>
      </c>
      <c r="F110" s="52" t="s">
        <v>668</v>
      </c>
      <c r="G110" s="52">
        <v>2.0</v>
      </c>
      <c r="H110" s="166">
        <v>650000.0</v>
      </c>
      <c r="I110" s="166">
        <v>1300000.0</v>
      </c>
      <c r="J110" s="168" t="str">
        <f t="shared" si="7"/>
        <v>1,300,000</v>
      </c>
      <c r="K110" s="52" t="s">
        <v>652</v>
      </c>
      <c r="L110" s="70"/>
      <c r="M110" s="70"/>
    </row>
  </sheetData>
  <mergeCells count="95">
    <mergeCell ref="J14:J21"/>
    <mergeCell ref="J27:J32"/>
    <mergeCell ref="J22:J23"/>
    <mergeCell ref="J88:J93"/>
    <mergeCell ref="J94:J96"/>
    <mergeCell ref="J97:J98"/>
    <mergeCell ref="J101:J103"/>
    <mergeCell ref="J86:J87"/>
    <mergeCell ref="J60:J61"/>
    <mergeCell ref="J63:J64"/>
    <mergeCell ref="J65:J66"/>
    <mergeCell ref="J48:J51"/>
    <mergeCell ref="J3:J4"/>
    <mergeCell ref="J5:J7"/>
    <mergeCell ref="J35:J42"/>
    <mergeCell ref="K68:K71"/>
    <mergeCell ref="K65:K66"/>
    <mergeCell ref="K14:K21"/>
    <mergeCell ref="L3:L4"/>
    <mergeCell ref="M3:M4"/>
    <mergeCell ref="M22:M23"/>
    <mergeCell ref="M27:M32"/>
    <mergeCell ref="K63:K64"/>
    <mergeCell ref="L63:L64"/>
    <mergeCell ref="L48:L51"/>
    <mergeCell ref="M48:M51"/>
    <mergeCell ref="L53:L55"/>
    <mergeCell ref="M53:M55"/>
    <mergeCell ref="K48:K51"/>
    <mergeCell ref="L5:L7"/>
    <mergeCell ref="M5:M7"/>
    <mergeCell ref="L14:L21"/>
    <mergeCell ref="M14:M21"/>
    <mergeCell ref="K22:K23"/>
    <mergeCell ref="L22:L23"/>
    <mergeCell ref="K27:K32"/>
    <mergeCell ref="L27:L32"/>
    <mergeCell ref="K43:K44"/>
    <mergeCell ref="K35:K42"/>
    <mergeCell ref="L35:L42"/>
    <mergeCell ref="M35:M42"/>
    <mergeCell ref="K53:K55"/>
    <mergeCell ref="K56:K58"/>
    <mergeCell ref="L75:L78"/>
    <mergeCell ref="M75:M78"/>
    <mergeCell ref="L79:L82"/>
    <mergeCell ref="M79:M82"/>
    <mergeCell ref="L83:L85"/>
    <mergeCell ref="M83:M85"/>
    <mergeCell ref="L86:L87"/>
    <mergeCell ref="L88:L93"/>
    <mergeCell ref="M88:M93"/>
    <mergeCell ref="K94:K96"/>
    <mergeCell ref="L94:L96"/>
    <mergeCell ref="K83:K85"/>
    <mergeCell ref="J83:J85"/>
    <mergeCell ref="K88:K93"/>
    <mergeCell ref="K97:K98"/>
    <mergeCell ref="K86:K87"/>
    <mergeCell ref="L97:L98"/>
    <mergeCell ref="M97:M98"/>
    <mergeCell ref="M94:M96"/>
    <mergeCell ref="L65:L66"/>
    <mergeCell ref="M65:M66"/>
    <mergeCell ref="L43:L44"/>
    <mergeCell ref="M43:M44"/>
    <mergeCell ref="J45:J46"/>
    <mergeCell ref="K45:K46"/>
    <mergeCell ref="L45:L46"/>
    <mergeCell ref="M45:M46"/>
    <mergeCell ref="J43:J44"/>
    <mergeCell ref="K3:K4"/>
    <mergeCell ref="K5:K7"/>
    <mergeCell ref="K60:K61"/>
    <mergeCell ref="L60:L61"/>
    <mergeCell ref="M60:M61"/>
    <mergeCell ref="L68:L71"/>
    <mergeCell ref="M68:M71"/>
    <mergeCell ref="M73:M74"/>
    <mergeCell ref="M63:M64"/>
    <mergeCell ref="L72:L74"/>
    <mergeCell ref="J53:J55"/>
    <mergeCell ref="J56:J58"/>
    <mergeCell ref="L56:L58"/>
    <mergeCell ref="M56:M58"/>
    <mergeCell ref="J68:J71"/>
    <mergeCell ref="J72:J74"/>
    <mergeCell ref="K72:K74"/>
    <mergeCell ref="J75:J78"/>
    <mergeCell ref="J79:J82"/>
    <mergeCell ref="K75:K78"/>
    <mergeCell ref="K79:K82"/>
    <mergeCell ref="K101:K103"/>
    <mergeCell ref="L101:L103"/>
    <mergeCell ref="M101:M103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29"/>
    <col customWidth="1" min="2" max="2" width="17.29"/>
    <col customWidth="1" min="3" max="3" width="23.43"/>
    <col customWidth="1" min="4" max="4" width="12.14"/>
    <col customWidth="1" min="5" max="5" width="12.43"/>
    <col customWidth="1" min="6" max="6" width="46.86"/>
    <col customWidth="1" min="7" max="7" width="14.86"/>
    <col customWidth="1" min="8" max="9" width="16.43"/>
    <col customWidth="1" min="10" max="10" width="17.29"/>
    <col customWidth="1" min="11" max="11" width="9.29"/>
    <col customWidth="1" min="12" max="12" width="27.57"/>
    <col customWidth="1" min="13" max="13" width="37.43"/>
    <col customWidth="1" min="14" max="26" width="8.71"/>
  </cols>
  <sheetData>
    <row r="1">
      <c r="A1" s="63" t="s">
        <v>637</v>
      </c>
      <c r="B1" s="63" t="s">
        <v>638</v>
      </c>
      <c r="C1" s="64" t="s">
        <v>639</v>
      </c>
      <c r="D1" s="65" t="s">
        <v>640</v>
      </c>
      <c r="E1" s="65" t="s">
        <v>641</v>
      </c>
      <c r="F1" s="65" t="s">
        <v>642</v>
      </c>
      <c r="G1" s="66" t="s">
        <v>643</v>
      </c>
      <c r="H1" s="66" t="s">
        <v>644</v>
      </c>
      <c r="I1" s="67" t="s">
        <v>645</v>
      </c>
      <c r="J1" s="67"/>
      <c r="K1" s="67"/>
      <c r="L1" s="65" t="s">
        <v>646</v>
      </c>
      <c r="M1" s="64" t="s">
        <v>647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69"/>
      <c r="B2" s="87">
        <v>45179.0</v>
      </c>
      <c r="C2" s="86" t="s">
        <v>372</v>
      </c>
      <c r="D2" s="86" t="s">
        <v>1358</v>
      </c>
      <c r="E2" s="69" t="s">
        <v>705</v>
      </c>
      <c r="F2" s="144" t="s">
        <v>847</v>
      </c>
      <c r="G2" s="86">
        <v>1.0</v>
      </c>
      <c r="H2" s="71">
        <v>1900000.0</v>
      </c>
      <c r="I2" s="88" t="str">
        <f t="shared" ref="I2:I101" si="1">H2*G2</f>
        <v>  1,900,000 </v>
      </c>
      <c r="J2" s="74" t="str">
        <f>SUM(I2:I20)</f>
        <v>  10,507,000 </v>
      </c>
      <c r="K2" s="169" t="s">
        <v>652</v>
      </c>
      <c r="L2" s="170"/>
      <c r="M2" s="171" t="s">
        <v>1696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69"/>
      <c r="B3" s="86"/>
      <c r="C3" s="86"/>
      <c r="D3" s="86"/>
      <c r="E3" s="86"/>
      <c r="F3" s="144" t="s">
        <v>1697</v>
      </c>
      <c r="G3" s="86">
        <v>1.0</v>
      </c>
      <c r="H3" s="88">
        <v>1350000.0</v>
      </c>
      <c r="I3" s="88" t="str">
        <f t="shared" si="1"/>
        <v>  1,350,000 </v>
      </c>
      <c r="J3" s="80"/>
      <c r="K3" s="80"/>
      <c r="L3" s="80"/>
      <c r="M3" s="8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69"/>
      <c r="B4" s="87"/>
      <c r="C4" s="86"/>
      <c r="D4" s="86"/>
      <c r="E4" s="86"/>
      <c r="F4" s="144" t="s">
        <v>1698</v>
      </c>
      <c r="G4" s="86">
        <v>1.0</v>
      </c>
      <c r="H4" s="88">
        <v>1250000.0</v>
      </c>
      <c r="I4" s="88" t="str">
        <f t="shared" si="1"/>
        <v>  1,250,000 </v>
      </c>
      <c r="J4" s="80"/>
      <c r="K4" s="80"/>
      <c r="L4" s="80"/>
      <c r="M4" s="8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69"/>
      <c r="B5" s="87"/>
      <c r="C5" s="86"/>
      <c r="D5" s="86"/>
      <c r="E5" s="86"/>
      <c r="F5" s="144" t="s">
        <v>1699</v>
      </c>
      <c r="G5" s="86">
        <v>2.0</v>
      </c>
      <c r="H5" s="88">
        <v>110000.0</v>
      </c>
      <c r="I5" s="88" t="str">
        <f t="shared" si="1"/>
        <v>  220,000 </v>
      </c>
      <c r="J5" s="80"/>
      <c r="K5" s="80"/>
      <c r="L5" s="80"/>
      <c r="M5" s="8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69"/>
      <c r="B6" s="87"/>
      <c r="C6" s="86"/>
      <c r="D6" s="86"/>
      <c r="E6" s="86"/>
      <c r="F6" s="144" t="s">
        <v>1700</v>
      </c>
      <c r="G6" s="86">
        <v>2.0</v>
      </c>
      <c r="H6" s="88">
        <v>150000.0</v>
      </c>
      <c r="I6" s="88" t="str">
        <f t="shared" si="1"/>
        <v>  300,000 </v>
      </c>
      <c r="J6" s="80"/>
      <c r="K6" s="80"/>
      <c r="L6" s="80"/>
      <c r="M6" s="8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86"/>
      <c r="B7" s="86"/>
      <c r="C7" s="86"/>
      <c r="D7" s="86"/>
      <c r="E7" s="86"/>
      <c r="F7" s="144" t="s">
        <v>1701</v>
      </c>
      <c r="G7" s="86">
        <v>1.0</v>
      </c>
      <c r="H7" s="88">
        <v>1100000.0</v>
      </c>
      <c r="I7" s="88" t="str">
        <f t="shared" si="1"/>
        <v>  1,100,000 </v>
      </c>
      <c r="J7" s="80"/>
      <c r="K7" s="80"/>
      <c r="L7" s="80"/>
      <c r="M7" s="80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86"/>
      <c r="B8" s="86"/>
      <c r="C8" s="86"/>
      <c r="D8" s="86"/>
      <c r="E8" s="86"/>
      <c r="F8" s="144" t="s">
        <v>1212</v>
      </c>
      <c r="G8" s="86">
        <v>1.0</v>
      </c>
      <c r="H8" s="88">
        <v>110000.0</v>
      </c>
      <c r="I8" s="88" t="str">
        <f t="shared" si="1"/>
        <v>  110,000 </v>
      </c>
      <c r="J8" s="80"/>
      <c r="K8" s="80"/>
      <c r="L8" s="80"/>
      <c r="M8" s="80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69"/>
      <c r="B9" s="87"/>
      <c r="C9" s="86"/>
      <c r="D9" s="86"/>
      <c r="E9" s="86"/>
      <c r="F9" s="144" t="s">
        <v>1702</v>
      </c>
      <c r="G9" s="172">
        <v>1.0</v>
      </c>
      <c r="H9" s="88">
        <v>75000.0</v>
      </c>
      <c r="I9" s="88" t="str">
        <f t="shared" si="1"/>
        <v>  75,000 </v>
      </c>
      <c r="J9" s="80"/>
      <c r="K9" s="80"/>
      <c r="L9" s="80"/>
      <c r="M9" s="80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69"/>
      <c r="B10" s="87"/>
      <c r="C10" s="86"/>
      <c r="D10" s="86"/>
      <c r="E10" s="86"/>
      <c r="F10" s="144" t="s">
        <v>848</v>
      </c>
      <c r="G10" s="172">
        <v>1.0</v>
      </c>
      <c r="H10" s="88">
        <v>35000.0</v>
      </c>
      <c r="I10" s="88" t="str">
        <f t="shared" si="1"/>
        <v>  35,000 </v>
      </c>
      <c r="J10" s="80"/>
      <c r="K10" s="80"/>
      <c r="L10" s="80"/>
      <c r="M10" s="80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69"/>
      <c r="B11" s="87"/>
      <c r="C11" s="86"/>
      <c r="D11" s="86"/>
      <c r="E11" s="69"/>
      <c r="F11" s="144" t="s">
        <v>1703</v>
      </c>
      <c r="G11" s="69">
        <v>1.0</v>
      </c>
      <c r="H11" s="71">
        <v>35000.0</v>
      </c>
      <c r="I11" s="88" t="str">
        <f t="shared" si="1"/>
        <v>  35,000 </v>
      </c>
      <c r="J11" s="80"/>
      <c r="K11" s="80"/>
      <c r="L11" s="80"/>
      <c r="M11" s="80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69"/>
      <c r="B12" s="86"/>
      <c r="C12" s="86"/>
      <c r="D12" s="86"/>
      <c r="E12" s="69"/>
      <c r="F12" s="144" t="s">
        <v>1404</v>
      </c>
      <c r="G12" s="69">
        <v>1.0</v>
      </c>
      <c r="H12" s="71">
        <v>39000.0</v>
      </c>
      <c r="I12" s="88" t="str">
        <f t="shared" si="1"/>
        <v>  39,000 </v>
      </c>
      <c r="J12" s="80"/>
      <c r="K12" s="80"/>
      <c r="L12" s="80"/>
      <c r="M12" s="80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69"/>
      <c r="B13" s="87"/>
      <c r="C13" s="86"/>
      <c r="D13" s="86"/>
      <c r="E13" s="69"/>
      <c r="F13" s="144" t="s">
        <v>1403</v>
      </c>
      <c r="G13" s="69">
        <v>1.0</v>
      </c>
      <c r="H13" s="71">
        <v>35000.0</v>
      </c>
      <c r="I13" s="88" t="str">
        <f t="shared" si="1"/>
        <v>  35,000 </v>
      </c>
      <c r="J13" s="80"/>
      <c r="K13" s="80"/>
      <c r="L13" s="80"/>
      <c r="M13" s="80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69"/>
      <c r="B14" s="87"/>
      <c r="C14" s="86"/>
      <c r="D14" s="86"/>
      <c r="E14" s="86"/>
      <c r="F14" s="144" t="s">
        <v>1704</v>
      </c>
      <c r="G14" s="172">
        <v>2.0</v>
      </c>
      <c r="H14" s="88">
        <v>185000.0</v>
      </c>
      <c r="I14" s="88" t="str">
        <f t="shared" si="1"/>
        <v>  370,000 </v>
      </c>
      <c r="J14" s="80"/>
      <c r="K14" s="80"/>
      <c r="L14" s="80"/>
      <c r="M14" s="80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1.0" customHeight="1">
      <c r="A15" s="69"/>
      <c r="B15" s="148"/>
      <c r="C15" s="69"/>
      <c r="D15" s="69"/>
      <c r="E15" s="86"/>
      <c r="F15" s="144" t="s">
        <v>1168</v>
      </c>
      <c r="G15" s="86">
        <v>1.0</v>
      </c>
      <c r="H15" s="88">
        <v>190000.0</v>
      </c>
      <c r="I15" s="88" t="str">
        <f t="shared" si="1"/>
        <v>  190,000 </v>
      </c>
      <c r="J15" s="80"/>
      <c r="K15" s="80"/>
      <c r="L15" s="80"/>
      <c r="M15" s="80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21.0" customHeight="1">
      <c r="A16" s="69"/>
      <c r="B16" s="148"/>
      <c r="C16" s="69"/>
      <c r="D16" s="69"/>
      <c r="E16" s="69"/>
      <c r="F16" s="69" t="s">
        <v>1705</v>
      </c>
      <c r="G16" s="69">
        <v>1.0</v>
      </c>
      <c r="H16" s="71">
        <v>670000.0</v>
      </c>
      <c r="I16" s="88" t="str">
        <f t="shared" si="1"/>
        <v>  670,000 </v>
      </c>
      <c r="J16" s="80"/>
      <c r="K16" s="80"/>
      <c r="L16" s="80"/>
      <c r="M16" s="80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1.0" customHeight="1">
      <c r="A17" s="69"/>
      <c r="B17" s="87"/>
      <c r="C17" s="69"/>
      <c r="D17" s="69"/>
      <c r="E17" s="69"/>
      <c r="F17" s="69" t="s">
        <v>1706</v>
      </c>
      <c r="G17" s="69">
        <v>1.0</v>
      </c>
      <c r="H17" s="71">
        <v>879000.0</v>
      </c>
      <c r="I17" s="88" t="str">
        <f t="shared" si="1"/>
        <v>  879,000 </v>
      </c>
      <c r="J17" s="80"/>
      <c r="K17" s="80"/>
      <c r="L17" s="80"/>
      <c r="M17" s="80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69"/>
      <c r="B18" s="148"/>
      <c r="C18" s="15"/>
      <c r="D18" s="15"/>
      <c r="E18" s="15"/>
      <c r="F18" s="15" t="s">
        <v>1707</v>
      </c>
      <c r="G18" s="15">
        <v>1.0</v>
      </c>
      <c r="H18" s="88">
        <v>1160000.0</v>
      </c>
      <c r="I18" s="88" t="str">
        <f t="shared" si="1"/>
        <v>  1,160,000 </v>
      </c>
      <c r="J18" s="80"/>
      <c r="K18" s="80"/>
      <c r="L18" s="80"/>
      <c r="M18" s="80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86"/>
      <c r="B19" s="87"/>
      <c r="C19" s="69"/>
      <c r="D19" s="69"/>
      <c r="E19" s="69"/>
      <c r="F19" s="69" t="s">
        <v>1708</v>
      </c>
      <c r="G19" s="69">
        <v>1.0</v>
      </c>
      <c r="H19" s="71">
        <v>789000.0</v>
      </c>
      <c r="I19" s="88" t="str">
        <f t="shared" si="1"/>
        <v>  789,000 </v>
      </c>
      <c r="J19" s="80"/>
      <c r="K19" s="80"/>
      <c r="L19" s="80"/>
      <c r="M19" s="77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69"/>
      <c r="B20" s="148"/>
      <c r="C20" s="86"/>
      <c r="D20" s="86"/>
      <c r="E20" s="86"/>
      <c r="F20" s="69" t="s">
        <v>838</v>
      </c>
      <c r="G20" s="69">
        <v>1.0</v>
      </c>
      <c r="H20" s="71">
        <v>0.0</v>
      </c>
      <c r="I20" s="88" t="str">
        <f t="shared" si="1"/>
        <v>  -   </v>
      </c>
      <c r="J20" s="77"/>
      <c r="K20" s="77"/>
      <c r="L20" s="77"/>
      <c r="M20" s="79" t="s">
        <v>1709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69"/>
      <c r="B21" s="68">
        <v>45239.0</v>
      </c>
      <c r="C21" s="69" t="s">
        <v>1710</v>
      </c>
      <c r="D21" s="69" t="s">
        <v>1358</v>
      </c>
      <c r="E21" s="69"/>
      <c r="F21" s="69" t="s">
        <v>1711</v>
      </c>
      <c r="G21" s="69">
        <v>1.0</v>
      </c>
      <c r="H21" s="71">
        <v>75000.0</v>
      </c>
      <c r="I21" s="88" t="str">
        <f t="shared" si="1"/>
        <v>  75,000 </v>
      </c>
      <c r="J21" s="74" t="str">
        <f>SUM(I21:I29)</f>
        <v>  3,472,000 </v>
      </c>
      <c r="K21" s="169" t="s">
        <v>652</v>
      </c>
      <c r="L21" s="75"/>
      <c r="M21" s="76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69"/>
      <c r="B22" s="68"/>
      <c r="C22" s="69"/>
      <c r="D22" s="69"/>
      <c r="E22" s="69"/>
      <c r="F22" s="69" t="s">
        <v>1379</v>
      </c>
      <c r="G22" s="69">
        <v>1.0</v>
      </c>
      <c r="H22" s="71">
        <v>190000.0</v>
      </c>
      <c r="I22" s="88" t="str">
        <f t="shared" si="1"/>
        <v>  190,000 </v>
      </c>
      <c r="J22" s="80"/>
      <c r="K22" s="80"/>
      <c r="L22" s="80"/>
      <c r="M22" s="80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27.75" customHeight="1">
      <c r="A23" s="69"/>
      <c r="B23" s="68"/>
      <c r="C23" s="69"/>
      <c r="D23" s="69"/>
      <c r="E23" s="69"/>
      <c r="F23" s="69" t="s">
        <v>1712</v>
      </c>
      <c r="G23" s="69">
        <v>1.0</v>
      </c>
      <c r="H23" s="71">
        <v>3079000.0</v>
      </c>
      <c r="I23" s="88" t="str">
        <f t="shared" si="1"/>
        <v>  3,079,000 </v>
      </c>
      <c r="J23" s="80"/>
      <c r="K23" s="80"/>
      <c r="L23" s="80"/>
      <c r="M23" s="80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27.75" customHeight="1">
      <c r="A24" s="86"/>
      <c r="B24" s="87"/>
      <c r="C24" s="69"/>
      <c r="D24" s="86"/>
      <c r="E24" s="86"/>
      <c r="F24" s="144" t="s">
        <v>1713</v>
      </c>
      <c r="G24" s="86">
        <v>2.0</v>
      </c>
      <c r="H24" s="88">
        <v>10000.0</v>
      </c>
      <c r="I24" s="88" t="str">
        <f t="shared" si="1"/>
        <v>  20,000 </v>
      </c>
      <c r="J24" s="80"/>
      <c r="K24" s="80"/>
      <c r="L24" s="80"/>
      <c r="M24" s="80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27.75" customHeight="1">
      <c r="A25" s="69"/>
      <c r="B25" s="68"/>
      <c r="C25" s="69"/>
      <c r="D25" s="86"/>
      <c r="E25" s="86"/>
      <c r="F25" s="144" t="s">
        <v>922</v>
      </c>
      <c r="G25" s="86">
        <v>3.0</v>
      </c>
      <c r="H25" s="88">
        <v>11000.0</v>
      </c>
      <c r="I25" s="88" t="str">
        <f t="shared" si="1"/>
        <v>  33,000 </v>
      </c>
      <c r="J25" s="80"/>
      <c r="K25" s="80"/>
      <c r="L25" s="80"/>
      <c r="M25" s="80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69"/>
      <c r="B26" s="68"/>
      <c r="C26" s="69"/>
      <c r="D26" s="86"/>
      <c r="E26" s="86"/>
      <c r="F26" s="144" t="s">
        <v>1714</v>
      </c>
      <c r="G26" s="86">
        <v>2.0</v>
      </c>
      <c r="H26" s="88">
        <v>10000.0</v>
      </c>
      <c r="I26" s="88" t="str">
        <f t="shared" si="1"/>
        <v>  20,000 </v>
      </c>
      <c r="J26" s="80"/>
      <c r="K26" s="80"/>
      <c r="L26" s="80"/>
      <c r="M26" s="80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69"/>
      <c r="B27" s="68"/>
      <c r="C27" s="69"/>
      <c r="D27" s="86"/>
      <c r="E27" s="86"/>
      <c r="F27" s="144" t="s">
        <v>1715</v>
      </c>
      <c r="G27" s="86">
        <v>1.0</v>
      </c>
      <c r="H27" s="88">
        <v>10000.0</v>
      </c>
      <c r="I27" s="88" t="str">
        <f t="shared" si="1"/>
        <v>  10,000 </v>
      </c>
      <c r="J27" s="80"/>
      <c r="K27" s="80"/>
      <c r="L27" s="80"/>
      <c r="M27" s="80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69"/>
      <c r="B28" s="68"/>
      <c r="C28" s="69"/>
      <c r="D28" s="86"/>
      <c r="E28" s="86"/>
      <c r="F28" s="144" t="s">
        <v>1716</v>
      </c>
      <c r="G28" s="172">
        <v>1.0</v>
      </c>
      <c r="H28" s="88">
        <v>10000.0</v>
      </c>
      <c r="I28" s="88" t="str">
        <f t="shared" si="1"/>
        <v>  10,000 </v>
      </c>
      <c r="J28" s="80"/>
      <c r="K28" s="80"/>
      <c r="L28" s="80"/>
      <c r="M28" s="80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69"/>
      <c r="B29" s="68"/>
      <c r="C29" s="69"/>
      <c r="D29" s="86"/>
      <c r="E29" s="86"/>
      <c r="F29" s="144" t="s">
        <v>1703</v>
      </c>
      <c r="G29" s="172">
        <v>1.0</v>
      </c>
      <c r="H29" s="88">
        <v>35000.0</v>
      </c>
      <c r="I29" s="88" t="str">
        <f t="shared" si="1"/>
        <v>  35,000 </v>
      </c>
      <c r="J29" s="77"/>
      <c r="K29" s="77"/>
      <c r="L29" s="77"/>
      <c r="M29" s="77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34.5" customHeight="1">
      <c r="A30" s="69"/>
      <c r="B30" s="68">
        <v>45239.0</v>
      </c>
      <c r="C30" s="69" t="s">
        <v>1717</v>
      </c>
      <c r="D30" s="86" t="s">
        <v>1358</v>
      </c>
      <c r="E30" s="69"/>
      <c r="F30" s="144" t="s">
        <v>1718</v>
      </c>
      <c r="G30" s="69">
        <v>1.0</v>
      </c>
      <c r="H30" s="71">
        <v>1250000.0</v>
      </c>
      <c r="I30" s="88" t="str">
        <f t="shared" si="1"/>
        <v>  1,250,000 </v>
      </c>
      <c r="J30" s="74" t="str">
        <f>I30</f>
        <v>  1,250,000 </v>
      </c>
      <c r="K30" s="169" t="s">
        <v>652</v>
      </c>
      <c r="L30" s="75"/>
      <c r="M30" s="76" t="s">
        <v>1719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34.5" customHeight="1">
      <c r="A31" s="69"/>
      <c r="B31" s="68"/>
      <c r="C31" s="69"/>
      <c r="D31" s="86"/>
      <c r="E31" s="69"/>
      <c r="F31" s="144" t="s">
        <v>780</v>
      </c>
      <c r="G31" s="69">
        <v>1.0</v>
      </c>
      <c r="H31" s="71">
        <v>0.0</v>
      </c>
      <c r="I31" s="88" t="str">
        <f t="shared" si="1"/>
        <v>  -   </v>
      </c>
      <c r="J31" s="77"/>
      <c r="K31" s="77"/>
      <c r="L31" s="77"/>
      <c r="M31" s="77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60.75" customHeight="1">
      <c r="A32" s="69"/>
      <c r="B32" s="68">
        <v>45239.0</v>
      </c>
      <c r="C32" s="69" t="s">
        <v>1720</v>
      </c>
      <c r="D32" s="86" t="s">
        <v>1358</v>
      </c>
      <c r="E32" s="69"/>
      <c r="F32" s="144" t="s">
        <v>1721</v>
      </c>
      <c r="G32" s="69">
        <v>1.0</v>
      </c>
      <c r="H32" s="71">
        <v>75000.0</v>
      </c>
      <c r="I32" s="88" t="str">
        <f t="shared" si="1"/>
        <v>  75,000 </v>
      </c>
      <c r="J32" s="72" t="str">
        <f>I32</f>
        <v>  75,000 </v>
      </c>
      <c r="K32" s="70" t="s">
        <v>652</v>
      </c>
      <c r="L32" s="15"/>
      <c r="M32" s="73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69"/>
      <c r="B33" s="68">
        <v>45269.0</v>
      </c>
      <c r="C33" s="69" t="s">
        <v>375</v>
      </c>
      <c r="D33" s="86" t="s">
        <v>1358</v>
      </c>
      <c r="E33" s="86" t="s">
        <v>705</v>
      </c>
      <c r="F33" s="144" t="s">
        <v>1722</v>
      </c>
      <c r="G33" s="172">
        <v>1.0</v>
      </c>
      <c r="H33" s="88">
        <v>1250000.0</v>
      </c>
      <c r="I33" s="88" t="str">
        <f t="shared" si="1"/>
        <v>  1,250,000 </v>
      </c>
      <c r="J33" s="74" t="str">
        <f>SUM(I33:I36)</f>
        <v>  1,585,000 </v>
      </c>
      <c r="K33" s="83" t="s">
        <v>652</v>
      </c>
      <c r="L33" s="59"/>
      <c r="M33" s="121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69"/>
      <c r="B34" s="68"/>
      <c r="C34" s="69"/>
      <c r="D34" s="69"/>
      <c r="E34" s="86"/>
      <c r="F34" s="144" t="s">
        <v>1723</v>
      </c>
      <c r="G34" s="86">
        <v>1.0</v>
      </c>
      <c r="H34" s="88">
        <v>190000.0</v>
      </c>
      <c r="I34" s="88" t="str">
        <f t="shared" si="1"/>
        <v>  190,000 </v>
      </c>
      <c r="J34" s="80"/>
      <c r="K34" s="80"/>
      <c r="L34" s="80"/>
      <c r="M34" s="80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86"/>
      <c r="B35" s="86"/>
      <c r="C35" s="86"/>
      <c r="D35" s="69"/>
      <c r="E35" s="69"/>
      <c r="F35" s="69" t="s">
        <v>1413</v>
      </c>
      <c r="G35" s="69">
        <v>1.0</v>
      </c>
      <c r="H35" s="71">
        <v>110000.0</v>
      </c>
      <c r="I35" s="88" t="str">
        <f t="shared" si="1"/>
        <v>  110,000 </v>
      </c>
      <c r="J35" s="80"/>
      <c r="K35" s="80"/>
      <c r="L35" s="80"/>
      <c r="M35" s="80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69"/>
      <c r="B36" s="68"/>
      <c r="C36" s="69"/>
      <c r="D36" s="69"/>
      <c r="E36" s="69"/>
      <c r="F36" s="69" t="s">
        <v>1724</v>
      </c>
      <c r="G36" s="69">
        <v>1.0</v>
      </c>
      <c r="H36" s="71">
        <v>35000.0</v>
      </c>
      <c r="I36" s="88" t="str">
        <f t="shared" si="1"/>
        <v>  35,000 </v>
      </c>
      <c r="J36" s="77"/>
      <c r="K36" s="77"/>
      <c r="L36" s="77"/>
      <c r="M36" s="77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69"/>
      <c r="B37" s="68" t="s">
        <v>1725</v>
      </c>
      <c r="C37" s="69" t="s">
        <v>1425</v>
      </c>
      <c r="D37" s="15" t="s">
        <v>1358</v>
      </c>
      <c r="E37" s="15" t="s">
        <v>650</v>
      </c>
      <c r="F37" s="15" t="s">
        <v>1707</v>
      </c>
      <c r="G37" s="15">
        <v>3.0</v>
      </c>
      <c r="H37" s="88">
        <v>1160000.0</v>
      </c>
      <c r="I37" s="88" t="str">
        <f t="shared" si="1"/>
        <v>  3,480,000 </v>
      </c>
      <c r="J37" s="74" t="str">
        <f>SUM(I37:I40)</f>
        <v>  4,520,000 </v>
      </c>
      <c r="K37" s="169" t="s">
        <v>652</v>
      </c>
      <c r="L37" s="75"/>
      <c r="M37" s="76" t="s">
        <v>1726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69"/>
      <c r="B38" s="68"/>
      <c r="C38" s="69"/>
      <c r="D38" s="69"/>
      <c r="E38" s="69"/>
      <c r="F38" s="69" t="s">
        <v>1727</v>
      </c>
      <c r="G38" s="69">
        <v>3.0</v>
      </c>
      <c r="H38" s="71">
        <v>185000.0</v>
      </c>
      <c r="I38" s="88" t="str">
        <f t="shared" si="1"/>
        <v>  555,000 </v>
      </c>
      <c r="J38" s="80"/>
      <c r="K38" s="80"/>
      <c r="L38" s="80"/>
      <c r="M38" s="80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69"/>
      <c r="B39" s="68"/>
      <c r="C39" s="69"/>
      <c r="D39" s="86"/>
      <c r="E39" s="86"/>
      <c r="F39" s="69" t="s">
        <v>1406</v>
      </c>
      <c r="G39" s="69">
        <v>2.0</v>
      </c>
      <c r="H39" s="71">
        <v>190000.0</v>
      </c>
      <c r="I39" s="88" t="str">
        <f t="shared" si="1"/>
        <v>  380,000 </v>
      </c>
      <c r="J39" s="80"/>
      <c r="K39" s="80"/>
      <c r="L39" s="80"/>
      <c r="M39" s="80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86"/>
      <c r="B40" s="87"/>
      <c r="C40" s="86"/>
      <c r="D40" s="69"/>
      <c r="E40" s="69"/>
      <c r="F40" s="69" t="s">
        <v>1728</v>
      </c>
      <c r="G40" s="69">
        <v>3.0</v>
      </c>
      <c r="H40" s="71">
        <v>35000.0</v>
      </c>
      <c r="I40" s="88" t="str">
        <f t="shared" si="1"/>
        <v>  105,000 </v>
      </c>
      <c r="J40" s="77"/>
      <c r="K40" s="77"/>
      <c r="L40" s="77"/>
      <c r="M40" s="77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86"/>
      <c r="B41" s="68" t="s">
        <v>1725</v>
      </c>
      <c r="C41" s="86" t="s">
        <v>377</v>
      </c>
      <c r="D41" s="69" t="s">
        <v>1358</v>
      </c>
      <c r="E41" s="69" t="s">
        <v>705</v>
      </c>
      <c r="F41" s="69" t="s">
        <v>1729</v>
      </c>
      <c r="G41" s="69">
        <v>1.0</v>
      </c>
      <c r="H41" s="71">
        <v>1900000.0</v>
      </c>
      <c r="I41" s="88" t="str">
        <f t="shared" si="1"/>
        <v>  1,900,000 </v>
      </c>
      <c r="J41" s="74" t="str">
        <f>SUM(I41:I56)</f>
        <v>  10,135,000 </v>
      </c>
      <c r="K41" s="169" t="s">
        <v>652</v>
      </c>
      <c r="L41" s="75"/>
      <c r="M41" s="76" t="s">
        <v>1730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86"/>
      <c r="B42" s="87"/>
      <c r="C42" s="86"/>
      <c r="D42" s="69"/>
      <c r="E42" s="69"/>
      <c r="F42" s="69" t="s">
        <v>1731</v>
      </c>
      <c r="G42" s="69">
        <v>1.0</v>
      </c>
      <c r="H42" s="71">
        <v>35000.0</v>
      </c>
      <c r="I42" s="88" t="str">
        <f t="shared" si="1"/>
        <v>  35,000 </v>
      </c>
      <c r="J42" s="80"/>
      <c r="K42" s="80"/>
      <c r="L42" s="80"/>
      <c r="M42" s="80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86"/>
      <c r="B43" s="87"/>
      <c r="C43" s="86"/>
      <c r="D43" s="86"/>
      <c r="E43" s="69"/>
      <c r="F43" s="144" t="s">
        <v>848</v>
      </c>
      <c r="G43" s="86">
        <v>1.0</v>
      </c>
      <c r="H43" s="71">
        <v>35000.0</v>
      </c>
      <c r="I43" s="88" t="str">
        <f t="shared" si="1"/>
        <v>  35,000 </v>
      </c>
      <c r="J43" s="80"/>
      <c r="K43" s="80"/>
      <c r="L43" s="80"/>
      <c r="M43" s="80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86"/>
      <c r="B44" s="87"/>
      <c r="C44" s="86"/>
      <c r="D44" s="86"/>
      <c r="E44" s="69"/>
      <c r="F44" s="144" t="s">
        <v>1732</v>
      </c>
      <c r="G44" s="86">
        <v>1.0</v>
      </c>
      <c r="H44" s="71">
        <v>1500000.0</v>
      </c>
      <c r="I44" s="88" t="str">
        <f t="shared" si="1"/>
        <v>  1,500,000 </v>
      </c>
      <c r="J44" s="80"/>
      <c r="K44" s="80"/>
      <c r="L44" s="80"/>
      <c r="M44" s="80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86"/>
      <c r="B45" s="87"/>
      <c r="C45" s="86"/>
      <c r="D45" s="86"/>
      <c r="E45" s="69"/>
      <c r="F45" s="69" t="s">
        <v>838</v>
      </c>
      <c r="G45" s="69">
        <v>1.0</v>
      </c>
      <c r="H45" s="71">
        <v>185000.0</v>
      </c>
      <c r="I45" s="88" t="str">
        <f t="shared" si="1"/>
        <v>  185,000 </v>
      </c>
      <c r="J45" s="80"/>
      <c r="K45" s="80"/>
      <c r="L45" s="80"/>
      <c r="M45" s="80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86"/>
      <c r="B46" s="87"/>
      <c r="C46" s="86"/>
      <c r="D46" s="86"/>
      <c r="E46" s="69"/>
      <c r="F46" s="69" t="s">
        <v>1733</v>
      </c>
      <c r="G46" s="69">
        <v>2.0</v>
      </c>
      <c r="H46" s="71">
        <v>110000.0</v>
      </c>
      <c r="I46" s="88" t="str">
        <f t="shared" si="1"/>
        <v>  220,000 </v>
      </c>
      <c r="J46" s="80"/>
      <c r="K46" s="80"/>
      <c r="L46" s="80"/>
      <c r="M46" s="80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86"/>
      <c r="B47" s="87"/>
      <c r="C47" s="86"/>
      <c r="D47" s="86"/>
      <c r="E47" s="69"/>
      <c r="F47" s="69" t="s">
        <v>1734</v>
      </c>
      <c r="G47" s="69">
        <v>3.0</v>
      </c>
      <c r="H47" s="71">
        <v>75000.0</v>
      </c>
      <c r="I47" s="88" t="str">
        <f t="shared" si="1"/>
        <v>  225,000 </v>
      </c>
      <c r="J47" s="80"/>
      <c r="K47" s="80"/>
      <c r="L47" s="80"/>
      <c r="M47" s="80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86"/>
      <c r="B48" s="87"/>
      <c r="C48" s="86"/>
      <c r="D48" s="86"/>
      <c r="E48" s="69"/>
      <c r="F48" s="69" t="s">
        <v>1376</v>
      </c>
      <c r="G48" s="69">
        <v>1.0</v>
      </c>
      <c r="H48" s="71">
        <v>1350000.0</v>
      </c>
      <c r="I48" s="88" t="str">
        <f t="shared" si="1"/>
        <v>  1,350,000 </v>
      </c>
      <c r="J48" s="80"/>
      <c r="K48" s="80"/>
      <c r="L48" s="80"/>
      <c r="M48" s="80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86"/>
      <c r="B49" s="87"/>
      <c r="C49" s="86"/>
      <c r="D49" s="86"/>
      <c r="E49" s="69"/>
      <c r="F49" s="69" t="s">
        <v>1735</v>
      </c>
      <c r="G49" s="173">
        <v>1.0</v>
      </c>
      <c r="H49" s="71">
        <v>110000.0</v>
      </c>
      <c r="I49" s="88" t="str">
        <f t="shared" si="1"/>
        <v>  110,000 </v>
      </c>
      <c r="J49" s="80"/>
      <c r="K49" s="80"/>
      <c r="L49" s="80"/>
      <c r="M49" s="80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86"/>
      <c r="B50" s="87"/>
      <c r="C50" s="86"/>
      <c r="D50" s="86"/>
      <c r="E50" s="69"/>
      <c r="F50" s="69" t="s">
        <v>1736</v>
      </c>
      <c r="G50" s="173">
        <v>2.0</v>
      </c>
      <c r="H50" s="71">
        <v>1100000.0</v>
      </c>
      <c r="I50" s="88" t="str">
        <f t="shared" si="1"/>
        <v>  2,200,000 </v>
      </c>
      <c r="J50" s="80"/>
      <c r="K50" s="80"/>
      <c r="L50" s="80"/>
      <c r="M50" s="80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86"/>
      <c r="B51" s="87"/>
      <c r="C51" s="86"/>
      <c r="D51" s="86"/>
      <c r="E51" s="69"/>
      <c r="F51" s="69" t="s">
        <v>674</v>
      </c>
      <c r="G51" s="173">
        <v>1.0</v>
      </c>
      <c r="H51" s="71">
        <v>35000.0</v>
      </c>
      <c r="I51" s="88" t="str">
        <f t="shared" si="1"/>
        <v>  35,000 </v>
      </c>
      <c r="J51" s="80"/>
      <c r="K51" s="80"/>
      <c r="L51" s="80"/>
      <c r="M51" s="80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86"/>
      <c r="B52" s="87"/>
      <c r="C52" s="86"/>
      <c r="D52" s="86"/>
      <c r="E52" s="69"/>
      <c r="F52" s="69" t="s">
        <v>1100</v>
      </c>
      <c r="G52" s="69">
        <v>1.0</v>
      </c>
      <c r="H52" s="71">
        <v>35000.0</v>
      </c>
      <c r="I52" s="88" t="str">
        <f t="shared" si="1"/>
        <v>  35,000 </v>
      </c>
      <c r="J52" s="80"/>
      <c r="K52" s="80"/>
      <c r="L52" s="80"/>
      <c r="M52" s="80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86"/>
      <c r="B53" s="87"/>
      <c r="C53" s="86"/>
      <c r="D53" s="86"/>
      <c r="E53" s="69"/>
      <c r="F53" s="144" t="s">
        <v>837</v>
      </c>
      <c r="G53" s="69">
        <v>1.0</v>
      </c>
      <c r="H53" s="88">
        <v>190000.0</v>
      </c>
      <c r="I53" s="88" t="str">
        <f t="shared" si="1"/>
        <v>  190,000 </v>
      </c>
      <c r="J53" s="80"/>
      <c r="K53" s="80"/>
      <c r="L53" s="80"/>
      <c r="M53" s="80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86"/>
      <c r="B54" s="87"/>
      <c r="C54" s="86"/>
      <c r="D54" s="86"/>
      <c r="E54" s="86"/>
      <c r="F54" s="144" t="s">
        <v>1737</v>
      </c>
      <c r="G54" s="86">
        <v>1.0</v>
      </c>
      <c r="H54" s="88">
        <v>75000.0</v>
      </c>
      <c r="I54" s="88" t="str">
        <f t="shared" si="1"/>
        <v>  75,000 </v>
      </c>
      <c r="J54" s="80"/>
      <c r="K54" s="80"/>
      <c r="L54" s="80"/>
      <c r="M54" s="80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86"/>
      <c r="B55" s="87"/>
      <c r="C55" s="86"/>
      <c r="D55" s="86"/>
      <c r="E55" s="86"/>
      <c r="F55" s="144" t="s">
        <v>1397</v>
      </c>
      <c r="G55" s="86">
        <v>1.0</v>
      </c>
      <c r="H55" s="88">
        <v>880000.0</v>
      </c>
      <c r="I55" s="88" t="str">
        <f t="shared" si="1"/>
        <v>  880,000 </v>
      </c>
      <c r="J55" s="80"/>
      <c r="K55" s="80"/>
      <c r="L55" s="80"/>
      <c r="M55" s="77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86"/>
      <c r="B56" s="87"/>
      <c r="C56" s="86"/>
      <c r="D56" s="86"/>
      <c r="E56" s="86"/>
      <c r="F56" s="144" t="s">
        <v>1738</v>
      </c>
      <c r="G56" s="86">
        <v>1.0</v>
      </c>
      <c r="H56" s="88">
        <v>1160000.0</v>
      </c>
      <c r="I56" s="88" t="str">
        <f t="shared" si="1"/>
        <v>  1,160,000 </v>
      </c>
      <c r="J56" s="77"/>
      <c r="K56" s="77"/>
      <c r="L56" s="77"/>
      <c r="M56" s="124" t="s">
        <v>665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39.75" customHeight="1">
      <c r="A57" s="15"/>
      <c r="B57" s="87" t="s">
        <v>1072</v>
      </c>
      <c r="C57" s="86" t="s">
        <v>1739</v>
      </c>
      <c r="D57" s="86" t="s">
        <v>1358</v>
      </c>
      <c r="E57" s="86" t="s">
        <v>650</v>
      </c>
      <c r="F57" s="144" t="s">
        <v>1740</v>
      </c>
      <c r="G57" s="86">
        <v>1.0</v>
      </c>
      <c r="H57" s="88">
        <v>879000.0</v>
      </c>
      <c r="I57" s="88" t="str">
        <f t="shared" si="1"/>
        <v>  879,000 </v>
      </c>
      <c r="J57" s="74" t="str">
        <f>I57+I58</f>
        <v>  1,069,000 </v>
      </c>
      <c r="K57" s="169" t="s">
        <v>652</v>
      </c>
      <c r="L57" s="75"/>
      <c r="M57" s="76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39.75" customHeight="1">
      <c r="A58" s="15"/>
      <c r="B58" s="87"/>
      <c r="C58" s="86"/>
      <c r="D58" s="86"/>
      <c r="E58" s="86"/>
      <c r="F58" s="144" t="s">
        <v>837</v>
      </c>
      <c r="G58" s="86">
        <v>1.0</v>
      </c>
      <c r="H58" s="88">
        <v>190000.0</v>
      </c>
      <c r="I58" s="88" t="str">
        <f t="shared" si="1"/>
        <v>  190,000 </v>
      </c>
      <c r="J58" s="77"/>
      <c r="K58" s="77"/>
      <c r="L58" s="77"/>
      <c r="M58" s="77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15"/>
      <c r="B59" s="174" t="s">
        <v>1075</v>
      </c>
      <c r="C59" s="86" t="s">
        <v>1741</v>
      </c>
      <c r="D59" s="86" t="s">
        <v>1358</v>
      </c>
      <c r="E59" s="86" t="s">
        <v>705</v>
      </c>
      <c r="F59" s="144" t="s">
        <v>1742</v>
      </c>
      <c r="G59" s="86">
        <v>1.0</v>
      </c>
      <c r="H59" s="88">
        <v>1900000.0</v>
      </c>
      <c r="I59" s="88" t="str">
        <f t="shared" si="1"/>
        <v>  1,900,000 </v>
      </c>
      <c r="J59" s="74" t="str">
        <f>SUM(I59:I72)</f>
        <v>  7,970,000 </v>
      </c>
      <c r="K59" s="169" t="s">
        <v>652</v>
      </c>
      <c r="L59" s="75"/>
      <c r="M59" s="76" t="s">
        <v>1743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15"/>
      <c r="B60" s="174"/>
      <c r="C60" s="86"/>
      <c r="D60" s="86"/>
      <c r="E60" s="86"/>
      <c r="F60" s="144" t="s">
        <v>1731</v>
      </c>
      <c r="G60" s="172">
        <v>1.0</v>
      </c>
      <c r="H60" s="88">
        <v>35000.0</v>
      </c>
      <c r="I60" s="88" t="str">
        <f t="shared" si="1"/>
        <v>  35,000 </v>
      </c>
      <c r="J60" s="80"/>
      <c r="K60" s="80"/>
      <c r="L60" s="80"/>
      <c r="M60" s="80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15"/>
      <c r="B61" s="174"/>
      <c r="C61" s="86"/>
      <c r="D61" s="86"/>
      <c r="E61" s="86"/>
      <c r="F61" s="144" t="s">
        <v>1744</v>
      </c>
      <c r="G61" s="172">
        <v>1.0</v>
      </c>
      <c r="H61" s="88">
        <v>35000.0</v>
      </c>
      <c r="I61" s="88" t="str">
        <f t="shared" si="1"/>
        <v>  35,000 </v>
      </c>
      <c r="J61" s="80"/>
      <c r="K61" s="80"/>
      <c r="L61" s="80"/>
      <c r="M61" s="80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15"/>
      <c r="B62" s="148"/>
      <c r="C62" s="69"/>
      <c r="D62" s="69"/>
      <c r="E62" s="69"/>
      <c r="F62" s="144" t="s">
        <v>1745</v>
      </c>
      <c r="G62" s="69">
        <v>1.0</v>
      </c>
      <c r="H62" s="71">
        <v>75000.0</v>
      </c>
      <c r="I62" s="88" t="str">
        <f t="shared" si="1"/>
        <v>  75,000 </v>
      </c>
      <c r="J62" s="80"/>
      <c r="K62" s="80"/>
      <c r="L62" s="80"/>
      <c r="M62" s="80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15"/>
      <c r="B63" s="148"/>
      <c r="C63" s="69"/>
      <c r="D63" s="69"/>
      <c r="E63" s="69"/>
      <c r="F63" s="144" t="s">
        <v>1746</v>
      </c>
      <c r="G63" s="69">
        <v>1.0</v>
      </c>
      <c r="H63" s="71">
        <v>1350000.0</v>
      </c>
      <c r="I63" s="88" t="str">
        <f t="shared" si="1"/>
        <v>  1,350,000 </v>
      </c>
      <c r="J63" s="80"/>
      <c r="K63" s="80"/>
      <c r="L63" s="80"/>
      <c r="M63" s="80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15"/>
      <c r="B64" s="148"/>
      <c r="C64" s="69"/>
      <c r="D64" s="69"/>
      <c r="E64" s="69"/>
      <c r="F64" s="144" t="s">
        <v>1415</v>
      </c>
      <c r="G64" s="69">
        <v>2.0</v>
      </c>
      <c r="H64" s="71">
        <v>110000.0</v>
      </c>
      <c r="I64" s="88" t="str">
        <f t="shared" si="1"/>
        <v>  220,000 </v>
      </c>
      <c r="J64" s="80"/>
      <c r="K64" s="80"/>
      <c r="L64" s="80"/>
      <c r="M64" s="80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15"/>
      <c r="B65" s="174"/>
      <c r="C65" s="86"/>
      <c r="D65" s="86"/>
      <c r="E65" s="86"/>
      <c r="F65" s="144" t="s">
        <v>1735</v>
      </c>
      <c r="G65" s="86">
        <v>1.0</v>
      </c>
      <c r="H65" s="88">
        <v>110000.0</v>
      </c>
      <c r="I65" s="88" t="str">
        <f t="shared" si="1"/>
        <v>  110,000 </v>
      </c>
      <c r="J65" s="80"/>
      <c r="K65" s="80"/>
      <c r="L65" s="80"/>
      <c r="M65" s="80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15"/>
      <c r="B66" s="174"/>
      <c r="C66" s="86"/>
      <c r="D66" s="86"/>
      <c r="E66" s="86"/>
      <c r="F66" s="144" t="s">
        <v>1747</v>
      </c>
      <c r="G66" s="86">
        <v>1.0</v>
      </c>
      <c r="H66" s="88">
        <v>1100000.0</v>
      </c>
      <c r="I66" s="88" t="str">
        <f t="shared" si="1"/>
        <v>  1,100,000 </v>
      </c>
      <c r="J66" s="80"/>
      <c r="K66" s="80"/>
      <c r="L66" s="80"/>
      <c r="M66" s="80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15"/>
      <c r="B67" s="174"/>
      <c r="C67" s="86"/>
      <c r="D67" s="86"/>
      <c r="E67" s="69"/>
      <c r="F67" s="144" t="s">
        <v>1748</v>
      </c>
      <c r="G67" s="69">
        <v>2.0</v>
      </c>
      <c r="H67" s="71">
        <v>150000.0</v>
      </c>
      <c r="I67" s="88" t="str">
        <f t="shared" si="1"/>
        <v>  300,000 </v>
      </c>
      <c r="J67" s="80"/>
      <c r="K67" s="80"/>
      <c r="L67" s="80"/>
      <c r="M67" s="80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15"/>
      <c r="B68" s="174"/>
      <c r="C68" s="86"/>
      <c r="D68" s="86"/>
      <c r="E68" s="86"/>
      <c r="F68" s="144" t="s">
        <v>1100</v>
      </c>
      <c r="G68" s="86">
        <v>1.0</v>
      </c>
      <c r="H68" s="88"/>
      <c r="I68" s="88" t="str">
        <f t="shared" si="1"/>
        <v>  -   </v>
      </c>
      <c r="J68" s="80"/>
      <c r="K68" s="80"/>
      <c r="L68" s="80"/>
      <c r="M68" s="80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15"/>
      <c r="B69" s="174"/>
      <c r="C69" s="86"/>
      <c r="D69" s="86"/>
      <c r="E69" s="86"/>
      <c r="F69" s="144" t="s">
        <v>674</v>
      </c>
      <c r="G69" s="86">
        <v>1.0</v>
      </c>
      <c r="H69" s="88"/>
      <c r="I69" s="88" t="str">
        <f t="shared" si="1"/>
        <v>  -   </v>
      </c>
      <c r="J69" s="80"/>
      <c r="K69" s="80"/>
      <c r="L69" s="80"/>
      <c r="M69" s="80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15"/>
      <c r="B70" s="174"/>
      <c r="C70" s="86"/>
      <c r="D70" s="86"/>
      <c r="E70" s="86"/>
      <c r="F70" s="144" t="s">
        <v>1749</v>
      </c>
      <c r="G70" s="86">
        <v>1.0</v>
      </c>
      <c r="H70" s="88">
        <v>1500000.0</v>
      </c>
      <c r="I70" s="88" t="str">
        <f t="shared" si="1"/>
        <v>  1,500,000 </v>
      </c>
      <c r="J70" s="80"/>
      <c r="K70" s="80"/>
      <c r="L70" s="80"/>
      <c r="M70" s="77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15"/>
      <c r="B71" s="174"/>
      <c r="C71" s="86"/>
      <c r="D71" s="86"/>
      <c r="E71" s="86"/>
      <c r="F71" s="144" t="s">
        <v>1707</v>
      </c>
      <c r="G71" s="86">
        <v>1.0</v>
      </c>
      <c r="H71" s="88">
        <v>1160000.0</v>
      </c>
      <c r="I71" s="88" t="str">
        <f t="shared" si="1"/>
        <v>  1,160,000 </v>
      </c>
      <c r="J71" s="80"/>
      <c r="K71" s="80"/>
      <c r="L71" s="80"/>
      <c r="M71" s="76" t="s">
        <v>1133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15"/>
      <c r="B72" s="174"/>
      <c r="C72" s="86"/>
      <c r="D72" s="86"/>
      <c r="E72" s="86"/>
      <c r="F72" s="144" t="s">
        <v>838</v>
      </c>
      <c r="G72" s="86">
        <v>1.0</v>
      </c>
      <c r="H72" s="88">
        <v>185000.0</v>
      </c>
      <c r="I72" s="88" t="str">
        <f t="shared" si="1"/>
        <v>  185,000 </v>
      </c>
      <c r="J72" s="77"/>
      <c r="K72" s="77"/>
      <c r="L72" s="77"/>
      <c r="M72" s="77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66.0" customHeight="1">
      <c r="A73" s="15"/>
      <c r="B73" s="174" t="s">
        <v>1087</v>
      </c>
      <c r="C73" s="86" t="s">
        <v>1389</v>
      </c>
      <c r="D73" s="86" t="s">
        <v>1358</v>
      </c>
      <c r="E73" s="86" t="s">
        <v>650</v>
      </c>
      <c r="F73" s="144" t="s">
        <v>1707</v>
      </c>
      <c r="G73" s="86">
        <v>1.0</v>
      </c>
      <c r="H73" s="88">
        <v>1160000.0</v>
      </c>
      <c r="I73" s="88" t="str">
        <f t="shared" si="1"/>
        <v>  1,160,000 </v>
      </c>
      <c r="J73" s="78" t="str">
        <f>I73</f>
        <v>  1,160,000 </v>
      </c>
      <c r="K73" s="71" t="s">
        <v>652</v>
      </c>
      <c r="L73" s="69"/>
      <c r="M73" s="79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32.25" customHeight="1">
      <c r="A74" s="15"/>
      <c r="B74" s="174" t="s">
        <v>1087</v>
      </c>
      <c r="C74" s="86" t="s">
        <v>1750</v>
      </c>
      <c r="D74" s="86" t="s">
        <v>1358</v>
      </c>
      <c r="E74" s="86" t="s">
        <v>650</v>
      </c>
      <c r="F74" s="144" t="s">
        <v>1707</v>
      </c>
      <c r="G74" s="172">
        <v>1.0</v>
      </c>
      <c r="H74" s="88">
        <v>1160000.0</v>
      </c>
      <c r="I74" s="88" t="str">
        <f t="shared" si="1"/>
        <v>  1,160,000 </v>
      </c>
      <c r="J74" s="74" t="str">
        <f>I74+I75</f>
        <v>  1,350,000 </v>
      </c>
      <c r="K74" s="169" t="s">
        <v>652</v>
      </c>
      <c r="L74" s="75"/>
      <c r="M74" s="76" t="s">
        <v>1751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32.25" customHeight="1">
      <c r="A75" s="15"/>
      <c r="B75" s="174"/>
      <c r="C75" s="86"/>
      <c r="D75" s="86"/>
      <c r="E75" s="86"/>
      <c r="F75" s="144" t="s">
        <v>1379</v>
      </c>
      <c r="G75" s="172">
        <v>1.0</v>
      </c>
      <c r="H75" s="88">
        <v>190000.0</v>
      </c>
      <c r="I75" s="88" t="str">
        <f t="shared" si="1"/>
        <v>  190,000 </v>
      </c>
      <c r="J75" s="77"/>
      <c r="K75" s="77"/>
      <c r="L75" s="77"/>
      <c r="M75" s="77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61.5" customHeight="1">
      <c r="A76" s="15"/>
      <c r="B76" s="174" t="s">
        <v>1087</v>
      </c>
      <c r="C76" s="86" t="s">
        <v>1752</v>
      </c>
      <c r="D76" s="86" t="s">
        <v>1358</v>
      </c>
      <c r="E76" s="69" t="s">
        <v>650</v>
      </c>
      <c r="F76" s="144" t="s">
        <v>1753</v>
      </c>
      <c r="G76" s="69">
        <v>1.0</v>
      </c>
      <c r="H76" s="71">
        <v>1250000.0</v>
      </c>
      <c r="I76" s="88" t="str">
        <f t="shared" si="1"/>
        <v>  1,250,000 </v>
      </c>
      <c r="J76" s="78" t="str">
        <f t="shared" ref="J76:J77" si="2">I76</f>
        <v>  1,250,000 </v>
      </c>
      <c r="K76" s="71" t="s">
        <v>652</v>
      </c>
      <c r="L76" s="69"/>
      <c r="M76" s="79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61.5" customHeight="1">
      <c r="A77" s="15"/>
      <c r="B77" s="174" t="s">
        <v>1087</v>
      </c>
      <c r="C77" s="86" t="s">
        <v>249</v>
      </c>
      <c r="D77" s="86" t="s">
        <v>1358</v>
      </c>
      <c r="E77" s="69" t="s">
        <v>650</v>
      </c>
      <c r="F77" s="144" t="s">
        <v>1386</v>
      </c>
      <c r="G77" s="69">
        <v>2.0</v>
      </c>
      <c r="H77" s="71">
        <v>850000.0</v>
      </c>
      <c r="I77" s="88" t="str">
        <f t="shared" si="1"/>
        <v>  1,700,000 </v>
      </c>
      <c r="J77" s="78" t="str">
        <f t="shared" si="2"/>
        <v>  1,700,000 </v>
      </c>
      <c r="K77" s="71" t="s">
        <v>652</v>
      </c>
      <c r="L77" s="69"/>
      <c r="M77" s="79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33.75" customHeight="1">
      <c r="A78" s="15"/>
      <c r="B78" s="87" t="s">
        <v>1106</v>
      </c>
      <c r="C78" s="86" t="s">
        <v>573</v>
      </c>
      <c r="D78" s="86" t="s">
        <v>1358</v>
      </c>
      <c r="E78" s="69" t="s">
        <v>650</v>
      </c>
      <c r="F78" s="144" t="s">
        <v>1754</v>
      </c>
      <c r="G78" s="69">
        <v>5.0</v>
      </c>
      <c r="H78" s="71">
        <v>35000.0</v>
      </c>
      <c r="I78" s="88" t="str">
        <f t="shared" si="1"/>
        <v>  175,000 </v>
      </c>
      <c r="J78" s="74" t="str">
        <f>I78+I79</f>
        <v>  325,000 </v>
      </c>
      <c r="K78" s="169" t="s">
        <v>652</v>
      </c>
      <c r="L78" s="75"/>
      <c r="M78" s="76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33.75" customHeight="1">
      <c r="A79" s="15"/>
      <c r="B79" s="87"/>
      <c r="C79" s="86"/>
      <c r="D79" s="86"/>
      <c r="E79" s="86"/>
      <c r="F79" s="144" t="s">
        <v>1755</v>
      </c>
      <c r="G79" s="86">
        <v>1.0</v>
      </c>
      <c r="H79" s="88">
        <v>150000.0</v>
      </c>
      <c r="I79" s="88" t="str">
        <f t="shared" si="1"/>
        <v>  150,000 </v>
      </c>
      <c r="J79" s="77"/>
      <c r="K79" s="77"/>
      <c r="L79" s="77"/>
      <c r="M79" s="77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33.75" customHeight="1">
      <c r="A80" s="15"/>
      <c r="B80" s="87" t="s">
        <v>1106</v>
      </c>
      <c r="C80" s="86" t="s">
        <v>1756</v>
      </c>
      <c r="D80" s="86" t="s">
        <v>1358</v>
      </c>
      <c r="E80" s="86" t="s">
        <v>650</v>
      </c>
      <c r="F80" s="144" t="s">
        <v>1391</v>
      </c>
      <c r="G80" s="86">
        <v>2.0</v>
      </c>
      <c r="H80" s="88">
        <v>75000.0</v>
      </c>
      <c r="I80" s="88" t="str">
        <f t="shared" si="1"/>
        <v>  150,000 </v>
      </c>
      <c r="J80" s="74" t="str">
        <f>I80+I81</f>
        <v>  225,000 </v>
      </c>
      <c r="K80" s="169" t="s">
        <v>652</v>
      </c>
      <c r="L80" s="75"/>
      <c r="M80" s="76" t="s">
        <v>1757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33.75" customHeight="1">
      <c r="A81" s="15"/>
      <c r="B81" s="87"/>
      <c r="C81" s="86"/>
      <c r="D81" s="86"/>
      <c r="E81" s="86"/>
      <c r="F81" s="86" t="s">
        <v>1388</v>
      </c>
      <c r="G81" s="86">
        <v>1.0</v>
      </c>
      <c r="H81" s="88">
        <v>75000.0</v>
      </c>
      <c r="I81" s="88" t="str">
        <f t="shared" si="1"/>
        <v>  75,000 </v>
      </c>
      <c r="J81" s="77"/>
      <c r="K81" s="77"/>
      <c r="L81" s="77"/>
      <c r="M81" s="77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59.25" customHeight="1">
      <c r="A82" s="15"/>
      <c r="B82" s="87" t="s">
        <v>1106</v>
      </c>
      <c r="C82" s="69" t="s">
        <v>1365</v>
      </c>
      <c r="D82" s="15" t="s">
        <v>1358</v>
      </c>
      <c r="E82" s="15" t="s">
        <v>650</v>
      </c>
      <c r="F82" s="15" t="s">
        <v>1410</v>
      </c>
      <c r="G82" s="15">
        <v>1.0</v>
      </c>
      <c r="H82" s="88">
        <v>680000.0</v>
      </c>
      <c r="I82" s="88" t="str">
        <f t="shared" si="1"/>
        <v>  680,000 </v>
      </c>
      <c r="J82" s="72" t="str">
        <f t="shared" ref="J82:J83" si="3">I82</f>
        <v>  680,000 </v>
      </c>
      <c r="K82" s="70" t="s">
        <v>652</v>
      </c>
      <c r="L82" s="15"/>
      <c r="M82" s="73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60.75" customHeight="1">
      <c r="A83" s="15"/>
      <c r="B83" s="87" t="s">
        <v>1109</v>
      </c>
      <c r="C83" s="86" t="s">
        <v>1365</v>
      </c>
      <c r="D83" s="86" t="s">
        <v>1358</v>
      </c>
      <c r="E83" s="86" t="s">
        <v>650</v>
      </c>
      <c r="F83" s="86" t="s">
        <v>1707</v>
      </c>
      <c r="G83" s="86">
        <v>1.0</v>
      </c>
      <c r="H83" s="88">
        <v>1190000.0</v>
      </c>
      <c r="I83" s="88" t="str">
        <f t="shared" si="1"/>
        <v>  1,190,000 </v>
      </c>
      <c r="J83" s="78" t="str">
        <f t="shared" si="3"/>
        <v>  1,190,000 </v>
      </c>
      <c r="K83" s="69" t="s">
        <v>652</v>
      </c>
      <c r="L83" s="69"/>
      <c r="M83" s="79" t="s">
        <v>1758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15"/>
      <c r="B84" s="174" t="s">
        <v>1129</v>
      </c>
      <c r="C84" s="86" t="s">
        <v>392</v>
      </c>
      <c r="D84" s="86" t="s">
        <v>1358</v>
      </c>
      <c r="E84" s="86" t="s">
        <v>705</v>
      </c>
      <c r="F84" s="86" t="s">
        <v>1184</v>
      </c>
      <c r="G84" s="86">
        <v>1.0</v>
      </c>
      <c r="H84" s="88">
        <v>1250000.0</v>
      </c>
      <c r="I84" s="88" t="str">
        <f t="shared" si="1"/>
        <v>  1,250,000 </v>
      </c>
      <c r="J84" s="74" t="str">
        <f>SUM(I84:I93)</f>
        <v>  4,700,000 </v>
      </c>
      <c r="K84" s="75" t="s">
        <v>652</v>
      </c>
      <c r="L84" s="75"/>
      <c r="M84" s="76" t="s">
        <v>1751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15"/>
      <c r="B85" s="174"/>
      <c r="C85" s="86"/>
      <c r="D85" s="86"/>
      <c r="E85" s="69"/>
      <c r="F85" s="144" t="s">
        <v>838</v>
      </c>
      <c r="G85" s="69">
        <v>1.0</v>
      </c>
      <c r="H85" s="71">
        <v>185000.0</v>
      </c>
      <c r="I85" s="88" t="str">
        <f t="shared" si="1"/>
        <v>  185,000 </v>
      </c>
      <c r="J85" s="80"/>
      <c r="K85" s="80"/>
      <c r="L85" s="80"/>
      <c r="M85" s="80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15"/>
      <c r="B86" s="174"/>
      <c r="C86" s="86"/>
      <c r="D86" s="86"/>
      <c r="E86" s="86"/>
      <c r="F86" s="144" t="s">
        <v>837</v>
      </c>
      <c r="G86" s="86">
        <v>1.0</v>
      </c>
      <c r="H86" s="88">
        <v>190000.0</v>
      </c>
      <c r="I86" s="88" t="str">
        <f t="shared" si="1"/>
        <v>  190,000 </v>
      </c>
      <c r="J86" s="80"/>
      <c r="K86" s="80"/>
      <c r="L86" s="80"/>
      <c r="M86" s="80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15"/>
      <c r="B87" s="174"/>
      <c r="C87" s="86"/>
      <c r="D87" s="86"/>
      <c r="E87" s="86"/>
      <c r="F87" s="144" t="s">
        <v>1381</v>
      </c>
      <c r="G87" s="86">
        <v>1.0</v>
      </c>
      <c r="H87" s="88">
        <v>150000.0</v>
      </c>
      <c r="I87" s="88" t="str">
        <f t="shared" si="1"/>
        <v>  150,000 </v>
      </c>
      <c r="J87" s="80"/>
      <c r="K87" s="80"/>
      <c r="L87" s="80"/>
      <c r="M87" s="80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15"/>
      <c r="B88" s="174"/>
      <c r="C88" s="86"/>
      <c r="D88" s="86"/>
      <c r="E88" s="86"/>
      <c r="F88" s="144" t="s">
        <v>835</v>
      </c>
      <c r="G88" s="86">
        <v>2.0</v>
      </c>
      <c r="H88" s="88">
        <v>110000.0</v>
      </c>
      <c r="I88" s="88" t="str">
        <f t="shared" si="1"/>
        <v>  220,000 </v>
      </c>
      <c r="J88" s="80"/>
      <c r="K88" s="80"/>
      <c r="L88" s="80"/>
      <c r="M88" s="80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15"/>
      <c r="B89" s="174"/>
      <c r="C89" s="86"/>
      <c r="D89" s="86"/>
      <c r="E89" s="86"/>
      <c r="F89" s="144" t="s">
        <v>1701</v>
      </c>
      <c r="G89" s="86">
        <v>1.0</v>
      </c>
      <c r="H89" s="88">
        <v>1100000.0</v>
      </c>
      <c r="I89" s="88" t="str">
        <f t="shared" si="1"/>
        <v>  1,100,000 </v>
      </c>
      <c r="J89" s="80"/>
      <c r="K89" s="80"/>
      <c r="L89" s="80"/>
      <c r="M89" s="80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15"/>
      <c r="B90" s="174"/>
      <c r="C90" s="86"/>
      <c r="D90" s="86"/>
      <c r="E90" s="86"/>
      <c r="F90" s="175" t="s">
        <v>1397</v>
      </c>
      <c r="G90" s="86">
        <v>1.0</v>
      </c>
      <c r="H90" s="88">
        <v>910000.0</v>
      </c>
      <c r="I90" s="88" t="str">
        <f t="shared" si="1"/>
        <v>  910,000 </v>
      </c>
      <c r="J90" s="80"/>
      <c r="K90" s="80"/>
      <c r="L90" s="80"/>
      <c r="M90" s="80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15"/>
      <c r="B91" s="87"/>
      <c r="C91" s="86"/>
      <c r="D91" s="86"/>
      <c r="E91" s="86"/>
      <c r="F91" s="175" t="s">
        <v>1759</v>
      </c>
      <c r="G91" s="86">
        <v>1.0</v>
      </c>
      <c r="H91" s="88">
        <v>695000.0</v>
      </c>
      <c r="I91" s="88" t="str">
        <f t="shared" si="1"/>
        <v>  695,000 </v>
      </c>
      <c r="J91" s="80"/>
      <c r="K91" s="80"/>
      <c r="L91" s="80"/>
      <c r="M91" s="80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15"/>
      <c r="B92" s="15"/>
      <c r="C92" s="15"/>
      <c r="D92" s="15"/>
      <c r="E92" s="15"/>
      <c r="F92" s="144" t="s">
        <v>1403</v>
      </c>
      <c r="G92" s="172">
        <v>1.0</v>
      </c>
      <c r="H92" s="88">
        <v>0.0</v>
      </c>
      <c r="I92" s="88" t="str">
        <f t="shared" si="1"/>
        <v>  -   </v>
      </c>
      <c r="J92" s="80"/>
      <c r="K92" s="80"/>
      <c r="L92" s="80"/>
      <c r="M92" s="80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15"/>
      <c r="B93" s="174"/>
      <c r="C93" s="86"/>
      <c r="D93" s="86"/>
      <c r="E93" s="86"/>
      <c r="F93" s="144" t="s">
        <v>1100</v>
      </c>
      <c r="G93" s="172">
        <v>1.0</v>
      </c>
      <c r="H93" s="88">
        <v>0.0</v>
      </c>
      <c r="I93" s="88" t="str">
        <f t="shared" si="1"/>
        <v>  -   </v>
      </c>
      <c r="J93" s="77"/>
      <c r="K93" s="77"/>
      <c r="L93" s="77"/>
      <c r="M93" s="77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32.25" customHeight="1">
      <c r="A94" s="15"/>
      <c r="B94" s="174" t="s">
        <v>1129</v>
      </c>
      <c r="C94" s="86" t="s">
        <v>1365</v>
      </c>
      <c r="D94" s="86" t="s">
        <v>1358</v>
      </c>
      <c r="E94" s="69" t="s">
        <v>650</v>
      </c>
      <c r="F94" s="144" t="s">
        <v>1731</v>
      </c>
      <c r="G94" s="69">
        <v>3.0</v>
      </c>
      <c r="H94" s="71">
        <v>35000.0</v>
      </c>
      <c r="I94" s="88" t="str">
        <f t="shared" si="1"/>
        <v>  105,000 </v>
      </c>
      <c r="J94" s="92" t="str">
        <f>I94+I95</f>
        <v>  475,000 </v>
      </c>
      <c r="K94" s="95" t="s">
        <v>652</v>
      </c>
      <c r="L94" s="95"/>
      <c r="M94" s="96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32.25" customHeight="1">
      <c r="A95" s="15"/>
      <c r="B95" s="87"/>
      <c r="C95" s="86"/>
      <c r="D95" s="86"/>
      <c r="E95" s="69"/>
      <c r="F95" s="144" t="s">
        <v>838</v>
      </c>
      <c r="G95" s="69">
        <v>2.0</v>
      </c>
      <c r="H95" s="71">
        <v>185000.0</v>
      </c>
      <c r="I95" s="88" t="str">
        <f t="shared" si="1"/>
        <v>  370,000 </v>
      </c>
      <c r="J95" s="77"/>
      <c r="K95" s="77"/>
      <c r="L95" s="77"/>
      <c r="M95" s="77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15"/>
      <c r="B96" s="174" t="s">
        <v>1129</v>
      </c>
      <c r="C96" s="86" t="s">
        <v>1760</v>
      </c>
      <c r="D96" s="86" t="s">
        <v>1358</v>
      </c>
      <c r="E96" s="69" t="s">
        <v>650</v>
      </c>
      <c r="F96" s="144" t="s">
        <v>1426</v>
      </c>
      <c r="G96" s="69">
        <v>2.0</v>
      </c>
      <c r="H96" s="71">
        <v>1225000.0</v>
      </c>
      <c r="I96" s="88" t="str">
        <f t="shared" si="1"/>
        <v>  2,450,000 </v>
      </c>
      <c r="J96" s="92" t="str">
        <f>SUM(I96:I99)</f>
        <v>  3,580,000 </v>
      </c>
      <c r="K96" s="95" t="s">
        <v>652</v>
      </c>
      <c r="L96" s="95"/>
      <c r="M96" s="96" t="s">
        <v>1394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15"/>
      <c r="B97" s="87"/>
      <c r="C97" s="86"/>
      <c r="D97" s="86"/>
      <c r="E97" s="86"/>
      <c r="F97" s="144" t="s">
        <v>1379</v>
      </c>
      <c r="G97" s="86">
        <v>2.0</v>
      </c>
      <c r="H97" s="71">
        <v>190000.0</v>
      </c>
      <c r="I97" s="88" t="str">
        <f t="shared" si="1"/>
        <v>  380,000 </v>
      </c>
      <c r="J97" s="80"/>
      <c r="K97" s="80"/>
      <c r="L97" s="80"/>
      <c r="M97" s="80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15"/>
      <c r="B98" s="86"/>
      <c r="C98" s="86"/>
      <c r="D98" s="86"/>
      <c r="E98" s="86"/>
      <c r="F98" s="144" t="s">
        <v>1253</v>
      </c>
      <c r="G98" s="86">
        <v>3.0</v>
      </c>
      <c r="H98" s="71">
        <v>250000.0</v>
      </c>
      <c r="I98" s="88" t="str">
        <f t="shared" si="1"/>
        <v>  750,000 </v>
      </c>
      <c r="J98" s="80"/>
      <c r="K98" s="80"/>
      <c r="L98" s="80"/>
      <c r="M98" s="80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15"/>
      <c r="B99" s="86"/>
      <c r="C99" s="86"/>
      <c r="D99" s="86"/>
      <c r="E99" s="86"/>
      <c r="F99" s="86" t="s">
        <v>1596</v>
      </c>
      <c r="G99" s="86">
        <v>4.0</v>
      </c>
      <c r="H99" s="88">
        <v>0.0</v>
      </c>
      <c r="I99" s="88" t="str">
        <f t="shared" si="1"/>
        <v>  -   </v>
      </c>
      <c r="J99" s="77"/>
      <c r="K99" s="77"/>
      <c r="L99" s="77"/>
      <c r="M99" s="77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34.5" customHeight="1">
      <c r="A100" s="15"/>
      <c r="B100" s="87" t="s">
        <v>1761</v>
      </c>
      <c r="C100" s="86" t="s">
        <v>1762</v>
      </c>
      <c r="D100" s="86" t="s">
        <v>1358</v>
      </c>
      <c r="E100" s="86" t="s">
        <v>650</v>
      </c>
      <c r="F100" s="86" t="s">
        <v>1718</v>
      </c>
      <c r="G100" s="86">
        <v>1.0</v>
      </c>
      <c r="H100" s="88">
        <v>1350000.0</v>
      </c>
      <c r="I100" s="88" t="str">
        <f t="shared" si="1"/>
        <v>  1,350,000 </v>
      </c>
      <c r="J100" s="92" t="str">
        <f>I100</f>
        <v>  1,350,000 </v>
      </c>
      <c r="K100" s="95" t="s">
        <v>652</v>
      </c>
      <c r="L100" s="95"/>
      <c r="M100" s="86" t="s">
        <v>1751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34.5" customHeight="1">
      <c r="A101" s="15"/>
      <c r="B101" s="87"/>
      <c r="C101" s="86"/>
      <c r="D101" s="86"/>
      <c r="E101" s="86"/>
      <c r="F101" s="86" t="s">
        <v>1763</v>
      </c>
      <c r="G101" s="86">
        <v>1.0</v>
      </c>
      <c r="H101" s="88">
        <v>0.0</v>
      </c>
      <c r="I101" s="88" t="str">
        <f t="shared" si="1"/>
        <v>  -   </v>
      </c>
      <c r="J101" s="77"/>
      <c r="K101" s="77"/>
      <c r="L101" s="77"/>
      <c r="M101" s="86" t="s">
        <v>1394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15"/>
      <c r="B102" s="86" t="s">
        <v>1764</v>
      </c>
      <c r="C102" s="15" t="s">
        <v>394</v>
      </c>
      <c r="D102" s="15" t="s">
        <v>1358</v>
      </c>
      <c r="E102" s="15" t="s">
        <v>705</v>
      </c>
      <c r="F102" s="15" t="s">
        <v>1765</v>
      </c>
      <c r="G102" s="15">
        <v>1.0</v>
      </c>
      <c r="H102" s="71">
        <v>1900000.0</v>
      </c>
      <c r="I102" s="70">
        <v>1900000.0</v>
      </c>
      <c r="J102" s="82" t="str">
        <f>SUM(I102:I122)</f>
        <v>  11,843,000 </v>
      </c>
      <c r="K102" s="176" t="s">
        <v>652</v>
      </c>
      <c r="L102" s="176"/>
      <c r="M102" s="1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15"/>
      <c r="B103" s="87"/>
      <c r="C103" s="15"/>
      <c r="D103" s="15"/>
      <c r="E103" s="15"/>
      <c r="F103" s="15" t="s">
        <v>1731</v>
      </c>
      <c r="G103" s="15">
        <v>3.0</v>
      </c>
      <c r="H103" s="71">
        <v>35000.0</v>
      </c>
      <c r="I103" s="70">
        <v>70000.0</v>
      </c>
      <c r="J103" s="80"/>
      <c r="K103" s="80"/>
      <c r="L103" s="80"/>
      <c r="M103" s="15" t="s">
        <v>1766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15"/>
      <c r="B104" s="86"/>
      <c r="C104" s="15"/>
      <c r="D104" s="15"/>
      <c r="E104" s="15"/>
      <c r="F104" s="15" t="s">
        <v>848</v>
      </c>
      <c r="G104" s="15">
        <v>1.0</v>
      </c>
      <c r="H104" s="71">
        <v>35000.0</v>
      </c>
      <c r="I104" s="70">
        <v>35000.0</v>
      </c>
      <c r="J104" s="80"/>
      <c r="K104" s="80"/>
      <c r="L104" s="80"/>
      <c r="M104" s="1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15"/>
      <c r="B105" s="86"/>
      <c r="C105" s="15"/>
      <c r="D105" s="15"/>
      <c r="E105" s="15"/>
      <c r="F105" s="15" t="s">
        <v>1372</v>
      </c>
      <c r="G105" s="15">
        <v>3.0</v>
      </c>
      <c r="H105" s="71">
        <v>75000.0</v>
      </c>
      <c r="I105" s="70">
        <v>225000.0</v>
      </c>
      <c r="J105" s="80"/>
      <c r="K105" s="80"/>
      <c r="L105" s="80"/>
      <c r="M105" s="1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15"/>
      <c r="B106" s="86"/>
      <c r="C106" s="15"/>
      <c r="D106" s="15"/>
      <c r="E106" s="15"/>
      <c r="F106" s="15" t="s">
        <v>838</v>
      </c>
      <c r="G106" s="15">
        <v>2.0</v>
      </c>
      <c r="H106" s="71">
        <v>185000.0</v>
      </c>
      <c r="I106" s="70">
        <v>370000.0</v>
      </c>
      <c r="J106" s="80"/>
      <c r="K106" s="80"/>
      <c r="L106" s="80"/>
      <c r="M106" s="1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15"/>
      <c r="B107" s="87"/>
      <c r="C107" s="15"/>
      <c r="D107" s="15"/>
      <c r="E107" s="15"/>
      <c r="F107" s="15" t="s">
        <v>1767</v>
      </c>
      <c r="G107" s="15">
        <v>1.0</v>
      </c>
      <c r="H107" s="71">
        <v>1350000.0</v>
      </c>
      <c r="I107" s="70">
        <v>1350000.0</v>
      </c>
      <c r="J107" s="80"/>
      <c r="K107" s="80"/>
      <c r="L107" s="80"/>
      <c r="M107" s="1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15"/>
      <c r="B108" s="86"/>
      <c r="C108" s="15"/>
      <c r="D108" s="15"/>
      <c r="E108" s="15"/>
      <c r="F108" s="15" t="s">
        <v>1415</v>
      </c>
      <c r="G108" s="15">
        <v>2.0</v>
      </c>
      <c r="H108" s="71">
        <v>110000.0</v>
      </c>
      <c r="I108" s="70">
        <v>220000.0</v>
      </c>
      <c r="J108" s="80"/>
      <c r="K108" s="80"/>
      <c r="L108" s="80"/>
      <c r="M108" s="1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15"/>
      <c r="B109" s="87"/>
      <c r="C109" s="15"/>
      <c r="D109" s="15"/>
      <c r="E109" s="15"/>
      <c r="F109" s="15" t="s">
        <v>1768</v>
      </c>
      <c r="G109" s="15">
        <v>2.0</v>
      </c>
      <c r="H109" s="71">
        <v>150000.0</v>
      </c>
      <c r="I109" s="70">
        <v>300000.0</v>
      </c>
      <c r="J109" s="80"/>
      <c r="K109" s="80"/>
      <c r="L109" s="80"/>
      <c r="M109" s="1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15"/>
      <c r="B110" s="15"/>
      <c r="C110" s="15"/>
      <c r="D110" s="15"/>
      <c r="E110" s="15"/>
      <c r="F110" s="15" t="s">
        <v>1403</v>
      </c>
      <c r="G110" s="15">
        <v>1.0</v>
      </c>
      <c r="H110" s="71">
        <v>0.0</v>
      </c>
      <c r="I110" s="70">
        <v>0.0</v>
      </c>
      <c r="J110" s="80"/>
      <c r="K110" s="80"/>
      <c r="L110" s="80"/>
      <c r="M110" s="15" t="s">
        <v>1394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15"/>
      <c r="B111" s="86"/>
      <c r="C111" s="15"/>
      <c r="D111" s="15"/>
      <c r="E111" s="15"/>
      <c r="F111" s="15" t="s">
        <v>1404</v>
      </c>
      <c r="G111" s="15">
        <v>1.0</v>
      </c>
      <c r="H111" s="71">
        <v>0.0</v>
      </c>
      <c r="I111" s="70">
        <v>0.0</v>
      </c>
      <c r="J111" s="80"/>
      <c r="K111" s="80"/>
      <c r="L111" s="80"/>
      <c r="M111" s="15" t="s">
        <v>1394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15"/>
      <c r="B112" s="87"/>
      <c r="C112" s="15"/>
      <c r="D112" s="15"/>
      <c r="E112" s="15"/>
      <c r="F112" s="15" t="s">
        <v>1769</v>
      </c>
      <c r="G112" s="15">
        <v>1.0</v>
      </c>
      <c r="H112" s="71">
        <v>1100000.0</v>
      </c>
      <c r="I112" s="70">
        <v>1100000.0</v>
      </c>
      <c r="J112" s="80"/>
      <c r="K112" s="80"/>
      <c r="L112" s="80"/>
      <c r="M112" s="1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15"/>
      <c r="B113" s="86"/>
      <c r="C113" s="15"/>
      <c r="D113" s="15"/>
      <c r="E113" s="15"/>
      <c r="F113" s="15" t="s">
        <v>1212</v>
      </c>
      <c r="G113" s="15">
        <v>1.0</v>
      </c>
      <c r="H113" s="71">
        <v>110000.0</v>
      </c>
      <c r="I113" s="70">
        <v>110000.0</v>
      </c>
      <c r="J113" s="80"/>
      <c r="K113" s="80"/>
      <c r="L113" s="80"/>
      <c r="M113" s="1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15"/>
      <c r="B114" s="87"/>
      <c r="C114" s="15"/>
      <c r="D114" s="15"/>
      <c r="E114" s="15"/>
      <c r="F114" s="15" t="s">
        <v>1770</v>
      </c>
      <c r="G114" s="15">
        <v>1.0</v>
      </c>
      <c r="H114" s="71">
        <v>1225000.0</v>
      </c>
      <c r="I114" s="70">
        <v>1225000.0</v>
      </c>
      <c r="J114" s="80"/>
      <c r="K114" s="80"/>
      <c r="L114" s="80"/>
      <c r="M114" s="1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15"/>
      <c r="B115" s="86"/>
      <c r="C115" s="15"/>
      <c r="D115" s="15"/>
      <c r="E115" s="15"/>
      <c r="F115" s="15" t="s">
        <v>1771</v>
      </c>
      <c r="G115" s="15">
        <v>1.0</v>
      </c>
      <c r="H115" s="71">
        <v>695000.0</v>
      </c>
      <c r="I115" s="70">
        <v>695000.0</v>
      </c>
      <c r="J115" s="80"/>
      <c r="K115" s="80"/>
      <c r="L115" s="80"/>
      <c r="M115" s="1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15"/>
      <c r="B116" s="86"/>
      <c r="C116" s="15"/>
      <c r="D116" s="15"/>
      <c r="E116" s="15"/>
      <c r="F116" s="15" t="s">
        <v>808</v>
      </c>
      <c r="G116" s="15">
        <v>1.0</v>
      </c>
      <c r="H116" s="71">
        <v>1490000.0</v>
      </c>
      <c r="I116" s="70">
        <v>1490000.0</v>
      </c>
      <c r="J116" s="80"/>
      <c r="K116" s="80"/>
      <c r="L116" s="80"/>
      <c r="M116" s="1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15"/>
      <c r="B117" s="87"/>
      <c r="C117" s="15"/>
      <c r="D117" s="15"/>
      <c r="E117" s="15"/>
      <c r="F117" s="15" t="s">
        <v>1772</v>
      </c>
      <c r="G117" s="15">
        <v>1.0</v>
      </c>
      <c r="H117" s="71">
        <v>550000.0</v>
      </c>
      <c r="I117" s="70">
        <v>550000.0</v>
      </c>
      <c r="J117" s="80"/>
      <c r="K117" s="80"/>
      <c r="L117" s="80"/>
      <c r="M117" s="1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15"/>
      <c r="B118" s="86"/>
      <c r="C118" s="15"/>
      <c r="D118" s="15"/>
      <c r="E118" s="15"/>
      <c r="F118" s="15" t="s">
        <v>1773</v>
      </c>
      <c r="G118" s="15">
        <v>1.0</v>
      </c>
      <c r="H118" s="71">
        <v>800000.0</v>
      </c>
      <c r="I118" s="70">
        <v>800000.0</v>
      </c>
      <c r="J118" s="80"/>
      <c r="K118" s="80"/>
      <c r="L118" s="80"/>
      <c r="M118" s="1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15"/>
      <c r="B119" s="87"/>
      <c r="C119" s="15"/>
      <c r="D119" s="15"/>
      <c r="E119" s="15"/>
      <c r="F119" s="15" t="s">
        <v>1774</v>
      </c>
      <c r="G119" s="15">
        <v>1.0</v>
      </c>
      <c r="H119" s="71">
        <v>1138000.0</v>
      </c>
      <c r="I119" s="70">
        <v>1138000.0</v>
      </c>
      <c r="J119" s="80"/>
      <c r="K119" s="80"/>
      <c r="L119" s="80"/>
      <c r="M119" s="1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15"/>
      <c r="B120" s="86"/>
      <c r="C120" s="15"/>
      <c r="D120" s="15"/>
      <c r="E120" s="15"/>
      <c r="F120" s="15" t="s">
        <v>912</v>
      </c>
      <c r="G120" s="15">
        <v>6.0</v>
      </c>
      <c r="H120" s="71">
        <v>0.0</v>
      </c>
      <c r="I120" s="70">
        <v>0.0</v>
      </c>
      <c r="J120" s="80"/>
      <c r="K120" s="80"/>
      <c r="L120" s="80"/>
      <c r="M120" s="15" t="s">
        <v>1775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15"/>
      <c r="B121" s="87"/>
      <c r="C121" s="15"/>
      <c r="D121" s="15"/>
      <c r="E121" s="15"/>
      <c r="F121" s="15" t="s">
        <v>1776</v>
      </c>
      <c r="G121" s="15">
        <v>1.0</v>
      </c>
      <c r="H121" s="71">
        <v>75000.0</v>
      </c>
      <c r="I121" s="70">
        <v>75000.0</v>
      </c>
      <c r="J121" s="80"/>
      <c r="K121" s="80"/>
      <c r="L121" s="80"/>
      <c r="M121" s="1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15"/>
      <c r="B122" s="86"/>
      <c r="C122" s="15"/>
      <c r="D122" s="15"/>
      <c r="E122" s="15"/>
      <c r="F122" s="15" t="s">
        <v>837</v>
      </c>
      <c r="G122" s="15">
        <v>1.0</v>
      </c>
      <c r="H122" s="71">
        <v>190000.0</v>
      </c>
      <c r="I122" s="70">
        <v>190000.0</v>
      </c>
      <c r="J122" s="77"/>
      <c r="K122" s="77"/>
      <c r="L122" s="77"/>
      <c r="M122" s="15" t="s">
        <v>1777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63.0" customHeight="1">
      <c r="A123" s="15"/>
      <c r="B123" s="87" t="s">
        <v>1778</v>
      </c>
      <c r="C123" s="15" t="s">
        <v>394</v>
      </c>
      <c r="D123" s="15" t="s">
        <v>1358</v>
      </c>
      <c r="E123" s="15" t="s">
        <v>650</v>
      </c>
      <c r="F123" s="15" t="s">
        <v>1779</v>
      </c>
      <c r="G123" s="15">
        <v>1.0</v>
      </c>
      <c r="H123" s="71">
        <v>1500000.0</v>
      </c>
      <c r="I123" s="70">
        <v>1500000.0</v>
      </c>
      <c r="J123" s="72" t="str">
        <f>I123</f>
        <v>  1,500,000 </v>
      </c>
      <c r="K123" s="70" t="s">
        <v>652</v>
      </c>
      <c r="L123" s="15"/>
      <c r="M123" s="73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84"/>
      <c r="I124" s="84" t="str">
        <f>SUM(I2:I123)</f>
        <v>  71,911,000 </v>
      </c>
      <c r="J124" s="84"/>
      <c r="K124" s="84"/>
      <c r="L124" s="5"/>
      <c r="M124" s="8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84"/>
      <c r="I125" s="84"/>
      <c r="J125" s="84"/>
      <c r="K125" s="84"/>
      <c r="L125" s="5"/>
      <c r="M125" s="8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84"/>
      <c r="I126" s="84"/>
      <c r="J126" s="84"/>
      <c r="K126" s="84"/>
      <c r="L126" s="5"/>
      <c r="M126" s="8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84"/>
      <c r="I127" s="84"/>
      <c r="J127" s="84"/>
      <c r="K127" s="84"/>
      <c r="L127" s="5"/>
      <c r="M127" s="8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84"/>
      <c r="I128" s="84"/>
      <c r="J128" s="84"/>
      <c r="K128" s="84"/>
      <c r="L128" s="5"/>
      <c r="M128" s="8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84"/>
      <c r="I129" s="84"/>
      <c r="J129" s="84"/>
      <c r="K129" s="84"/>
      <c r="L129" s="5"/>
      <c r="M129" s="8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84"/>
      <c r="I130" s="84"/>
      <c r="J130" s="84"/>
      <c r="K130" s="84"/>
      <c r="L130" s="5"/>
      <c r="M130" s="8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84"/>
      <c r="I131" s="84"/>
      <c r="J131" s="84"/>
      <c r="K131" s="84"/>
      <c r="L131" s="5"/>
      <c r="M131" s="8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84"/>
      <c r="I132" s="84"/>
      <c r="J132" s="84"/>
      <c r="K132" s="84"/>
      <c r="L132" s="5"/>
      <c r="M132" s="8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84"/>
      <c r="I133" s="84"/>
      <c r="J133" s="84"/>
      <c r="K133" s="84"/>
      <c r="L133" s="5"/>
      <c r="M133" s="8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84"/>
      <c r="I134" s="84"/>
      <c r="J134" s="84"/>
      <c r="K134" s="84"/>
      <c r="L134" s="5"/>
      <c r="M134" s="8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84"/>
      <c r="I135" s="84"/>
      <c r="J135" s="84"/>
      <c r="K135" s="84"/>
      <c r="L135" s="5"/>
      <c r="M135" s="8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84"/>
      <c r="I136" s="84"/>
      <c r="J136" s="84"/>
      <c r="K136" s="84"/>
      <c r="L136" s="5"/>
      <c r="M136" s="8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84"/>
      <c r="I137" s="84"/>
      <c r="J137" s="84"/>
      <c r="K137" s="84"/>
      <c r="L137" s="5"/>
      <c r="M137" s="8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84"/>
      <c r="I138" s="84"/>
      <c r="J138" s="84"/>
      <c r="K138" s="84"/>
      <c r="L138" s="5"/>
      <c r="M138" s="8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84"/>
      <c r="I139" s="84"/>
      <c r="J139" s="84"/>
      <c r="K139" s="84"/>
      <c r="L139" s="5"/>
      <c r="M139" s="8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84"/>
      <c r="I140" s="84"/>
      <c r="J140" s="84"/>
      <c r="K140" s="84"/>
      <c r="L140" s="5"/>
      <c r="M140" s="8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84"/>
      <c r="I141" s="84"/>
      <c r="J141" s="84"/>
      <c r="K141" s="84"/>
      <c r="L141" s="5"/>
      <c r="M141" s="8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84"/>
      <c r="I142" s="84"/>
      <c r="J142" s="84"/>
      <c r="K142" s="84"/>
      <c r="L142" s="5"/>
      <c r="M142" s="8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84"/>
      <c r="I143" s="84"/>
      <c r="J143" s="84"/>
      <c r="K143" s="84"/>
      <c r="L143" s="5"/>
      <c r="M143" s="8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84"/>
      <c r="I144" s="84"/>
      <c r="J144" s="84"/>
      <c r="K144" s="84"/>
      <c r="L144" s="5"/>
      <c r="M144" s="8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84"/>
      <c r="I145" s="84"/>
      <c r="J145" s="84"/>
      <c r="K145" s="84"/>
      <c r="L145" s="5"/>
      <c r="M145" s="8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84"/>
      <c r="I146" s="84"/>
      <c r="J146" s="84"/>
      <c r="K146" s="84"/>
      <c r="L146" s="5"/>
      <c r="M146" s="8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84"/>
      <c r="I147" s="84"/>
      <c r="J147" s="84"/>
      <c r="K147" s="84"/>
      <c r="L147" s="5"/>
      <c r="M147" s="8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84"/>
      <c r="I148" s="84"/>
      <c r="J148" s="84"/>
      <c r="K148" s="84"/>
      <c r="L148" s="5"/>
      <c r="M148" s="8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84"/>
      <c r="I149" s="84"/>
      <c r="J149" s="84"/>
      <c r="K149" s="84"/>
      <c r="L149" s="5"/>
      <c r="M149" s="8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84"/>
      <c r="I150" s="84"/>
      <c r="J150" s="84"/>
      <c r="K150" s="84"/>
      <c r="L150" s="5"/>
      <c r="M150" s="8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84"/>
      <c r="I151" s="84"/>
      <c r="J151" s="84"/>
      <c r="K151" s="84"/>
      <c r="L151" s="5"/>
      <c r="M151" s="8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84"/>
      <c r="I152" s="84"/>
      <c r="J152" s="84"/>
      <c r="K152" s="84"/>
      <c r="L152" s="5"/>
      <c r="M152" s="8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84"/>
      <c r="I153" s="84"/>
      <c r="J153" s="84"/>
      <c r="K153" s="84"/>
      <c r="L153" s="5"/>
      <c r="M153" s="8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84"/>
      <c r="I154" s="84"/>
      <c r="J154" s="84"/>
      <c r="K154" s="84"/>
      <c r="L154" s="5"/>
      <c r="M154" s="8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84"/>
      <c r="I155" s="84"/>
      <c r="J155" s="84"/>
      <c r="K155" s="84"/>
      <c r="L155" s="5"/>
      <c r="M155" s="8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84"/>
      <c r="I156" s="84"/>
      <c r="J156" s="84"/>
      <c r="K156" s="84"/>
      <c r="L156" s="5"/>
      <c r="M156" s="8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84"/>
      <c r="I157" s="84"/>
      <c r="J157" s="84"/>
      <c r="K157" s="84"/>
      <c r="L157" s="5"/>
      <c r="M157" s="8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84"/>
      <c r="I158" s="84"/>
      <c r="J158" s="84"/>
      <c r="K158" s="84"/>
      <c r="L158" s="5"/>
      <c r="M158" s="8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84"/>
      <c r="I159" s="84"/>
      <c r="J159" s="84"/>
      <c r="K159" s="84"/>
      <c r="L159" s="5"/>
      <c r="M159" s="8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84"/>
      <c r="I160" s="84"/>
      <c r="J160" s="84"/>
      <c r="K160" s="84"/>
      <c r="L160" s="5"/>
      <c r="M160" s="8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84"/>
      <c r="I161" s="84"/>
      <c r="J161" s="84"/>
      <c r="K161" s="84"/>
      <c r="L161" s="5"/>
      <c r="M161" s="8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84"/>
      <c r="I162" s="84"/>
      <c r="J162" s="84"/>
      <c r="K162" s="84"/>
      <c r="L162" s="5"/>
      <c r="M162" s="8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84"/>
      <c r="I163" s="84"/>
      <c r="J163" s="84"/>
      <c r="K163" s="84"/>
      <c r="L163" s="5"/>
      <c r="M163" s="8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84"/>
      <c r="I164" s="84"/>
      <c r="J164" s="84"/>
      <c r="K164" s="84"/>
      <c r="L164" s="5"/>
      <c r="M164" s="8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84"/>
      <c r="I165" s="84"/>
      <c r="J165" s="84"/>
      <c r="K165" s="84"/>
      <c r="L165" s="5"/>
      <c r="M165" s="8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84"/>
      <c r="I166" s="84"/>
      <c r="J166" s="84"/>
      <c r="K166" s="84"/>
      <c r="L166" s="5"/>
      <c r="M166" s="8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84"/>
      <c r="I167" s="84"/>
      <c r="J167" s="84"/>
      <c r="K167" s="84"/>
      <c r="L167" s="5"/>
      <c r="M167" s="8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84"/>
      <c r="I168" s="84"/>
      <c r="J168" s="84"/>
      <c r="K168" s="84"/>
      <c r="L168" s="5"/>
      <c r="M168" s="8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84"/>
      <c r="I169" s="84"/>
      <c r="J169" s="84"/>
      <c r="K169" s="84"/>
      <c r="L169" s="5"/>
      <c r="M169" s="8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84"/>
      <c r="I170" s="84"/>
      <c r="J170" s="84"/>
      <c r="K170" s="84"/>
      <c r="L170" s="5"/>
      <c r="M170" s="8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84"/>
      <c r="I171" s="84"/>
      <c r="J171" s="84"/>
      <c r="K171" s="84"/>
      <c r="L171" s="5"/>
      <c r="M171" s="8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84"/>
      <c r="I172" s="84"/>
      <c r="J172" s="84"/>
      <c r="K172" s="84"/>
      <c r="L172" s="5"/>
      <c r="M172" s="8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84"/>
      <c r="I173" s="84"/>
      <c r="J173" s="84"/>
      <c r="K173" s="84"/>
      <c r="L173" s="5"/>
      <c r="M173" s="8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84"/>
      <c r="I174" s="84"/>
      <c r="J174" s="84"/>
      <c r="K174" s="84"/>
      <c r="L174" s="5"/>
      <c r="M174" s="8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84"/>
      <c r="I175" s="84"/>
      <c r="J175" s="84"/>
      <c r="K175" s="84"/>
      <c r="L175" s="5"/>
      <c r="M175" s="8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84"/>
      <c r="I176" s="84"/>
      <c r="J176" s="84"/>
      <c r="K176" s="84"/>
      <c r="L176" s="5"/>
      <c r="M176" s="8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84"/>
      <c r="I177" s="84"/>
      <c r="J177" s="84"/>
      <c r="K177" s="84"/>
      <c r="L177" s="5"/>
      <c r="M177" s="8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84"/>
      <c r="I178" s="84"/>
      <c r="J178" s="84"/>
      <c r="K178" s="84"/>
      <c r="L178" s="5"/>
      <c r="M178" s="8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84"/>
      <c r="I179" s="84"/>
      <c r="J179" s="84"/>
      <c r="K179" s="84"/>
      <c r="L179" s="5"/>
      <c r="M179" s="8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84"/>
      <c r="I180" s="84"/>
      <c r="J180" s="84"/>
      <c r="K180" s="84"/>
      <c r="L180" s="5"/>
      <c r="M180" s="8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84"/>
      <c r="I181" s="84"/>
      <c r="J181" s="84"/>
      <c r="K181" s="84"/>
      <c r="L181" s="5"/>
      <c r="M181" s="8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84"/>
      <c r="I182" s="84"/>
      <c r="J182" s="84"/>
      <c r="K182" s="84"/>
      <c r="L182" s="5"/>
      <c r="M182" s="8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84"/>
      <c r="I183" s="84"/>
      <c r="J183" s="84"/>
      <c r="K183" s="84"/>
      <c r="L183" s="5"/>
      <c r="M183" s="8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84"/>
      <c r="I184" s="84"/>
      <c r="J184" s="84"/>
      <c r="K184" s="84"/>
      <c r="L184" s="5"/>
      <c r="M184" s="8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84"/>
      <c r="I185" s="84"/>
      <c r="J185" s="84"/>
      <c r="K185" s="84"/>
      <c r="L185" s="5"/>
      <c r="M185" s="8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84"/>
      <c r="I186" s="84"/>
      <c r="J186" s="84"/>
      <c r="K186" s="84"/>
      <c r="L186" s="5"/>
      <c r="M186" s="8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84"/>
      <c r="I187" s="84"/>
      <c r="J187" s="84"/>
      <c r="K187" s="84"/>
      <c r="L187" s="5"/>
      <c r="M187" s="8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84"/>
      <c r="I188" s="84"/>
      <c r="J188" s="84"/>
      <c r="K188" s="84"/>
      <c r="L188" s="5"/>
      <c r="M188" s="8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84"/>
      <c r="I189" s="84"/>
      <c r="J189" s="84"/>
      <c r="K189" s="84"/>
      <c r="L189" s="5"/>
      <c r="M189" s="8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84"/>
      <c r="I190" s="84"/>
      <c r="J190" s="84"/>
      <c r="K190" s="84"/>
      <c r="L190" s="5"/>
      <c r="M190" s="8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84"/>
      <c r="I191" s="84"/>
      <c r="J191" s="84"/>
      <c r="K191" s="84"/>
      <c r="L191" s="5"/>
      <c r="M191" s="8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84"/>
      <c r="I192" s="84"/>
      <c r="J192" s="84"/>
      <c r="K192" s="84"/>
      <c r="L192" s="5"/>
      <c r="M192" s="8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84"/>
      <c r="I193" s="84"/>
      <c r="J193" s="84"/>
      <c r="K193" s="84"/>
      <c r="L193" s="5"/>
      <c r="M193" s="8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84"/>
      <c r="I194" s="84"/>
      <c r="J194" s="84"/>
      <c r="K194" s="84"/>
      <c r="L194" s="5"/>
      <c r="M194" s="8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84"/>
      <c r="I195" s="84"/>
      <c r="J195" s="84"/>
      <c r="K195" s="84"/>
      <c r="L195" s="5"/>
      <c r="M195" s="8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84"/>
      <c r="I196" s="84"/>
      <c r="J196" s="84"/>
      <c r="K196" s="84"/>
      <c r="L196" s="5"/>
      <c r="M196" s="8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84"/>
      <c r="I197" s="84"/>
      <c r="J197" s="84"/>
      <c r="K197" s="84"/>
      <c r="L197" s="5"/>
      <c r="M197" s="8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84"/>
      <c r="I198" s="84"/>
      <c r="J198" s="84"/>
      <c r="K198" s="84"/>
      <c r="L198" s="5"/>
      <c r="M198" s="8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84"/>
      <c r="I199" s="84"/>
      <c r="J199" s="84"/>
      <c r="K199" s="84"/>
      <c r="L199" s="5"/>
      <c r="M199" s="8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84"/>
      <c r="I200" s="84"/>
      <c r="J200" s="84"/>
      <c r="K200" s="84"/>
      <c r="L200" s="5"/>
      <c r="M200" s="8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84"/>
      <c r="I201" s="84"/>
      <c r="J201" s="84"/>
      <c r="K201" s="84"/>
      <c r="L201" s="5"/>
      <c r="M201" s="8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84"/>
      <c r="I202" s="84"/>
      <c r="J202" s="84"/>
      <c r="K202" s="84"/>
      <c r="L202" s="5"/>
      <c r="M202" s="8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84"/>
      <c r="I203" s="84"/>
      <c r="J203" s="84"/>
      <c r="K203" s="84"/>
      <c r="L203" s="5"/>
      <c r="M203" s="8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84"/>
      <c r="I204" s="84"/>
      <c r="J204" s="84"/>
      <c r="K204" s="84"/>
      <c r="L204" s="5"/>
      <c r="M204" s="8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84"/>
      <c r="I205" s="84"/>
      <c r="J205" s="84"/>
      <c r="K205" s="84"/>
      <c r="L205" s="5"/>
      <c r="M205" s="8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84"/>
      <c r="I206" s="84"/>
      <c r="J206" s="84"/>
      <c r="K206" s="84"/>
      <c r="L206" s="5"/>
      <c r="M206" s="8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84"/>
      <c r="I207" s="84"/>
      <c r="J207" s="84"/>
      <c r="K207" s="84"/>
      <c r="L207" s="5"/>
      <c r="M207" s="8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84"/>
      <c r="I208" s="84"/>
      <c r="J208" s="84"/>
      <c r="K208" s="84"/>
      <c r="L208" s="5"/>
      <c r="M208" s="8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84"/>
      <c r="I209" s="84"/>
      <c r="J209" s="84"/>
      <c r="K209" s="84"/>
      <c r="L209" s="5"/>
      <c r="M209" s="8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84"/>
      <c r="I210" s="84"/>
      <c r="J210" s="84"/>
      <c r="K210" s="84"/>
      <c r="L210" s="5"/>
      <c r="M210" s="8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84"/>
      <c r="I211" s="84"/>
      <c r="J211" s="84"/>
      <c r="K211" s="84"/>
      <c r="L211" s="5"/>
      <c r="M211" s="8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84"/>
      <c r="I212" s="84"/>
      <c r="J212" s="84"/>
      <c r="K212" s="84"/>
      <c r="L212" s="5"/>
      <c r="M212" s="8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84"/>
      <c r="I213" s="84"/>
      <c r="J213" s="84"/>
      <c r="K213" s="84"/>
      <c r="L213" s="5"/>
      <c r="M213" s="8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84"/>
      <c r="I214" s="84"/>
      <c r="J214" s="84"/>
      <c r="K214" s="84"/>
      <c r="L214" s="5"/>
      <c r="M214" s="8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84"/>
      <c r="I215" s="84"/>
      <c r="J215" s="84"/>
      <c r="K215" s="84"/>
      <c r="L215" s="5"/>
      <c r="M215" s="8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84"/>
      <c r="I216" s="84"/>
      <c r="J216" s="84"/>
      <c r="K216" s="84"/>
      <c r="L216" s="5"/>
      <c r="M216" s="8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84"/>
      <c r="I217" s="84"/>
      <c r="J217" s="84"/>
      <c r="K217" s="84"/>
      <c r="L217" s="5"/>
      <c r="M217" s="8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84"/>
      <c r="I218" s="84"/>
      <c r="J218" s="84"/>
      <c r="K218" s="84"/>
      <c r="L218" s="5"/>
      <c r="M218" s="8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84"/>
      <c r="I219" s="84"/>
      <c r="J219" s="84"/>
      <c r="K219" s="84"/>
      <c r="L219" s="5"/>
      <c r="M219" s="8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84"/>
      <c r="I220" s="84"/>
      <c r="J220" s="84"/>
      <c r="K220" s="84"/>
      <c r="L220" s="5"/>
      <c r="M220" s="8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84"/>
      <c r="I221" s="84"/>
      <c r="J221" s="84"/>
      <c r="K221" s="84"/>
      <c r="L221" s="5"/>
      <c r="M221" s="8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84"/>
      <c r="I222" s="84"/>
      <c r="J222" s="84"/>
      <c r="K222" s="84"/>
      <c r="L222" s="5"/>
      <c r="M222" s="8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84"/>
      <c r="I223" s="84"/>
      <c r="J223" s="84"/>
      <c r="K223" s="84"/>
      <c r="L223" s="5"/>
      <c r="M223" s="8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84"/>
      <c r="I224" s="84"/>
      <c r="J224" s="84"/>
      <c r="K224" s="84"/>
      <c r="L224" s="5"/>
      <c r="M224" s="8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84"/>
      <c r="I225" s="84"/>
      <c r="J225" s="84"/>
      <c r="K225" s="84"/>
      <c r="L225" s="5"/>
      <c r="M225" s="8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84"/>
      <c r="I226" s="84"/>
      <c r="J226" s="84"/>
      <c r="K226" s="84"/>
      <c r="L226" s="5"/>
      <c r="M226" s="8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84"/>
      <c r="I227" s="84"/>
      <c r="J227" s="84"/>
      <c r="K227" s="84"/>
      <c r="L227" s="5"/>
      <c r="M227" s="8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84"/>
      <c r="I228" s="84"/>
      <c r="J228" s="84"/>
      <c r="K228" s="84"/>
      <c r="L228" s="5"/>
      <c r="M228" s="8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84"/>
      <c r="I229" s="84"/>
      <c r="J229" s="84"/>
      <c r="K229" s="84"/>
      <c r="L229" s="5"/>
      <c r="M229" s="8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84"/>
      <c r="I230" s="84"/>
      <c r="J230" s="84"/>
      <c r="K230" s="84"/>
      <c r="L230" s="5"/>
      <c r="M230" s="8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84"/>
      <c r="I231" s="84"/>
      <c r="J231" s="84"/>
      <c r="K231" s="84"/>
      <c r="L231" s="5"/>
      <c r="M231" s="8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84"/>
      <c r="I232" s="84"/>
      <c r="J232" s="84"/>
      <c r="K232" s="84"/>
      <c r="L232" s="5"/>
      <c r="M232" s="8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84"/>
      <c r="I233" s="84"/>
      <c r="J233" s="84"/>
      <c r="K233" s="84"/>
      <c r="L233" s="5"/>
      <c r="M233" s="8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84"/>
      <c r="I234" s="84"/>
      <c r="J234" s="84"/>
      <c r="K234" s="84"/>
      <c r="L234" s="5"/>
      <c r="M234" s="8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84"/>
      <c r="I235" s="84"/>
      <c r="J235" s="84"/>
      <c r="K235" s="84"/>
      <c r="L235" s="5"/>
      <c r="M235" s="8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84"/>
      <c r="I236" s="84"/>
      <c r="J236" s="84"/>
      <c r="K236" s="84"/>
      <c r="L236" s="5"/>
      <c r="M236" s="8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84"/>
      <c r="I237" s="84"/>
      <c r="J237" s="84"/>
      <c r="K237" s="84"/>
      <c r="L237" s="5"/>
      <c r="M237" s="8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84"/>
      <c r="I238" s="84"/>
      <c r="J238" s="84"/>
      <c r="K238" s="84"/>
      <c r="L238" s="5"/>
      <c r="M238" s="8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84"/>
      <c r="I239" s="84"/>
      <c r="J239" s="84"/>
      <c r="K239" s="84"/>
      <c r="L239" s="5"/>
      <c r="M239" s="8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84"/>
      <c r="I240" s="84"/>
      <c r="J240" s="84"/>
      <c r="K240" s="84"/>
      <c r="L240" s="5"/>
      <c r="M240" s="8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84"/>
      <c r="I241" s="84"/>
      <c r="J241" s="84"/>
      <c r="K241" s="84"/>
      <c r="L241" s="5"/>
      <c r="M241" s="8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84"/>
      <c r="I242" s="84"/>
      <c r="J242" s="84"/>
      <c r="K242" s="84"/>
      <c r="L242" s="5"/>
      <c r="M242" s="8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84"/>
      <c r="I243" s="84"/>
      <c r="J243" s="84"/>
      <c r="K243" s="84"/>
      <c r="L243" s="5"/>
      <c r="M243" s="8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84"/>
      <c r="I244" s="84"/>
      <c r="J244" s="84"/>
      <c r="K244" s="84"/>
      <c r="L244" s="5"/>
      <c r="M244" s="8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84"/>
      <c r="I245" s="84"/>
      <c r="J245" s="84"/>
      <c r="K245" s="84"/>
      <c r="L245" s="5"/>
      <c r="M245" s="8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84"/>
      <c r="I246" s="84"/>
      <c r="J246" s="84"/>
      <c r="K246" s="84"/>
      <c r="L246" s="5"/>
      <c r="M246" s="8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84"/>
      <c r="I247" s="84"/>
      <c r="J247" s="84"/>
      <c r="K247" s="84"/>
      <c r="L247" s="5"/>
      <c r="M247" s="8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84"/>
      <c r="I248" s="84"/>
      <c r="J248" s="84"/>
      <c r="K248" s="84"/>
      <c r="L248" s="5"/>
      <c r="M248" s="8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84"/>
      <c r="I249" s="84"/>
      <c r="J249" s="84"/>
      <c r="K249" s="84"/>
      <c r="L249" s="5"/>
      <c r="M249" s="8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84"/>
      <c r="I250" s="84"/>
      <c r="J250" s="84"/>
      <c r="K250" s="84"/>
      <c r="L250" s="5"/>
      <c r="M250" s="8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84"/>
      <c r="I251" s="84"/>
      <c r="J251" s="84"/>
      <c r="K251" s="84"/>
      <c r="L251" s="5"/>
      <c r="M251" s="8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84"/>
      <c r="I252" s="84"/>
      <c r="J252" s="84"/>
      <c r="K252" s="84"/>
      <c r="L252" s="5"/>
      <c r="M252" s="8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84"/>
      <c r="I253" s="84"/>
      <c r="J253" s="84"/>
      <c r="K253" s="84"/>
      <c r="L253" s="5"/>
      <c r="M253" s="8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84"/>
      <c r="I254" s="84"/>
      <c r="J254" s="84"/>
      <c r="K254" s="84"/>
      <c r="L254" s="5"/>
      <c r="M254" s="8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84"/>
      <c r="I255" s="84"/>
      <c r="J255" s="84"/>
      <c r="K255" s="84"/>
      <c r="L255" s="5"/>
      <c r="M255" s="8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84"/>
      <c r="I256" s="84"/>
      <c r="J256" s="84"/>
      <c r="K256" s="84"/>
      <c r="L256" s="5"/>
      <c r="M256" s="8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84"/>
      <c r="I257" s="84"/>
      <c r="J257" s="84"/>
      <c r="K257" s="84"/>
      <c r="L257" s="5"/>
      <c r="M257" s="8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84"/>
      <c r="I258" s="84"/>
      <c r="J258" s="84"/>
      <c r="K258" s="84"/>
      <c r="L258" s="5"/>
      <c r="M258" s="8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84"/>
      <c r="I259" s="84"/>
      <c r="J259" s="84"/>
      <c r="K259" s="84"/>
      <c r="L259" s="5"/>
      <c r="M259" s="8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84"/>
      <c r="I260" s="84"/>
      <c r="J260" s="84"/>
      <c r="K260" s="84"/>
      <c r="L260" s="5"/>
      <c r="M260" s="8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84"/>
      <c r="I261" s="84"/>
      <c r="J261" s="84"/>
      <c r="K261" s="84"/>
      <c r="L261" s="5"/>
      <c r="M261" s="8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84"/>
      <c r="I262" s="84"/>
      <c r="J262" s="84"/>
      <c r="K262" s="84"/>
      <c r="L262" s="5"/>
      <c r="M262" s="8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84"/>
      <c r="I263" s="84"/>
      <c r="J263" s="84"/>
      <c r="K263" s="84"/>
      <c r="L263" s="5"/>
      <c r="M263" s="8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84"/>
      <c r="I264" s="84"/>
      <c r="J264" s="84"/>
      <c r="K264" s="84"/>
      <c r="L264" s="5"/>
      <c r="M264" s="8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84"/>
      <c r="I265" s="84"/>
      <c r="J265" s="84"/>
      <c r="K265" s="84"/>
      <c r="L265" s="5"/>
      <c r="M265" s="8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84"/>
      <c r="I266" s="84"/>
      <c r="J266" s="84"/>
      <c r="K266" s="84"/>
      <c r="L266" s="5"/>
      <c r="M266" s="8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84"/>
      <c r="I267" s="84"/>
      <c r="J267" s="84"/>
      <c r="K267" s="84"/>
      <c r="L267" s="5"/>
      <c r="M267" s="8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84"/>
      <c r="I268" s="84"/>
      <c r="J268" s="84"/>
      <c r="K268" s="84"/>
      <c r="L268" s="5"/>
      <c r="M268" s="8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84"/>
      <c r="I269" s="84"/>
      <c r="J269" s="84"/>
      <c r="K269" s="84"/>
      <c r="L269" s="5"/>
      <c r="M269" s="8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84"/>
      <c r="I270" s="84"/>
      <c r="J270" s="84"/>
      <c r="K270" s="84"/>
      <c r="L270" s="5"/>
      <c r="M270" s="8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84"/>
      <c r="I271" s="84"/>
      <c r="J271" s="84"/>
      <c r="K271" s="84"/>
      <c r="L271" s="5"/>
      <c r="M271" s="8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84"/>
      <c r="I272" s="84"/>
      <c r="J272" s="84"/>
      <c r="K272" s="84"/>
      <c r="L272" s="5"/>
      <c r="M272" s="8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84"/>
      <c r="I273" s="84"/>
      <c r="J273" s="84"/>
      <c r="K273" s="84"/>
      <c r="L273" s="5"/>
      <c r="M273" s="8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84"/>
      <c r="I274" s="84"/>
      <c r="J274" s="84"/>
      <c r="K274" s="84"/>
      <c r="L274" s="5"/>
      <c r="M274" s="8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84"/>
      <c r="I275" s="84"/>
      <c r="J275" s="84"/>
      <c r="K275" s="84"/>
      <c r="L275" s="5"/>
      <c r="M275" s="8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84"/>
      <c r="I276" s="84"/>
      <c r="J276" s="84"/>
      <c r="K276" s="84"/>
      <c r="L276" s="5"/>
      <c r="M276" s="8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84"/>
      <c r="I277" s="84"/>
      <c r="J277" s="84"/>
      <c r="K277" s="84"/>
      <c r="L277" s="5"/>
      <c r="M277" s="8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84"/>
      <c r="I278" s="84"/>
      <c r="J278" s="84"/>
      <c r="K278" s="84"/>
      <c r="L278" s="5"/>
      <c r="M278" s="8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84"/>
      <c r="I279" s="84"/>
      <c r="J279" s="84"/>
      <c r="K279" s="84"/>
      <c r="L279" s="5"/>
      <c r="M279" s="8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84"/>
      <c r="I280" s="84"/>
      <c r="J280" s="84"/>
      <c r="K280" s="84"/>
      <c r="L280" s="5"/>
      <c r="M280" s="8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84"/>
      <c r="I281" s="84"/>
      <c r="J281" s="84"/>
      <c r="K281" s="84"/>
      <c r="L281" s="5"/>
      <c r="M281" s="8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84"/>
      <c r="I282" s="84"/>
      <c r="J282" s="84"/>
      <c r="K282" s="84"/>
      <c r="L282" s="5"/>
      <c r="M282" s="8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84"/>
      <c r="I283" s="84"/>
      <c r="J283" s="84"/>
      <c r="K283" s="84"/>
      <c r="L283" s="5"/>
      <c r="M283" s="8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84"/>
      <c r="I284" s="84"/>
      <c r="J284" s="84"/>
      <c r="K284" s="84"/>
      <c r="L284" s="5"/>
      <c r="M284" s="8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84"/>
      <c r="I285" s="84"/>
      <c r="J285" s="84"/>
      <c r="K285" s="84"/>
      <c r="L285" s="5"/>
      <c r="M285" s="8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84"/>
      <c r="I286" s="84"/>
      <c r="J286" s="84"/>
      <c r="K286" s="84"/>
      <c r="L286" s="5"/>
      <c r="M286" s="8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84"/>
      <c r="I287" s="84"/>
      <c r="J287" s="84"/>
      <c r="K287" s="84"/>
      <c r="L287" s="5"/>
      <c r="M287" s="8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84"/>
      <c r="I288" s="84"/>
      <c r="J288" s="84"/>
      <c r="K288" s="84"/>
      <c r="L288" s="5"/>
      <c r="M288" s="8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84"/>
      <c r="I289" s="84"/>
      <c r="J289" s="84"/>
      <c r="K289" s="84"/>
      <c r="L289" s="5"/>
      <c r="M289" s="8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84"/>
      <c r="I290" s="84"/>
      <c r="J290" s="84"/>
      <c r="K290" s="84"/>
      <c r="L290" s="5"/>
      <c r="M290" s="8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84"/>
      <c r="I291" s="84"/>
      <c r="J291" s="84"/>
      <c r="K291" s="84"/>
      <c r="L291" s="5"/>
      <c r="M291" s="8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84"/>
      <c r="I292" s="84"/>
      <c r="J292" s="84"/>
      <c r="K292" s="84"/>
      <c r="L292" s="5"/>
      <c r="M292" s="8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84"/>
      <c r="I293" s="84"/>
      <c r="J293" s="84"/>
      <c r="K293" s="84"/>
      <c r="L293" s="5"/>
      <c r="M293" s="8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84"/>
      <c r="I294" s="84"/>
      <c r="J294" s="84"/>
      <c r="K294" s="84"/>
      <c r="L294" s="5"/>
      <c r="M294" s="8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84"/>
      <c r="I295" s="84"/>
      <c r="J295" s="84"/>
      <c r="K295" s="84"/>
      <c r="L295" s="5"/>
      <c r="M295" s="8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84"/>
      <c r="I296" s="84"/>
      <c r="J296" s="84"/>
      <c r="K296" s="84"/>
      <c r="L296" s="5"/>
      <c r="M296" s="8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84"/>
      <c r="I297" s="84"/>
      <c r="J297" s="84"/>
      <c r="K297" s="84"/>
      <c r="L297" s="5"/>
      <c r="M297" s="8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84"/>
      <c r="I298" s="84"/>
      <c r="J298" s="84"/>
      <c r="K298" s="84"/>
      <c r="L298" s="5"/>
      <c r="M298" s="8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84"/>
      <c r="I299" s="84"/>
      <c r="J299" s="84"/>
      <c r="K299" s="84"/>
      <c r="L299" s="5"/>
      <c r="M299" s="8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84"/>
      <c r="I300" s="84"/>
      <c r="J300" s="84"/>
      <c r="K300" s="84"/>
      <c r="L300" s="5"/>
      <c r="M300" s="8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84"/>
      <c r="I301" s="84"/>
      <c r="J301" s="84"/>
      <c r="K301" s="84"/>
      <c r="L301" s="5"/>
      <c r="M301" s="8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84"/>
      <c r="I302" s="84"/>
      <c r="J302" s="84"/>
      <c r="K302" s="84"/>
      <c r="L302" s="5"/>
      <c r="M302" s="8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84"/>
      <c r="I303" s="84"/>
      <c r="J303" s="84"/>
      <c r="K303" s="84"/>
      <c r="L303" s="5"/>
      <c r="M303" s="8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84"/>
      <c r="I304" s="84"/>
      <c r="J304" s="84"/>
      <c r="K304" s="84"/>
      <c r="L304" s="5"/>
      <c r="M304" s="8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84"/>
      <c r="I305" s="84"/>
      <c r="J305" s="84"/>
      <c r="K305" s="84"/>
      <c r="L305" s="5"/>
      <c r="M305" s="8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84"/>
      <c r="I306" s="84"/>
      <c r="J306" s="84"/>
      <c r="K306" s="84"/>
      <c r="L306" s="5"/>
      <c r="M306" s="8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84"/>
      <c r="I307" s="84"/>
      <c r="J307" s="84"/>
      <c r="K307" s="84"/>
      <c r="L307" s="5"/>
      <c r="M307" s="8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84"/>
      <c r="I308" s="84"/>
      <c r="J308" s="84"/>
      <c r="K308" s="84"/>
      <c r="L308" s="5"/>
      <c r="M308" s="8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84"/>
      <c r="I309" s="84"/>
      <c r="J309" s="84"/>
      <c r="K309" s="84"/>
      <c r="L309" s="5"/>
      <c r="M309" s="8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84"/>
      <c r="I310" s="84"/>
      <c r="J310" s="84"/>
      <c r="K310" s="84"/>
      <c r="L310" s="5"/>
      <c r="M310" s="8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84"/>
      <c r="I311" s="84"/>
      <c r="J311" s="84"/>
      <c r="K311" s="84"/>
      <c r="L311" s="5"/>
      <c r="M311" s="8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84"/>
      <c r="I312" s="84"/>
      <c r="J312" s="84"/>
      <c r="K312" s="84"/>
      <c r="L312" s="5"/>
      <c r="M312" s="8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84"/>
      <c r="I313" s="84"/>
      <c r="J313" s="84"/>
      <c r="K313" s="84"/>
      <c r="L313" s="5"/>
      <c r="M313" s="8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84"/>
      <c r="I314" s="84"/>
      <c r="J314" s="84"/>
      <c r="K314" s="84"/>
      <c r="L314" s="5"/>
      <c r="M314" s="8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84"/>
      <c r="I315" s="84"/>
      <c r="J315" s="84"/>
      <c r="K315" s="84"/>
      <c r="L315" s="5"/>
      <c r="M315" s="8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84"/>
      <c r="I316" s="84"/>
      <c r="J316" s="84"/>
      <c r="K316" s="84"/>
      <c r="L316" s="5"/>
      <c r="M316" s="8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84"/>
      <c r="I317" s="84"/>
      <c r="J317" s="84"/>
      <c r="K317" s="84"/>
      <c r="L317" s="5"/>
      <c r="M317" s="8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84"/>
      <c r="I318" s="84"/>
      <c r="J318" s="84"/>
      <c r="K318" s="84"/>
      <c r="L318" s="5"/>
      <c r="M318" s="8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84"/>
      <c r="I319" s="84"/>
      <c r="J319" s="84"/>
      <c r="K319" s="84"/>
      <c r="L319" s="5"/>
      <c r="M319" s="8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84"/>
      <c r="I320" s="84"/>
      <c r="J320" s="84"/>
      <c r="K320" s="84"/>
      <c r="L320" s="5"/>
      <c r="M320" s="8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84"/>
      <c r="I321" s="84"/>
      <c r="J321" s="84"/>
      <c r="K321" s="84"/>
      <c r="L321" s="5"/>
      <c r="M321" s="8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84"/>
      <c r="I322" s="84"/>
      <c r="J322" s="84"/>
      <c r="K322" s="84"/>
      <c r="L322" s="5"/>
      <c r="M322" s="8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84"/>
      <c r="I323" s="84"/>
      <c r="J323" s="84"/>
      <c r="K323" s="84"/>
      <c r="L323" s="5"/>
      <c r="M323" s="8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84"/>
      <c r="I324" s="84"/>
      <c r="J324" s="84"/>
      <c r="K324" s="84"/>
      <c r="L324" s="5"/>
      <c r="M324" s="8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</sheetData>
  <mergeCells count="63">
    <mergeCell ref="J74:J75"/>
    <mergeCell ref="K57:K58"/>
    <mergeCell ref="J57:J58"/>
    <mergeCell ref="J59:J72"/>
    <mergeCell ref="K59:K72"/>
    <mergeCell ref="K37:K40"/>
    <mergeCell ref="K33:K36"/>
    <mergeCell ref="L2:L20"/>
    <mergeCell ref="M2:M19"/>
    <mergeCell ref="L21:L29"/>
    <mergeCell ref="M21:M29"/>
    <mergeCell ref="J41:J56"/>
    <mergeCell ref="J21:J29"/>
    <mergeCell ref="J30:J31"/>
    <mergeCell ref="J33:J36"/>
    <mergeCell ref="J37:J40"/>
    <mergeCell ref="J2:J20"/>
    <mergeCell ref="K2:K20"/>
    <mergeCell ref="K21:K29"/>
    <mergeCell ref="J78:J79"/>
    <mergeCell ref="J80:J81"/>
    <mergeCell ref="L59:L72"/>
    <mergeCell ref="M59:M70"/>
    <mergeCell ref="M71:M72"/>
    <mergeCell ref="M74:M75"/>
    <mergeCell ref="L80:L81"/>
    <mergeCell ref="J102:J122"/>
    <mergeCell ref="J94:J95"/>
    <mergeCell ref="J84:J93"/>
    <mergeCell ref="M94:M95"/>
    <mergeCell ref="K94:K95"/>
    <mergeCell ref="L94:L95"/>
    <mergeCell ref="K84:K93"/>
    <mergeCell ref="L84:L93"/>
    <mergeCell ref="K102:K122"/>
    <mergeCell ref="L102:L122"/>
    <mergeCell ref="L78:L79"/>
    <mergeCell ref="M78:M79"/>
    <mergeCell ref="M80:M81"/>
    <mergeCell ref="M96:M99"/>
    <mergeCell ref="M84:M93"/>
    <mergeCell ref="K96:K99"/>
    <mergeCell ref="L96:L99"/>
    <mergeCell ref="K74:K75"/>
    <mergeCell ref="L74:L75"/>
    <mergeCell ref="K78:K79"/>
    <mergeCell ref="K80:K81"/>
    <mergeCell ref="K30:K31"/>
    <mergeCell ref="L30:L31"/>
    <mergeCell ref="M30:M31"/>
    <mergeCell ref="L33:L36"/>
    <mergeCell ref="M33:M36"/>
    <mergeCell ref="L37:L40"/>
    <mergeCell ref="M37:M40"/>
    <mergeCell ref="K41:K56"/>
    <mergeCell ref="L41:L56"/>
    <mergeCell ref="M41:M55"/>
    <mergeCell ref="L57:L58"/>
    <mergeCell ref="M57:M58"/>
    <mergeCell ref="J96:J99"/>
    <mergeCell ref="J100:J101"/>
    <mergeCell ref="K100:K101"/>
    <mergeCell ref="L100:L101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29"/>
    <col customWidth="1" min="2" max="2" width="13.14"/>
    <col customWidth="1" min="3" max="3" width="23.43"/>
    <col customWidth="1" min="4" max="4" width="12.14"/>
    <col customWidth="1" min="5" max="5" width="12.43"/>
    <col customWidth="1" min="6" max="6" width="43.43"/>
    <col customWidth="1" min="7" max="7" width="14.86"/>
    <col customWidth="1" min="8" max="8" width="12.86"/>
    <col customWidth="1" min="9" max="10" width="13.14"/>
    <col customWidth="1" min="11" max="11" width="7.29"/>
    <col customWidth="1" min="12" max="12" width="27.57"/>
    <col customWidth="1" min="13" max="13" width="17.86"/>
    <col customWidth="1" min="14" max="26" width="8.71"/>
  </cols>
  <sheetData>
    <row r="1">
      <c r="A1" s="63" t="s">
        <v>637</v>
      </c>
      <c r="B1" s="63" t="s">
        <v>638</v>
      </c>
      <c r="C1" s="64" t="s">
        <v>639</v>
      </c>
      <c r="D1" s="65" t="s">
        <v>640</v>
      </c>
      <c r="E1" s="65" t="s">
        <v>641</v>
      </c>
      <c r="F1" s="65" t="s">
        <v>642</v>
      </c>
      <c r="G1" s="66" t="s">
        <v>643</v>
      </c>
      <c r="H1" s="66" t="s">
        <v>644</v>
      </c>
      <c r="I1" s="67" t="s">
        <v>645</v>
      </c>
      <c r="J1" s="67"/>
      <c r="K1" s="64"/>
      <c r="L1" s="65" t="s">
        <v>646</v>
      </c>
      <c r="M1" s="64" t="s">
        <v>647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69">
        <v>1.0</v>
      </c>
      <c r="B2" s="51">
        <v>45201.0</v>
      </c>
      <c r="C2" s="15" t="s">
        <v>1780</v>
      </c>
      <c r="D2" s="15" t="s">
        <v>1781</v>
      </c>
      <c r="E2" s="69" t="s">
        <v>705</v>
      </c>
      <c r="F2" s="177" t="s">
        <v>1782</v>
      </c>
      <c r="G2" s="15">
        <v>1.0</v>
      </c>
      <c r="H2" s="71">
        <v>1160000.0</v>
      </c>
      <c r="I2" s="70" t="str">
        <f t="shared" ref="I2:I36" si="1">H2*G2</f>
        <v>  1,160,000 </v>
      </c>
      <c r="J2" s="82" t="str">
        <f>SUM(I2:I9)</f>
        <v>  2,860,000 </v>
      </c>
      <c r="K2" s="59" t="s">
        <v>652</v>
      </c>
      <c r="L2" s="59"/>
      <c r="M2" s="59" t="s">
        <v>1783</v>
      </c>
    </row>
    <row r="3">
      <c r="A3" s="69"/>
      <c r="B3" s="15"/>
      <c r="C3" s="15"/>
      <c r="D3" s="15"/>
      <c r="E3" s="86"/>
      <c r="F3" s="177" t="s">
        <v>838</v>
      </c>
      <c r="G3" s="15">
        <v>1.0</v>
      </c>
      <c r="H3" s="88">
        <v>185000.0</v>
      </c>
      <c r="I3" s="70" t="str">
        <f t="shared" si="1"/>
        <v>  185,000 </v>
      </c>
      <c r="J3" s="80"/>
      <c r="K3" s="80"/>
      <c r="L3" s="80"/>
      <c r="M3" s="80"/>
    </row>
    <row r="4">
      <c r="A4" s="69"/>
      <c r="B4" s="51"/>
      <c r="C4" s="15"/>
      <c r="D4" s="15"/>
      <c r="E4" s="86"/>
      <c r="F4" s="177" t="s">
        <v>1784</v>
      </c>
      <c r="G4" s="15">
        <v>1.0</v>
      </c>
      <c r="H4" s="88">
        <v>185000.0</v>
      </c>
      <c r="I4" s="70" t="str">
        <f t="shared" si="1"/>
        <v>  185,000 </v>
      </c>
      <c r="J4" s="80"/>
      <c r="K4" s="80"/>
      <c r="L4" s="80"/>
      <c r="M4" s="80"/>
    </row>
    <row r="5">
      <c r="A5" s="69"/>
      <c r="B5" s="51"/>
      <c r="C5" s="15"/>
      <c r="D5" s="15"/>
      <c r="E5" s="86"/>
      <c r="F5" s="177" t="s">
        <v>1735</v>
      </c>
      <c r="G5" s="86">
        <v>1.0</v>
      </c>
      <c r="H5" s="88">
        <v>110000.0</v>
      </c>
      <c r="I5" s="70" t="str">
        <f t="shared" si="1"/>
        <v>  110,000 </v>
      </c>
      <c r="J5" s="80"/>
      <c r="K5" s="80"/>
      <c r="L5" s="80"/>
      <c r="M5" s="80"/>
    </row>
    <row r="6">
      <c r="A6" s="69"/>
      <c r="B6" s="51"/>
      <c r="C6" s="15"/>
      <c r="D6" s="15"/>
      <c r="E6" s="15"/>
      <c r="F6" s="177" t="s">
        <v>836</v>
      </c>
      <c r="G6" s="15">
        <v>1.0</v>
      </c>
      <c r="H6" s="70">
        <v>1000000.0</v>
      </c>
      <c r="I6" s="70" t="str">
        <f t="shared" si="1"/>
        <v>  1,000,000 </v>
      </c>
      <c r="J6" s="80"/>
      <c r="K6" s="80"/>
      <c r="L6" s="80"/>
      <c r="M6" s="80"/>
    </row>
    <row r="7">
      <c r="A7" s="15"/>
      <c r="B7" s="15"/>
      <c r="C7" s="15"/>
      <c r="D7" s="15"/>
      <c r="E7" s="15"/>
      <c r="F7" s="177" t="s">
        <v>1785</v>
      </c>
      <c r="G7" s="15">
        <v>2.0</v>
      </c>
      <c r="H7" s="70">
        <v>110000.0</v>
      </c>
      <c r="I7" s="70" t="str">
        <f t="shared" si="1"/>
        <v>  220,000 </v>
      </c>
      <c r="J7" s="80"/>
      <c r="K7" s="80"/>
      <c r="L7" s="80"/>
      <c r="M7" s="80"/>
    </row>
    <row r="8">
      <c r="A8" s="15"/>
      <c r="B8" s="15"/>
      <c r="C8" s="15"/>
      <c r="D8" s="15"/>
      <c r="E8" s="86"/>
      <c r="F8" s="177" t="s">
        <v>1786</v>
      </c>
      <c r="G8" s="86">
        <v>1.0</v>
      </c>
      <c r="H8" s="88">
        <v>0.0</v>
      </c>
      <c r="I8" s="70" t="str">
        <f t="shared" si="1"/>
        <v>  -   </v>
      </c>
      <c r="J8" s="80"/>
      <c r="K8" s="80"/>
      <c r="L8" s="80"/>
      <c r="M8" s="80"/>
    </row>
    <row r="9">
      <c r="A9" s="69"/>
      <c r="B9" s="51"/>
      <c r="C9" s="15"/>
      <c r="D9" s="15"/>
      <c r="E9" s="86"/>
      <c r="F9" s="177" t="s">
        <v>1404</v>
      </c>
      <c r="G9" s="172">
        <v>1.0</v>
      </c>
      <c r="H9" s="88">
        <v>0.0</v>
      </c>
      <c r="I9" s="70" t="str">
        <f t="shared" si="1"/>
        <v>  -   </v>
      </c>
      <c r="J9" s="77"/>
      <c r="K9" s="77"/>
      <c r="L9" s="77"/>
      <c r="M9" s="77"/>
    </row>
    <row r="10">
      <c r="A10" s="69">
        <v>2.0</v>
      </c>
      <c r="B10" s="51">
        <v>45025.0</v>
      </c>
      <c r="C10" s="15" t="s">
        <v>1787</v>
      </c>
      <c r="D10" s="15" t="s">
        <v>1781</v>
      </c>
      <c r="E10" s="86" t="s">
        <v>650</v>
      </c>
      <c r="F10" s="177" t="s">
        <v>1788</v>
      </c>
      <c r="G10" s="172">
        <v>1.0</v>
      </c>
      <c r="H10" s="88">
        <v>1200000.0</v>
      </c>
      <c r="I10" s="70" t="str">
        <f t="shared" si="1"/>
        <v>  1,200,000 </v>
      </c>
      <c r="J10" s="82" t="str">
        <f>SUM(I10:I13)</f>
        <v>  1,530,000 </v>
      </c>
      <c r="K10" s="59" t="s">
        <v>652</v>
      </c>
      <c r="L10" s="59"/>
      <c r="M10" s="59" t="s">
        <v>1214</v>
      </c>
    </row>
    <row r="11">
      <c r="A11" s="69"/>
      <c r="B11" s="51"/>
      <c r="C11" s="15"/>
      <c r="D11" s="15"/>
      <c r="E11" s="69"/>
      <c r="F11" s="177" t="s">
        <v>963</v>
      </c>
      <c r="G11" s="69">
        <v>1.0</v>
      </c>
      <c r="H11" s="71">
        <v>250000.0</v>
      </c>
      <c r="I11" s="70" t="str">
        <f t="shared" si="1"/>
        <v>  250,000 </v>
      </c>
      <c r="J11" s="80"/>
      <c r="K11" s="80"/>
      <c r="L11" s="80"/>
      <c r="M11" s="80"/>
    </row>
    <row r="12">
      <c r="A12" s="69"/>
      <c r="B12" s="15"/>
      <c r="C12" s="15"/>
      <c r="D12" s="15"/>
      <c r="E12" s="69"/>
      <c r="F12" s="177" t="s">
        <v>1391</v>
      </c>
      <c r="G12" s="69">
        <v>2.0</v>
      </c>
      <c r="H12" s="71"/>
      <c r="I12" s="70" t="str">
        <f t="shared" si="1"/>
        <v>  -   </v>
      </c>
      <c r="J12" s="80"/>
      <c r="K12" s="80"/>
      <c r="L12" s="80"/>
      <c r="M12" s="80"/>
    </row>
    <row r="13">
      <c r="A13" s="69"/>
      <c r="B13" s="51"/>
      <c r="C13" s="15"/>
      <c r="D13" s="15"/>
      <c r="E13" s="69"/>
      <c r="F13" s="177" t="s">
        <v>1789</v>
      </c>
      <c r="G13" s="69">
        <v>1.0</v>
      </c>
      <c r="H13" s="71">
        <v>80000.0</v>
      </c>
      <c r="I13" s="70" t="str">
        <f t="shared" si="1"/>
        <v>  80,000 </v>
      </c>
      <c r="J13" s="77"/>
      <c r="K13" s="77"/>
      <c r="L13" s="77"/>
      <c r="M13" s="77"/>
    </row>
    <row r="14" ht="61.5" customHeight="1">
      <c r="A14" s="69">
        <v>3.0</v>
      </c>
      <c r="B14" s="51">
        <v>45025.0</v>
      </c>
      <c r="C14" s="15" t="s">
        <v>1790</v>
      </c>
      <c r="D14" s="15" t="s">
        <v>1781</v>
      </c>
      <c r="E14" s="86" t="s">
        <v>650</v>
      </c>
      <c r="F14" s="177" t="s">
        <v>838</v>
      </c>
      <c r="G14" s="172">
        <v>1.0</v>
      </c>
      <c r="H14" s="88">
        <v>185000.0</v>
      </c>
      <c r="I14" s="70" t="str">
        <f t="shared" si="1"/>
        <v>  185,000 </v>
      </c>
      <c r="J14" s="72" t="str">
        <f>I14</f>
        <v>  185,000 </v>
      </c>
      <c r="K14" s="15" t="s">
        <v>652</v>
      </c>
      <c r="L14" s="15"/>
      <c r="M14" s="15"/>
    </row>
    <row r="15" ht="21.0" customHeight="1">
      <c r="A15" s="69">
        <v>4.0</v>
      </c>
      <c r="B15" s="51">
        <v>45025.0</v>
      </c>
      <c r="C15" s="69" t="s">
        <v>1791</v>
      </c>
      <c r="D15" s="69" t="s">
        <v>1781</v>
      </c>
      <c r="E15" s="86" t="s">
        <v>650</v>
      </c>
      <c r="F15" s="177" t="s">
        <v>1782</v>
      </c>
      <c r="G15" s="86">
        <v>2.0</v>
      </c>
      <c r="H15" s="88">
        <v>1160000.0</v>
      </c>
      <c r="I15" s="70" t="str">
        <f t="shared" si="1"/>
        <v>  2,320,000 </v>
      </c>
      <c r="J15" s="74" t="str">
        <f>I15+I16+I17</f>
        <v>  2,695,000 </v>
      </c>
      <c r="K15" s="170" t="s">
        <v>652</v>
      </c>
      <c r="L15" s="170"/>
      <c r="M15" s="170"/>
    </row>
    <row r="16" ht="21.0" customHeight="1">
      <c r="A16" s="69"/>
      <c r="B16" s="68"/>
      <c r="C16" s="69"/>
      <c r="D16" s="69"/>
      <c r="E16" s="69"/>
      <c r="F16" s="69" t="s">
        <v>1379</v>
      </c>
      <c r="G16" s="69">
        <v>1.0</v>
      </c>
      <c r="H16" s="71">
        <v>190000.0</v>
      </c>
      <c r="I16" s="70" t="str">
        <f t="shared" si="1"/>
        <v>  190,000 </v>
      </c>
      <c r="J16" s="80"/>
      <c r="K16" s="80"/>
      <c r="L16" s="80"/>
      <c r="M16" s="80"/>
    </row>
    <row r="17" ht="21.0" customHeight="1">
      <c r="A17" s="69"/>
      <c r="B17" s="51"/>
      <c r="C17" s="69"/>
      <c r="D17" s="69"/>
      <c r="E17" s="69"/>
      <c r="F17" s="69" t="s">
        <v>838</v>
      </c>
      <c r="G17" s="69">
        <v>1.0</v>
      </c>
      <c r="H17" s="71">
        <v>185000.0</v>
      </c>
      <c r="I17" s="70" t="str">
        <f t="shared" si="1"/>
        <v>  185,000 </v>
      </c>
      <c r="J17" s="77"/>
      <c r="K17" s="77"/>
      <c r="L17" s="77"/>
      <c r="M17" s="77"/>
    </row>
    <row r="18">
      <c r="A18" s="69">
        <v>5.0</v>
      </c>
      <c r="B18" s="51">
        <v>45025.0</v>
      </c>
      <c r="C18" s="15" t="s">
        <v>249</v>
      </c>
      <c r="D18" s="15" t="s">
        <v>1781</v>
      </c>
      <c r="E18" s="15" t="s">
        <v>650</v>
      </c>
      <c r="F18" s="15" t="s">
        <v>1782</v>
      </c>
      <c r="G18" s="15">
        <v>4.0</v>
      </c>
      <c r="H18" s="70">
        <v>1160000.0</v>
      </c>
      <c r="I18" s="70" t="str">
        <f t="shared" si="1"/>
        <v>  4,640,000 </v>
      </c>
      <c r="J18" s="74" t="str">
        <f>SUM(I18:I22)</f>
        <v>  6,140,000 </v>
      </c>
      <c r="K18" s="170" t="s">
        <v>652</v>
      </c>
      <c r="L18" s="170"/>
      <c r="M18" s="170" t="s">
        <v>1792</v>
      </c>
    </row>
    <row r="19">
      <c r="A19" s="15"/>
      <c r="B19" s="51"/>
      <c r="C19" s="69"/>
      <c r="D19" s="69"/>
      <c r="E19" s="69"/>
      <c r="F19" s="69" t="s">
        <v>1723</v>
      </c>
      <c r="G19" s="69">
        <v>4.0</v>
      </c>
      <c r="H19" s="71">
        <v>185000.0</v>
      </c>
      <c r="I19" s="70" t="str">
        <f t="shared" si="1"/>
        <v>  740,000 </v>
      </c>
      <c r="J19" s="80"/>
      <c r="K19" s="80"/>
      <c r="L19" s="80"/>
      <c r="M19" s="80"/>
    </row>
    <row r="20">
      <c r="A20" s="69"/>
      <c r="B20" s="68"/>
      <c r="C20" s="15"/>
      <c r="D20" s="15"/>
      <c r="E20" s="15"/>
      <c r="F20" s="69" t="s">
        <v>838</v>
      </c>
      <c r="G20" s="69">
        <v>1.0</v>
      </c>
      <c r="H20" s="71">
        <v>190000.0</v>
      </c>
      <c r="I20" s="70" t="str">
        <f t="shared" si="1"/>
        <v>  190,000 </v>
      </c>
      <c r="J20" s="80"/>
      <c r="K20" s="80"/>
      <c r="L20" s="80"/>
      <c r="M20" s="80"/>
    </row>
    <row r="21" ht="15.75" customHeight="1">
      <c r="A21" s="69"/>
      <c r="B21" s="68"/>
      <c r="C21" s="69"/>
      <c r="D21" s="69"/>
      <c r="E21" s="69"/>
      <c r="F21" s="69" t="s">
        <v>963</v>
      </c>
      <c r="G21" s="69">
        <v>1.0</v>
      </c>
      <c r="H21" s="71">
        <v>250000.0</v>
      </c>
      <c r="I21" s="70" t="str">
        <f t="shared" si="1"/>
        <v>  250,000 </v>
      </c>
      <c r="J21" s="80"/>
      <c r="K21" s="80"/>
      <c r="L21" s="80"/>
      <c r="M21" s="80"/>
    </row>
    <row r="22" ht="15.75" customHeight="1">
      <c r="A22" s="69"/>
      <c r="B22" s="68"/>
      <c r="C22" s="69"/>
      <c r="D22" s="69"/>
      <c r="E22" s="69"/>
      <c r="F22" s="69" t="s">
        <v>1393</v>
      </c>
      <c r="G22" s="69">
        <v>2.0</v>
      </c>
      <c r="H22" s="71">
        <v>160000.0</v>
      </c>
      <c r="I22" s="70" t="str">
        <f t="shared" si="1"/>
        <v>  320,000 </v>
      </c>
      <c r="J22" s="77"/>
      <c r="K22" s="77"/>
      <c r="L22" s="77"/>
      <c r="M22" s="77"/>
    </row>
    <row r="23" ht="27.75" customHeight="1">
      <c r="A23" s="15">
        <v>6.0</v>
      </c>
      <c r="B23" s="148">
        <v>45056.0</v>
      </c>
      <c r="C23" s="69" t="s">
        <v>1762</v>
      </c>
      <c r="D23" s="69" t="s">
        <v>1781</v>
      </c>
      <c r="E23" s="69"/>
      <c r="F23" s="69" t="s">
        <v>903</v>
      </c>
      <c r="G23" s="69">
        <v>1.0</v>
      </c>
      <c r="H23" s="71">
        <v>775000.0</v>
      </c>
      <c r="I23" s="70" t="str">
        <f t="shared" si="1"/>
        <v>  775,000 </v>
      </c>
      <c r="J23" s="74" t="str">
        <f>I24+I23+I25</f>
        <v>  1,115,000 </v>
      </c>
      <c r="K23" s="75" t="s">
        <v>652</v>
      </c>
      <c r="L23" s="75"/>
      <c r="M23" s="75"/>
    </row>
    <row r="24" ht="27.75" customHeight="1">
      <c r="A24" s="15"/>
      <c r="B24" s="174"/>
      <c r="C24" s="69"/>
      <c r="D24" s="86"/>
      <c r="E24" s="86"/>
      <c r="F24" s="144" t="s">
        <v>1168</v>
      </c>
      <c r="G24" s="86">
        <v>1.0</v>
      </c>
      <c r="H24" s="88">
        <v>190000.0</v>
      </c>
      <c r="I24" s="70" t="str">
        <f t="shared" si="1"/>
        <v>  190,000 </v>
      </c>
      <c r="J24" s="80"/>
      <c r="K24" s="80"/>
      <c r="L24" s="80"/>
      <c r="M24" s="80"/>
    </row>
    <row r="25" ht="27.75" customHeight="1">
      <c r="A25" s="15"/>
      <c r="B25" s="148"/>
      <c r="C25" s="69"/>
      <c r="D25" s="86"/>
      <c r="E25" s="86"/>
      <c r="F25" s="144" t="s">
        <v>1793</v>
      </c>
      <c r="G25" s="86">
        <v>1.0</v>
      </c>
      <c r="H25" s="88">
        <v>150000.0</v>
      </c>
      <c r="I25" s="70" t="str">
        <f t="shared" si="1"/>
        <v>  150,000 </v>
      </c>
      <c r="J25" s="77"/>
      <c r="K25" s="77"/>
      <c r="L25" s="77"/>
      <c r="M25" s="77"/>
    </row>
    <row r="26" ht="15.75" customHeight="1">
      <c r="A26" s="15">
        <v>7.0</v>
      </c>
      <c r="B26" s="68">
        <v>45117.0</v>
      </c>
      <c r="C26" s="69" t="s">
        <v>1365</v>
      </c>
      <c r="D26" s="86" t="s">
        <v>1781</v>
      </c>
      <c r="E26" s="86" t="s">
        <v>1238</v>
      </c>
      <c r="F26" s="144" t="s">
        <v>1510</v>
      </c>
      <c r="G26" s="86">
        <v>1.0</v>
      </c>
      <c r="H26" s="88">
        <v>1250000.0</v>
      </c>
      <c r="I26" s="70" t="str">
        <f t="shared" si="1"/>
        <v>  1,250,000 </v>
      </c>
      <c r="J26" s="74" t="str">
        <f>SUM(I26:I29)</f>
        <v>  4,650,000 </v>
      </c>
      <c r="K26" s="75" t="s">
        <v>652</v>
      </c>
      <c r="L26" s="75"/>
      <c r="M26" s="75"/>
    </row>
    <row r="27" ht="15.75" customHeight="1">
      <c r="A27" s="15"/>
      <c r="B27" s="68"/>
      <c r="C27" s="69"/>
      <c r="D27" s="86"/>
      <c r="E27" s="86"/>
      <c r="F27" s="144" t="s">
        <v>1794</v>
      </c>
      <c r="G27" s="86">
        <v>2.0</v>
      </c>
      <c r="H27" s="88">
        <v>1160000.0</v>
      </c>
      <c r="I27" s="70" t="str">
        <f t="shared" si="1"/>
        <v>  2,320,000 </v>
      </c>
      <c r="J27" s="80"/>
      <c r="K27" s="80"/>
      <c r="L27" s="80"/>
      <c r="M27" s="80"/>
    </row>
    <row r="28" ht="15.75" customHeight="1">
      <c r="A28" s="15"/>
      <c r="B28" s="68"/>
      <c r="C28" s="69"/>
      <c r="D28" s="86"/>
      <c r="E28" s="86"/>
      <c r="F28" s="144" t="s">
        <v>1379</v>
      </c>
      <c r="G28" s="172">
        <v>2.0</v>
      </c>
      <c r="H28" s="88">
        <v>190000.0</v>
      </c>
      <c r="I28" s="70" t="str">
        <f t="shared" si="1"/>
        <v>  380,000 </v>
      </c>
      <c r="J28" s="80"/>
      <c r="K28" s="80"/>
      <c r="L28" s="80"/>
      <c r="M28" s="80"/>
    </row>
    <row r="29" ht="15.75" customHeight="1">
      <c r="A29" s="15"/>
      <c r="B29" s="68"/>
      <c r="C29" s="69"/>
      <c r="D29" s="86"/>
      <c r="E29" s="86"/>
      <c r="F29" s="144" t="s">
        <v>838</v>
      </c>
      <c r="G29" s="172">
        <v>5.0</v>
      </c>
      <c r="H29" s="88">
        <v>140000.0</v>
      </c>
      <c r="I29" s="70" t="str">
        <f t="shared" si="1"/>
        <v>  700,000 </v>
      </c>
      <c r="J29" s="77"/>
      <c r="K29" s="77"/>
      <c r="L29" s="77"/>
      <c r="M29" s="77"/>
    </row>
    <row r="30" ht="15.75" customHeight="1">
      <c r="A30" s="15">
        <v>8.0</v>
      </c>
      <c r="B30" s="68">
        <v>45117.0</v>
      </c>
      <c r="C30" s="69" t="s">
        <v>386</v>
      </c>
      <c r="D30" s="86" t="s">
        <v>1781</v>
      </c>
      <c r="E30" s="69" t="s">
        <v>1238</v>
      </c>
      <c r="F30" s="144" t="s">
        <v>1795</v>
      </c>
      <c r="G30" s="69">
        <v>1.0</v>
      </c>
      <c r="H30" s="71">
        <v>550000.0</v>
      </c>
      <c r="I30" s="70" t="str">
        <f t="shared" si="1"/>
        <v>  550,000 </v>
      </c>
      <c r="J30" s="74" t="str">
        <f>SUM(I30:I36)</f>
        <v>  7,298,000 </v>
      </c>
      <c r="K30" s="75" t="s">
        <v>652</v>
      </c>
      <c r="L30" s="75"/>
      <c r="M30" s="75"/>
    </row>
    <row r="31" ht="15.75" customHeight="1">
      <c r="A31" s="15"/>
      <c r="B31" s="68"/>
      <c r="C31" s="69"/>
      <c r="D31" s="86"/>
      <c r="E31" s="69"/>
      <c r="F31" s="144" t="s">
        <v>1796</v>
      </c>
      <c r="G31" s="69">
        <v>1.0</v>
      </c>
      <c r="H31" s="71">
        <v>800000.0</v>
      </c>
      <c r="I31" s="70" t="str">
        <f t="shared" si="1"/>
        <v>  800,000 </v>
      </c>
      <c r="J31" s="80"/>
      <c r="K31" s="80"/>
      <c r="L31" s="80"/>
      <c r="M31" s="80"/>
    </row>
    <row r="32" ht="15.75" customHeight="1">
      <c r="A32" s="15"/>
      <c r="B32" s="68"/>
      <c r="C32" s="69"/>
      <c r="D32" s="86"/>
      <c r="E32" s="69"/>
      <c r="F32" s="144" t="s">
        <v>1797</v>
      </c>
      <c r="G32" s="69">
        <v>1.0</v>
      </c>
      <c r="H32" s="71">
        <v>800000.0</v>
      </c>
      <c r="I32" s="70" t="str">
        <f t="shared" si="1"/>
        <v>  800,000 </v>
      </c>
      <c r="J32" s="80"/>
      <c r="K32" s="80"/>
      <c r="L32" s="80"/>
      <c r="M32" s="80"/>
    </row>
    <row r="33" ht="15.75" customHeight="1">
      <c r="A33" s="15"/>
      <c r="B33" s="68"/>
      <c r="C33" s="69"/>
      <c r="D33" s="86"/>
      <c r="E33" s="86"/>
      <c r="F33" s="144" t="s">
        <v>1798</v>
      </c>
      <c r="G33" s="172">
        <v>1.0</v>
      </c>
      <c r="H33" s="88">
        <v>1138000.0</v>
      </c>
      <c r="I33" s="70" t="str">
        <f t="shared" si="1"/>
        <v>  1,138,000 </v>
      </c>
      <c r="J33" s="80"/>
      <c r="K33" s="80"/>
      <c r="L33" s="80"/>
      <c r="M33" s="80"/>
    </row>
    <row r="34" ht="15.75" customHeight="1">
      <c r="A34" s="15"/>
      <c r="B34" s="68"/>
      <c r="C34" s="69"/>
      <c r="D34" s="69"/>
      <c r="E34" s="86"/>
      <c r="F34" s="144" t="s">
        <v>1379</v>
      </c>
      <c r="G34" s="86">
        <v>2.0</v>
      </c>
      <c r="H34" s="88">
        <v>190000.0</v>
      </c>
      <c r="I34" s="70" t="str">
        <f t="shared" si="1"/>
        <v>  380,000 </v>
      </c>
      <c r="J34" s="80"/>
      <c r="K34" s="80"/>
      <c r="L34" s="80"/>
      <c r="M34" s="80"/>
    </row>
    <row r="35" ht="15.75" customHeight="1">
      <c r="A35" s="15"/>
      <c r="B35" s="86"/>
      <c r="C35" s="86"/>
      <c r="D35" s="69"/>
      <c r="E35" s="69"/>
      <c r="F35" s="69" t="s">
        <v>1799</v>
      </c>
      <c r="G35" s="69">
        <v>3.0</v>
      </c>
      <c r="H35" s="71">
        <v>1160000.0</v>
      </c>
      <c r="I35" s="70" t="str">
        <f t="shared" si="1"/>
        <v>  3,480,000 </v>
      </c>
      <c r="J35" s="80"/>
      <c r="K35" s="80"/>
      <c r="L35" s="80"/>
      <c r="M35" s="80"/>
    </row>
    <row r="36" ht="15.75" customHeight="1">
      <c r="A36" s="15"/>
      <c r="B36" s="68"/>
      <c r="C36" s="69"/>
      <c r="D36" s="69"/>
      <c r="E36" s="69"/>
      <c r="F36" s="69" t="s">
        <v>1800</v>
      </c>
      <c r="G36" s="69">
        <v>1.0</v>
      </c>
      <c r="H36" s="71">
        <v>150000.0</v>
      </c>
      <c r="I36" s="70" t="str">
        <f t="shared" si="1"/>
        <v>  150,000 </v>
      </c>
      <c r="J36" s="77"/>
      <c r="K36" s="77"/>
      <c r="L36" s="77"/>
      <c r="M36" s="77"/>
    </row>
    <row r="37" ht="15.75" customHeight="1">
      <c r="H37" s="118"/>
      <c r="I37" s="118"/>
      <c r="J37" s="118"/>
    </row>
    <row r="38" ht="15.75" customHeight="1">
      <c r="H38" s="118"/>
      <c r="I38" s="118"/>
      <c r="J38" s="118"/>
    </row>
    <row r="39" ht="15.75" customHeight="1">
      <c r="H39" s="118"/>
      <c r="I39" s="118"/>
      <c r="J39" s="118"/>
    </row>
    <row r="40" ht="15.75" customHeight="1">
      <c r="H40" s="118"/>
      <c r="I40" s="118"/>
      <c r="J40" s="118"/>
    </row>
    <row r="41" ht="15.75" customHeight="1">
      <c r="H41" s="118"/>
      <c r="I41" s="118"/>
      <c r="J41" s="118"/>
    </row>
    <row r="42" ht="15.75" customHeight="1">
      <c r="H42" s="118"/>
      <c r="I42" s="118"/>
      <c r="J42" s="118"/>
    </row>
    <row r="43" ht="15.75" customHeight="1">
      <c r="H43" s="118"/>
      <c r="I43" s="118"/>
      <c r="J43" s="118"/>
    </row>
    <row r="44" ht="15.75" customHeight="1">
      <c r="H44" s="118"/>
      <c r="I44" s="118"/>
      <c r="J44" s="118"/>
    </row>
    <row r="45" ht="15.75" customHeight="1">
      <c r="H45" s="118"/>
      <c r="I45" s="118"/>
      <c r="J45" s="118"/>
    </row>
    <row r="46" ht="15.75" customHeight="1">
      <c r="H46" s="118"/>
      <c r="I46" s="118"/>
      <c r="J46" s="118"/>
    </row>
    <row r="47" ht="15.75" customHeight="1">
      <c r="H47" s="118"/>
      <c r="I47" s="118"/>
      <c r="J47" s="118"/>
    </row>
    <row r="48" ht="15.75" customHeight="1">
      <c r="H48" s="118"/>
      <c r="I48" s="118"/>
      <c r="J48" s="118"/>
    </row>
    <row r="49" ht="15.75" customHeight="1">
      <c r="H49" s="118"/>
      <c r="I49" s="118"/>
      <c r="J49" s="118"/>
    </row>
    <row r="50" ht="15.75" customHeight="1">
      <c r="H50" s="118"/>
      <c r="I50" s="118"/>
      <c r="J50" s="118"/>
    </row>
    <row r="51" ht="15.75" customHeight="1">
      <c r="H51" s="118"/>
      <c r="I51" s="118"/>
      <c r="J51" s="118"/>
    </row>
    <row r="52" ht="15.75" customHeight="1">
      <c r="H52" s="118"/>
      <c r="I52" s="118"/>
      <c r="J52" s="118"/>
    </row>
    <row r="53" ht="15.75" customHeight="1">
      <c r="H53" s="118"/>
      <c r="I53" s="118"/>
      <c r="J53" s="118"/>
    </row>
    <row r="54" ht="15.75" customHeight="1">
      <c r="H54" s="118"/>
      <c r="I54" s="118"/>
      <c r="J54" s="118"/>
    </row>
    <row r="55" ht="15.75" customHeight="1">
      <c r="H55" s="118"/>
      <c r="I55" s="118"/>
      <c r="J55" s="118"/>
    </row>
    <row r="56" ht="15.75" customHeight="1">
      <c r="H56" s="118"/>
      <c r="I56" s="118"/>
      <c r="J56" s="118"/>
    </row>
    <row r="57" ht="15.75" customHeight="1">
      <c r="H57" s="118"/>
      <c r="I57" s="118"/>
      <c r="J57" s="118"/>
    </row>
    <row r="58" ht="15.75" customHeight="1">
      <c r="H58" s="118"/>
      <c r="I58" s="118"/>
      <c r="J58" s="118"/>
    </row>
    <row r="59" ht="15.75" customHeight="1">
      <c r="H59" s="118"/>
      <c r="I59" s="118"/>
      <c r="J59" s="118"/>
    </row>
    <row r="60" ht="15.75" customHeight="1">
      <c r="H60" s="118"/>
      <c r="I60" s="118"/>
      <c r="J60" s="118"/>
    </row>
    <row r="61" ht="15.75" customHeight="1">
      <c r="H61" s="118"/>
      <c r="I61" s="118"/>
      <c r="J61" s="118"/>
    </row>
    <row r="62" ht="15.75" customHeight="1">
      <c r="H62" s="118"/>
      <c r="I62" s="118"/>
      <c r="J62" s="118"/>
    </row>
    <row r="63" ht="15.75" customHeight="1">
      <c r="H63" s="118"/>
      <c r="I63" s="118"/>
      <c r="J63" s="118"/>
    </row>
    <row r="64" ht="15.75" customHeight="1">
      <c r="H64" s="118"/>
      <c r="I64" s="118"/>
      <c r="J64" s="118"/>
    </row>
    <row r="65" ht="15.75" customHeight="1">
      <c r="H65" s="118"/>
      <c r="I65" s="118"/>
      <c r="J65" s="118"/>
    </row>
    <row r="66" ht="15.75" customHeight="1">
      <c r="H66" s="118"/>
      <c r="I66" s="118"/>
      <c r="J66" s="118"/>
    </row>
    <row r="67" ht="15.75" customHeight="1">
      <c r="H67" s="118"/>
      <c r="I67" s="118"/>
      <c r="J67" s="118"/>
    </row>
    <row r="68" ht="15.75" customHeight="1">
      <c r="H68" s="118"/>
      <c r="I68" s="118"/>
      <c r="J68" s="118"/>
    </row>
    <row r="69" ht="15.75" customHeight="1">
      <c r="H69" s="118"/>
      <c r="I69" s="118"/>
      <c r="J69" s="118"/>
    </row>
    <row r="70" ht="15.75" customHeight="1">
      <c r="H70" s="118"/>
      <c r="I70" s="118"/>
      <c r="J70" s="118"/>
    </row>
    <row r="71" ht="15.75" customHeight="1">
      <c r="H71" s="118"/>
      <c r="I71" s="118"/>
      <c r="J71" s="118"/>
    </row>
    <row r="72" ht="15.75" customHeight="1">
      <c r="H72" s="118"/>
      <c r="I72" s="118"/>
      <c r="J72" s="118"/>
    </row>
    <row r="73" ht="15.75" customHeight="1">
      <c r="H73" s="118"/>
      <c r="I73" s="118"/>
      <c r="J73" s="118"/>
    </row>
    <row r="74" ht="15.75" customHeight="1">
      <c r="H74" s="118"/>
      <c r="I74" s="118"/>
      <c r="J74" s="118"/>
    </row>
    <row r="75" ht="15.75" customHeight="1">
      <c r="H75" s="118"/>
      <c r="I75" s="118"/>
      <c r="J75" s="118"/>
    </row>
    <row r="76" ht="15.75" customHeight="1">
      <c r="H76" s="118"/>
      <c r="I76" s="118"/>
      <c r="J76" s="118"/>
    </row>
    <row r="77" ht="15.75" customHeight="1">
      <c r="H77" s="118"/>
      <c r="I77" s="118"/>
      <c r="J77" s="118"/>
    </row>
    <row r="78" ht="15.75" customHeight="1">
      <c r="H78" s="118"/>
      <c r="I78" s="118"/>
      <c r="J78" s="118"/>
    </row>
    <row r="79" ht="15.75" customHeight="1">
      <c r="H79" s="118"/>
      <c r="I79" s="118"/>
      <c r="J79" s="118"/>
    </row>
    <row r="80" ht="15.75" customHeight="1">
      <c r="H80" s="118"/>
      <c r="I80" s="118"/>
      <c r="J80" s="118"/>
    </row>
    <row r="81" ht="15.75" customHeight="1">
      <c r="H81" s="118"/>
      <c r="I81" s="118"/>
      <c r="J81" s="118"/>
    </row>
    <row r="82" ht="15.75" customHeight="1">
      <c r="H82" s="118"/>
      <c r="I82" s="118"/>
      <c r="J82" s="118"/>
    </row>
    <row r="83" ht="15.75" customHeight="1">
      <c r="H83" s="118"/>
      <c r="I83" s="118"/>
      <c r="J83" s="118"/>
    </row>
    <row r="84" ht="15.75" customHeight="1">
      <c r="H84" s="118"/>
      <c r="I84" s="118"/>
      <c r="J84" s="118"/>
    </row>
    <row r="85" ht="15.75" customHeight="1">
      <c r="H85" s="118"/>
      <c r="I85" s="118"/>
      <c r="J85" s="118"/>
    </row>
    <row r="86" ht="15.75" customHeight="1">
      <c r="H86" s="118"/>
      <c r="I86" s="118"/>
      <c r="J86" s="118"/>
    </row>
    <row r="87" ht="15.75" customHeight="1">
      <c r="H87" s="118"/>
      <c r="I87" s="118"/>
      <c r="J87" s="118"/>
    </row>
    <row r="88" ht="15.75" customHeight="1">
      <c r="H88" s="118"/>
      <c r="I88" s="118"/>
      <c r="J88" s="118"/>
    </row>
    <row r="89" ht="15.75" customHeight="1">
      <c r="H89" s="118"/>
      <c r="I89" s="118"/>
      <c r="J89" s="118"/>
    </row>
    <row r="90" ht="15.75" customHeight="1">
      <c r="H90" s="118"/>
      <c r="I90" s="118"/>
      <c r="J90" s="118"/>
    </row>
    <row r="91" ht="15.75" customHeight="1">
      <c r="H91" s="118"/>
      <c r="I91" s="118"/>
      <c r="J91" s="118"/>
    </row>
    <row r="92" ht="15.75" customHeight="1">
      <c r="H92" s="118"/>
      <c r="I92" s="118"/>
      <c r="J92" s="118"/>
    </row>
    <row r="93" ht="15.75" customHeight="1">
      <c r="H93" s="118"/>
      <c r="I93" s="118"/>
      <c r="J93" s="118"/>
    </row>
    <row r="94" ht="15.75" customHeight="1">
      <c r="H94" s="118"/>
      <c r="I94" s="118"/>
      <c r="J94" s="118"/>
    </row>
    <row r="95" ht="15.75" customHeight="1">
      <c r="H95" s="118"/>
      <c r="I95" s="118"/>
      <c r="J95" s="118"/>
    </row>
    <row r="96" ht="15.75" customHeight="1">
      <c r="H96" s="118"/>
      <c r="I96" s="118"/>
      <c r="J96" s="118"/>
    </row>
    <row r="97" ht="15.75" customHeight="1">
      <c r="H97" s="118"/>
      <c r="I97" s="118"/>
      <c r="J97" s="118"/>
    </row>
    <row r="98" ht="15.75" customHeight="1">
      <c r="H98" s="118"/>
      <c r="I98" s="118"/>
      <c r="J98" s="118"/>
    </row>
    <row r="99" ht="15.75" customHeight="1">
      <c r="H99" s="118"/>
      <c r="I99" s="118"/>
      <c r="J99" s="118"/>
    </row>
    <row r="100" ht="15.75" customHeight="1">
      <c r="H100" s="118"/>
      <c r="I100" s="118"/>
      <c r="J100" s="118"/>
    </row>
    <row r="101" ht="15.75" customHeight="1">
      <c r="H101" s="118"/>
      <c r="I101" s="118"/>
      <c r="J101" s="118"/>
    </row>
    <row r="102" ht="15.75" customHeight="1">
      <c r="H102" s="118"/>
      <c r="I102" s="118"/>
      <c r="J102" s="118"/>
    </row>
    <row r="103" ht="15.75" customHeight="1">
      <c r="H103" s="118"/>
      <c r="I103" s="118"/>
      <c r="J103" s="118"/>
    </row>
    <row r="104" ht="15.75" customHeight="1">
      <c r="H104" s="118"/>
      <c r="I104" s="118"/>
      <c r="J104" s="118"/>
    </row>
    <row r="105" ht="15.75" customHeight="1">
      <c r="H105" s="118"/>
      <c r="I105" s="118"/>
      <c r="J105" s="118"/>
    </row>
    <row r="106" ht="15.75" customHeight="1">
      <c r="H106" s="118"/>
      <c r="I106" s="118"/>
      <c r="J106" s="118"/>
    </row>
    <row r="107" ht="15.75" customHeight="1">
      <c r="H107" s="118"/>
      <c r="I107" s="118"/>
      <c r="J107" s="118"/>
    </row>
    <row r="108" ht="15.75" customHeight="1">
      <c r="H108" s="118"/>
      <c r="I108" s="118"/>
      <c r="J108" s="118"/>
    </row>
    <row r="109" ht="15.75" customHeight="1">
      <c r="H109" s="118"/>
      <c r="I109" s="118"/>
      <c r="J109" s="118"/>
    </row>
    <row r="110" ht="15.75" customHeight="1">
      <c r="H110" s="118"/>
      <c r="I110" s="118"/>
      <c r="J110" s="118"/>
    </row>
    <row r="111" ht="15.75" customHeight="1">
      <c r="H111" s="118"/>
      <c r="I111" s="118"/>
      <c r="J111" s="118"/>
    </row>
    <row r="112" ht="15.75" customHeight="1">
      <c r="H112" s="118"/>
      <c r="I112" s="118"/>
      <c r="J112" s="118"/>
    </row>
    <row r="113" ht="15.75" customHeight="1">
      <c r="H113" s="118"/>
      <c r="I113" s="118"/>
      <c r="J113" s="118"/>
    </row>
    <row r="114" ht="15.75" customHeight="1">
      <c r="H114" s="118"/>
      <c r="I114" s="118"/>
      <c r="J114" s="118"/>
    </row>
    <row r="115" ht="15.75" customHeight="1">
      <c r="H115" s="118"/>
      <c r="I115" s="118"/>
      <c r="J115" s="118"/>
    </row>
    <row r="116" ht="15.75" customHeight="1">
      <c r="H116" s="118"/>
      <c r="I116" s="118"/>
      <c r="J116" s="118"/>
    </row>
    <row r="117" ht="15.75" customHeight="1">
      <c r="H117" s="118"/>
      <c r="I117" s="118"/>
      <c r="J117" s="118"/>
    </row>
    <row r="118" ht="15.75" customHeight="1">
      <c r="H118" s="118"/>
      <c r="I118" s="118"/>
      <c r="J118" s="118"/>
    </row>
    <row r="119" ht="15.75" customHeight="1">
      <c r="H119" s="118"/>
      <c r="I119" s="118"/>
      <c r="J119" s="118"/>
    </row>
    <row r="120" ht="15.75" customHeight="1">
      <c r="H120" s="118"/>
      <c r="I120" s="118"/>
      <c r="J120" s="118"/>
    </row>
    <row r="121" ht="15.75" customHeight="1">
      <c r="H121" s="118"/>
      <c r="I121" s="118"/>
      <c r="J121" s="118"/>
    </row>
    <row r="122" ht="15.75" customHeight="1">
      <c r="H122" s="118"/>
      <c r="I122" s="118"/>
      <c r="J122" s="118"/>
    </row>
    <row r="123" ht="15.75" customHeight="1">
      <c r="H123" s="118"/>
      <c r="I123" s="118"/>
      <c r="J123" s="118"/>
    </row>
    <row r="124" ht="15.75" customHeight="1">
      <c r="H124" s="118"/>
      <c r="I124" s="118"/>
      <c r="J124" s="118"/>
    </row>
    <row r="125" ht="15.75" customHeight="1">
      <c r="H125" s="118"/>
      <c r="I125" s="118"/>
      <c r="J125" s="118"/>
    </row>
    <row r="126" ht="15.75" customHeight="1">
      <c r="H126" s="118"/>
      <c r="I126" s="118"/>
      <c r="J126" s="118"/>
    </row>
    <row r="127" ht="15.75" customHeight="1">
      <c r="H127" s="118"/>
      <c r="I127" s="118"/>
      <c r="J127" s="118"/>
    </row>
    <row r="128" ht="15.75" customHeight="1">
      <c r="H128" s="118"/>
      <c r="I128" s="118"/>
      <c r="J128" s="118"/>
    </row>
    <row r="129" ht="15.75" customHeight="1">
      <c r="H129" s="118"/>
      <c r="I129" s="118"/>
      <c r="J129" s="118"/>
    </row>
    <row r="130" ht="15.75" customHeight="1">
      <c r="H130" s="118"/>
      <c r="I130" s="118"/>
      <c r="J130" s="118"/>
    </row>
    <row r="131" ht="15.75" customHeight="1">
      <c r="H131" s="118"/>
      <c r="I131" s="118"/>
      <c r="J131" s="118"/>
    </row>
    <row r="132" ht="15.75" customHeight="1">
      <c r="H132" s="118"/>
      <c r="I132" s="118"/>
      <c r="J132" s="118"/>
    </row>
    <row r="133" ht="15.75" customHeight="1">
      <c r="H133" s="118"/>
      <c r="I133" s="118"/>
      <c r="J133" s="118"/>
    </row>
    <row r="134" ht="15.75" customHeight="1">
      <c r="H134" s="118"/>
      <c r="I134" s="118"/>
      <c r="J134" s="118"/>
    </row>
    <row r="135" ht="15.75" customHeight="1">
      <c r="H135" s="118"/>
      <c r="I135" s="118"/>
      <c r="J135" s="118"/>
    </row>
    <row r="136" ht="15.75" customHeight="1">
      <c r="H136" s="118"/>
      <c r="I136" s="118"/>
      <c r="J136" s="118"/>
    </row>
    <row r="137" ht="15.75" customHeight="1">
      <c r="H137" s="118"/>
      <c r="I137" s="118"/>
      <c r="J137" s="118"/>
    </row>
    <row r="138" ht="15.75" customHeight="1">
      <c r="H138" s="118"/>
      <c r="I138" s="118"/>
      <c r="J138" s="118"/>
    </row>
    <row r="139" ht="15.75" customHeight="1">
      <c r="H139" s="118"/>
      <c r="I139" s="118"/>
      <c r="J139" s="118"/>
    </row>
    <row r="140" ht="15.75" customHeight="1">
      <c r="H140" s="118"/>
      <c r="I140" s="118"/>
      <c r="J140" s="118"/>
    </row>
    <row r="141" ht="15.75" customHeight="1">
      <c r="H141" s="118"/>
      <c r="I141" s="118"/>
      <c r="J141" s="118"/>
    </row>
    <row r="142" ht="15.75" customHeight="1">
      <c r="H142" s="118"/>
      <c r="I142" s="118"/>
      <c r="J142" s="118"/>
    </row>
    <row r="143" ht="15.75" customHeight="1">
      <c r="H143" s="118"/>
      <c r="I143" s="118"/>
      <c r="J143" s="118"/>
    </row>
    <row r="144" ht="15.75" customHeight="1">
      <c r="H144" s="118"/>
      <c r="I144" s="118"/>
      <c r="J144" s="118"/>
    </row>
    <row r="145" ht="15.75" customHeight="1">
      <c r="H145" s="118"/>
      <c r="I145" s="118"/>
      <c r="J145" s="118"/>
    </row>
    <row r="146" ht="15.75" customHeight="1">
      <c r="H146" s="118"/>
      <c r="I146" s="118"/>
      <c r="J146" s="118"/>
    </row>
    <row r="147" ht="15.75" customHeight="1">
      <c r="H147" s="118"/>
      <c r="I147" s="118"/>
      <c r="J147" s="118"/>
    </row>
    <row r="148" ht="15.75" customHeight="1">
      <c r="H148" s="118"/>
      <c r="I148" s="118"/>
      <c r="J148" s="118"/>
    </row>
    <row r="149" ht="15.75" customHeight="1">
      <c r="H149" s="118"/>
      <c r="I149" s="118"/>
      <c r="J149" s="118"/>
    </row>
    <row r="150" ht="15.75" customHeight="1">
      <c r="H150" s="118"/>
      <c r="I150" s="118"/>
      <c r="J150" s="118"/>
    </row>
    <row r="151" ht="15.75" customHeight="1">
      <c r="H151" s="118"/>
      <c r="I151" s="118"/>
      <c r="J151" s="118"/>
    </row>
    <row r="152" ht="15.75" customHeight="1">
      <c r="H152" s="118"/>
      <c r="I152" s="118"/>
      <c r="J152" s="118"/>
    </row>
    <row r="153" ht="15.75" customHeight="1">
      <c r="H153" s="118"/>
      <c r="I153" s="118"/>
      <c r="J153" s="118"/>
    </row>
    <row r="154" ht="15.75" customHeight="1">
      <c r="H154" s="118"/>
      <c r="I154" s="118"/>
      <c r="J154" s="118"/>
    </row>
    <row r="155" ht="15.75" customHeight="1">
      <c r="H155" s="118"/>
      <c r="I155" s="118"/>
      <c r="J155" s="118"/>
    </row>
    <row r="156" ht="15.75" customHeight="1">
      <c r="H156" s="118"/>
      <c r="I156" s="118"/>
      <c r="J156" s="118"/>
    </row>
    <row r="157" ht="15.75" customHeight="1">
      <c r="H157" s="118"/>
      <c r="I157" s="118"/>
      <c r="J157" s="118"/>
    </row>
    <row r="158" ht="15.75" customHeight="1">
      <c r="H158" s="118"/>
      <c r="I158" s="118"/>
      <c r="J158" s="118"/>
    </row>
    <row r="159" ht="15.75" customHeight="1">
      <c r="H159" s="118"/>
      <c r="I159" s="118"/>
      <c r="J159" s="118"/>
    </row>
    <row r="160" ht="15.75" customHeight="1">
      <c r="H160" s="118"/>
      <c r="I160" s="118"/>
      <c r="J160" s="118"/>
    </row>
    <row r="161" ht="15.75" customHeight="1">
      <c r="H161" s="118"/>
      <c r="I161" s="118"/>
      <c r="J161" s="118"/>
    </row>
    <row r="162" ht="15.75" customHeight="1">
      <c r="H162" s="118"/>
      <c r="I162" s="118"/>
      <c r="J162" s="118"/>
    </row>
    <row r="163" ht="15.75" customHeight="1">
      <c r="H163" s="118"/>
      <c r="I163" s="118"/>
      <c r="J163" s="118"/>
    </row>
    <row r="164" ht="15.75" customHeight="1">
      <c r="H164" s="118"/>
      <c r="I164" s="118"/>
      <c r="J164" s="118"/>
    </row>
    <row r="165" ht="15.75" customHeight="1">
      <c r="H165" s="118"/>
      <c r="I165" s="118"/>
      <c r="J165" s="118"/>
    </row>
    <row r="166" ht="15.75" customHeight="1">
      <c r="H166" s="118"/>
      <c r="I166" s="118"/>
      <c r="J166" s="118"/>
    </row>
    <row r="167" ht="15.75" customHeight="1">
      <c r="H167" s="118"/>
      <c r="I167" s="118"/>
      <c r="J167" s="118"/>
    </row>
    <row r="168" ht="15.75" customHeight="1">
      <c r="H168" s="118"/>
      <c r="I168" s="118"/>
      <c r="J168" s="118"/>
    </row>
    <row r="169" ht="15.75" customHeight="1">
      <c r="H169" s="118"/>
      <c r="I169" s="118"/>
      <c r="J169" s="118"/>
    </row>
    <row r="170" ht="15.75" customHeight="1">
      <c r="H170" s="118"/>
      <c r="I170" s="118"/>
      <c r="J170" s="118"/>
    </row>
    <row r="171" ht="15.75" customHeight="1">
      <c r="H171" s="118"/>
      <c r="I171" s="118"/>
      <c r="J171" s="118"/>
    </row>
    <row r="172" ht="15.75" customHeight="1">
      <c r="H172" s="118"/>
      <c r="I172" s="118"/>
      <c r="J172" s="118"/>
    </row>
    <row r="173" ht="15.75" customHeight="1">
      <c r="H173" s="118"/>
      <c r="I173" s="118"/>
      <c r="J173" s="118"/>
    </row>
    <row r="174" ht="15.75" customHeight="1">
      <c r="H174" s="118"/>
      <c r="I174" s="118"/>
      <c r="J174" s="118"/>
    </row>
    <row r="175" ht="15.75" customHeight="1">
      <c r="H175" s="118"/>
      <c r="I175" s="118"/>
      <c r="J175" s="118"/>
    </row>
    <row r="176" ht="15.75" customHeight="1">
      <c r="H176" s="118"/>
      <c r="I176" s="118"/>
      <c r="J176" s="118"/>
    </row>
    <row r="177" ht="15.75" customHeight="1">
      <c r="H177" s="118"/>
      <c r="I177" s="118"/>
      <c r="J177" s="118"/>
    </row>
    <row r="178" ht="15.75" customHeight="1">
      <c r="H178" s="118"/>
      <c r="I178" s="118"/>
      <c r="J178" s="118"/>
    </row>
    <row r="179" ht="15.75" customHeight="1">
      <c r="H179" s="118"/>
      <c r="I179" s="118"/>
      <c r="J179" s="118"/>
    </row>
    <row r="180" ht="15.75" customHeight="1">
      <c r="H180" s="118"/>
      <c r="I180" s="118"/>
      <c r="J180" s="118"/>
    </row>
    <row r="181" ht="15.75" customHeight="1">
      <c r="H181" s="118"/>
      <c r="I181" s="118"/>
      <c r="J181" s="118"/>
    </row>
    <row r="182" ht="15.75" customHeight="1">
      <c r="H182" s="118"/>
      <c r="I182" s="118"/>
      <c r="J182" s="118"/>
    </row>
    <row r="183" ht="15.75" customHeight="1">
      <c r="H183" s="118"/>
      <c r="I183" s="118"/>
      <c r="J183" s="118"/>
    </row>
    <row r="184" ht="15.75" customHeight="1">
      <c r="H184" s="118"/>
      <c r="I184" s="118"/>
      <c r="J184" s="118"/>
    </row>
    <row r="185" ht="15.75" customHeight="1">
      <c r="H185" s="118"/>
      <c r="I185" s="118"/>
      <c r="J185" s="118"/>
    </row>
    <row r="186" ht="15.75" customHeight="1">
      <c r="H186" s="118"/>
      <c r="I186" s="118"/>
      <c r="J186" s="118"/>
    </row>
    <row r="187" ht="15.75" customHeight="1">
      <c r="H187" s="118"/>
      <c r="I187" s="118"/>
      <c r="J187" s="118"/>
    </row>
    <row r="188" ht="15.75" customHeight="1">
      <c r="H188" s="118"/>
      <c r="I188" s="118"/>
      <c r="J188" s="118"/>
    </row>
    <row r="189" ht="15.75" customHeight="1">
      <c r="H189" s="118"/>
      <c r="I189" s="118"/>
      <c r="J189" s="118"/>
    </row>
    <row r="190" ht="15.75" customHeight="1">
      <c r="H190" s="118"/>
      <c r="I190" s="118"/>
      <c r="J190" s="118"/>
    </row>
    <row r="191" ht="15.75" customHeight="1">
      <c r="H191" s="118"/>
      <c r="I191" s="118"/>
      <c r="J191" s="118"/>
    </row>
    <row r="192" ht="15.75" customHeight="1">
      <c r="H192" s="118"/>
      <c r="I192" s="118"/>
      <c r="J192" s="118"/>
    </row>
    <row r="193" ht="15.75" customHeight="1">
      <c r="H193" s="118"/>
      <c r="I193" s="118"/>
      <c r="J193" s="118"/>
    </row>
    <row r="194" ht="15.75" customHeight="1">
      <c r="H194" s="118"/>
      <c r="I194" s="118"/>
      <c r="J194" s="118"/>
    </row>
    <row r="195" ht="15.75" customHeight="1">
      <c r="H195" s="118"/>
      <c r="I195" s="118"/>
      <c r="J195" s="118"/>
    </row>
    <row r="196" ht="15.75" customHeight="1">
      <c r="H196" s="118"/>
      <c r="I196" s="118"/>
      <c r="J196" s="118"/>
    </row>
    <row r="197" ht="15.75" customHeight="1">
      <c r="H197" s="118"/>
      <c r="I197" s="118"/>
      <c r="J197" s="118"/>
    </row>
    <row r="198" ht="15.75" customHeight="1">
      <c r="H198" s="118"/>
      <c r="I198" s="118"/>
      <c r="J198" s="118"/>
    </row>
    <row r="199" ht="15.75" customHeight="1">
      <c r="H199" s="118"/>
      <c r="I199" s="118"/>
      <c r="J199" s="118"/>
    </row>
    <row r="200" ht="15.75" customHeight="1">
      <c r="H200" s="118"/>
      <c r="I200" s="118"/>
      <c r="J200" s="118"/>
    </row>
    <row r="201" ht="15.75" customHeight="1">
      <c r="H201" s="118"/>
      <c r="I201" s="118"/>
      <c r="J201" s="118"/>
    </row>
    <row r="202" ht="15.75" customHeight="1">
      <c r="H202" s="118"/>
      <c r="I202" s="118"/>
      <c r="J202" s="118"/>
    </row>
    <row r="203" ht="15.75" customHeight="1">
      <c r="H203" s="118"/>
      <c r="I203" s="118"/>
      <c r="J203" s="118"/>
    </row>
    <row r="204" ht="15.75" customHeight="1">
      <c r="H204" s="118"/>
      <c r="I204" s="118"/>
      <c r="J204" s="118"/>
    </row>
    <row r="205" ht="15.75" customHeight="1">
      <c r="H205" s="118"/>
      <c r="I205" s="118"/>
      <c r="J205" s="118"/>
    </row>
    <row r="206" ht="15.75" customHeight="1">
      <c r="H206" s="118"/>
      <c r="I206" s="118"/>
      <c r="J206" s="118"/>
    </row>
    <row r="207" ht="15.75" customHeight="1">
      <c r="H207" s="118"/>
      <c r="I207" s="118"/>
      <c r="J207" s="118"/>
    </row>
    <row r="208" ht="15.75" customHeight="1">
      <c r="H208" s="118"/>
      <c r="I208" s="118"/>
      <c r="J208" s="118"/>
    </row>
    <row r="209" ht="15.75" customHeight="1">
      <c r="H209" s="118"/>
      <c r="I209" s="118"/>
      <c r="J209" s="118"/>
    </row>
    <row r="210" ht="15.75" customHeight="1">
      <c r="H210" s="118"/>
      <c r="I210" s="118"/>
      <c r="J210" s="118"/>
    </row>
    <row r="211" ht="15.75" customHeight="1">
      <c r="H211" s="118"/>
      <c r="I211" s="118"/>
      <c r="J211" s="118"/>
    </row>
    <row r="212" ht="15.75" customHeight="1">
      <c r="H212" s="118"/>
      <c r="I212" s="118"/>
      <c r="J212" s="118"/>
    </row>
    <row r="213" ht="15.75" customHeight="1">
      <c r="H213" s="118"/>
      <c r="I213" s="118"/>
      <c r="J213" s="118"/>
    </row>
    <row r="214" ht="15.75" customHeight="1">
      <c r="H214" s="118"/>
      <c r="I214" s="118"/>
      <c r="J214" s="118"/>
    </row>
    <row r="215" ht="15.75" customHeight="1">
      <c r="H215" s="118"/>
      <c r="I215" s="118"/>
      <c r="J215" s="118"/>
    </row>
    <row r="216" ht="15.75" customHeight="1">
      <c r="H216" s="118"/>
      <c r="I216" s="118"/>
      <c r="J216" s="118"/>
    </row>
    <row r="217" ht="15.75" customHeight="1">
      <c r="H217" s="118"/>
      <c r="I217" s="118"/>
      <c r="J217" s="118"/>
    </row>
    <row r="218" ht="15.75" customHeight="1">
      <c r="H218" s="118"/>
      <c r="I218" s="118"/>
      <c r="J218" s="118"/>
    </row>
    <row r="219" ht="15.75" customHeight="1">
      <c r="H219" s="118"/>
      <c r="I219" s="118"/>
      <c r="J219" s="118"/>
    </row>
    <row r="220" ht="15.75" customHeight="1">
      <c r="H220" s="118"/>
      <c r="I220" s="118"/>
      <c r="J220" s="118"/>
    </row>
    <row r="221" ht="15.75" customHeight="1">
      <c r="H221" s="118"/>
      <c r="I221" s="118"/>
      <c r="J221" s="118"/>
    </row>
    <row r="222" ht="15.75" customHeight="1">
      <c r="H222" s="118"/>
      <c r="I222" s="118"/>
      <c r="J222" s="118"/>
    </row>
    <row r="223" ht="15.75" customHeight="1">
      <c r="H223" s="118"/>
      <c r="I223" s="118"/>
      <c r="J223" s="118"/>
    </row>
    <row r="224" ht="15.75" customHeight="1">
      <c r="H224" s="118"/>
      <c r="I224" s="118"/>
      <c r="J224" s="118"/>
    </row>
    <row r="225" ht="15.75" customHeight="1">
      <c r="H225" s="118"/>
      <c r="I225" s="118"/>
      <c r="J225" s="118"/>
    </row>
    <row r="226" ht="15.75" customHeight="1">
      <c r="H226" s="118"/>
      <c r="I226" s="118"/>
      <c r="J226" s="118"/>
    </row>
    <row r="227" ht="15.75" customHeight="1">
      <c r="H227" s="118"/>
      <c r="I227" s="118"/>
      <c r="J227" s="118"/>
    </row>
    <row r="228" ht="15.75" customHeight="1">
      <c r="H228" s="118"/>
      <c r="I228" s="118"/>
      <c r="J228" s="118"/>
    </row>
    <row r="229" ht="15.75" customHeight="1">
      <c r="H229" s="118"/>
      <c r="I229" s="118"/>
      <c r="J229" s="118"/>
    </row>
    <row r="230" ht="15.75" customHeight="1">
      <c r="H230" s="118"/>
      <c r="I230" s="118"/>
      <c r="J230" s="118"/>
    </row>
    <row r="231" ht="15.75" customHeight="1">
      <c r="H231" s="118"/>
      <c r="I231" s="118"/>
      <c r="J231" s="118"/>
    </row>
    <row r="232" ht="15.75" customHeight="1">
      <c r="H232" s="118"/>
      <c r="I232" s="118"/>
      <c r="J232" s="118"/>
    </row>
    <row r="233" ht="15.75" customHeight="1">
      <c r="H233" s="118"/>
      <c r="I233" s="118"/>
      <c r="J233" s="118"/>
    </row>
    <row r="234" ht="15.75" customHeight="1">
      <c r="H234" s="118"/>
      <c r="I234" s="118"/>
      <c r="J234" s="118"/>
    </row>
    <row r="235" ht="15.75" customHeight="1">
      <c r="H235" s="118"/>
      <c r="I235" s="118"/>
      <c r="J235" s="118"/>
    </row>
    <row r="236" ht="15.75" customHeight="1">
      <c r="H236" s="118"/>
      <c r="I236" s="118"/>
      <c r="J236" s="118"/>
    </row>
  </sheetData>
  <mergeCells count="28">
    <mergeCell ref="J18:J22"/>
    <mergeCell ref="J23:J25"/>
    <mergeCell ref="J15:J17"/>
    <mergeCell ref="J2:J9"/>
    <mergeCell ref="J10:J13"/>
    <mergeCell ref="K23:K25"/>
    <mergeCell ref="L23:L25"/>
    <mergeCell ref="K30:K36"/>
    <mergeCell ref="K26:K29"/>
    <mergeCell ref="K15:K17"/>
    <mergeCell ref="K2:K9"/>
    <mergeCell ref="K10:K13"/>
    <mergeCell ref="L26:L29"/>
    <mergeCell ref="M26:M29"/>
    <mergeCell ref="L18:L22"/>
    <mergeCell ref="L15:L17"/>
    <mergeCell ref="M15:M17"/>
    <mergeCell ref="L2:L9"/>
    <mergeCell ref="M2:M9"/>
    <mergeCell ref="L10:L13"/>
    <mergeCell ref="M10:M13"/>
    <mergeCell ref="J30:J36"/>
    <mergeCell ref="L30:L36"/>
    <mergeCell ref="M30:M36"/>
    <mergeCell ref="M18:M22"/>
    <mergeCell ref="K18:K22"/>
    <mergeCell ref="M23:M25"/>
    <mergeCell ref="J26:J29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4.86"/>
    <col customWidth="1" min="3" max="3" width="21.71"/>
    <col customWidth="1" min="4" max="6" width="8.71"/>
    <col customWidth="1" min="7" max="7" width="25.0"/>
    <col customWidth="1" min="8" max="8" width="31.14"/>
    <col customWidth="1" min="9" max="9" width="21.57"/>
    <col customWidth="1" min="10" max="10" width="8.71"/>
    <col customWidth="1" min="11" max="11" width="21.43"/>
  </cols>
  <sheetData>
    <row r="1">
      <c r="A1" s="5" t="s">
        <v>1801</v>
      </c>
      <c r="B1" s="5" t="s">
        <v>1802</v>
      </c>
      <c r="C1" s="5" t="s">
        <v>164</v>
      </c>
      <c r="D1" s="5"/>
      <c r="E1" s="5"/>
      <c r="F1" s="5"/>
      <c r="G1" s="15" t="s">
        <v>233</v>
      </c>
      <c r="H1" s="37" t="s">
        <v>234</v>
      </c>
      <c r="I1" s="15" t="s">
        <v>384</v>
      </c>
      <c r="J1" s="5"/>
      <c r="K1" s="178" t="s">
        <v>1365</v>
      </c>
    </row>
    <row r="2">
      <c r="A2" s="15" t="s">
        <v>370</v>
      </c>
      <c r="B2" s="37" t="s">
        <v>371</v>
      </c>
      <c r="C2" s="15"/>
      <c r="G2" s="15" t="s">
        <v>235</v>
      </c>
      <c r="H2" s="37" t="s">
        <v>236</v>
      </c>
      <c r="I2" s="15" t="s">
        <v>384</v>
      </c>
      <c r="K2" s="178" t="s">
        <v>1368</v>
      </c>
    </row>
    <row r="3">
      <c r="A3" s="15" t="s">
        <v>98</v>
      </c>
      <c r="B3" s="35" t="s">
        <v>99</v>
      </c>
      <c r="C3" s="15"/>
      <c r="G3" s="15" t="s">
        <v>237</v>
      </c>
      <c r="H3" s="37" t="s">
        <v>239</v>
      </c>
      <c r="I3" s="15" t="s">
        <v>384</v>
      </c>
      <c r="K3" s="179" t="s">
        <v>394</v>
      </c>
    </row>
    <row r="4">
      <c r="A4" s="15" t="s">
        <v>290</v>
      </c>
      <c r="B4" s="37">
        <v>8.5866872083E10</v>
      </c>
      <c r="C4" s="15" t="s">
        <v>207</v>
      </c>
      <c r="G4" s="15" t="s">
        <v>240</v>
      </c>
      <c r="H4" s="37" t="s">
        <v>242</v>
      </c>
      <c r="I4" s="15" t="s">
        <v>384</v>
      </c>
      <c r="K4" s="180" t="s">
        <v>1373</v>
      </c>
    </row>
    <row r="5">
      <c r="A5" s="15" t="s">
        <v>291</v>
      </c>
      <c r="B5" s="37">
        <v>8.2139513444E10</v>
      </c>
      <c r="C5" s="15" t="s">
        <v>207</v>
      </c>
      <c r="G5" s="15" t="s">
        <v>243</v>
      </c>
      <c r="H5" s="37" t="s">
        <v>244</v>
      </c>
      <c r="I5" s="15" t="s">
        <v>384</v>
      </c>
      <c r="K5" s="178" t="s">
        <v>392</v>
      </c>
    </row>
    <row r="6">
      <c r="A6" s="15" t="s">
        <v>293</v>
      </c>
      <c r="B6" s="37">
        <v>8.1234927327E10</v>
      </c>
      <c r="C6" s="15" t="s">
        <v>207</v>
      </c>
      <c r="G6" s="15" t="s">
        <v>246</v>
      </c>
      <c r="H6" s="37" t="s">
        <v>247</v>
      </c>
      <c r="I6" s="15" t="s">
        <v>384</v>
      </c>
      <c r="K6" s="178" t="s">
        <v>1375</v>
      </c>
    </row>
    <row r="7">
      <c r="A7" s="15" t="s">
        <v>295</v>
      </c>
      <c r="B7" s="37">
        <v>8.1215923252E10</v>
      </c>
      <c r="C7" s="15" t="s">
        <v>207</v>
      </c>
      <c r="G7" s="15" t="s">
        <v>389</v>
      </c>
      <c r="H7" s="37" t="s">
        <v>390</v>
      </c>
      <c r="I7" s="15" t="s">
        <v>384</v>
      </c>
      <c r="K7" s="179" t="s">
        <v>1385</v>
      </c>
    </row>
    <row r="8">
      <c r="A8" s="15" t="s">
        <v>296</v>
      </c>
      <c r="B8" s="37">
        <v>8.1325739392E10</v>
      </c>
      <c r="C8" s="15" t="s">
        <v>207</v>
      </c>
      <c r="G8" s="15" t="s">
        <v>83</v>
      </c>
      <c r="H8" s="35" t="s">
        <v>333</v>
      </c>
      <c r="I8" s="15" t="s">
        <v>164</v>
      </c>
      <c r="K8" s="179" t="s">
        <v>1389</v>
      </c>
    </row>
    <row r="9">
      <c r="A9" s="15" t="s">
        <v>297</v>
      </c>
      <c r="B9" s="37">
        <v>8.5647499945E10</v>
      </c>
      <c r="C9" s="15" t="s">
        <v>207</v>
      </c>
      <c r="G9" s="15" t="s">
        <v>11</v>
      </c>
      <c r="H9" s="38">
        <v>8.123125215E9</v>
      </c>
      <c r="I9" s="15" t="s">
        <v>164</v>
      </c>
      <c r="K9" s="179" t="s">
        <v>1390</v>
      </c>
    </row>
    <row r="10">
      <c r="A10" s="15" t="s">
        <v>298</v>
      </c>
      <c r="B10" s="37">
        <v>8.2325556791E10</v>
      </c>
      <c r="C10" s="15" t="s">
        <v>207</v>
      </c>
      <c r="G10" s="15" t="s">
        <v>14</v>
      </c>
      <c r="H10" s="38">
        <v>8.5210780289E10</v>
      </c>
      <c r="I10" s="15" t="s">
        <v>164</v>
      </c>
      <c r="K10" s="179" t="s">
        <v>1803</v>
      </c>
    </row>
    <row r="11">
      <c r="A11" s="15" t="s">
        <v>299</v>
      </c>
      <c r="B11" s="37">
        <v>8.1515533222E10</v>
      </c>
      <c r="C11" s="15" t="s">
        <v>207</v>
      </c>
      <c r="G11" s="15" t="s">
        <v>220</v>
      </c>
      <c r="H11" s="37">
        <v>8.2290413239E10</v>
      </c>
      <c r="I11" s="15" t="s">
        <v>183</v>
      </c>
      <c r="K11" s="179" t="s">
        <v>1750</v>
      </c>
    </row>
    <row r="12">
      <c r="A12" s="15" t="s">
        <v>300</v>
      </c>
      <c r="B12" s="37">
        <v>8.7758661505E10</v>
      </c>
      <c r="C12" s="15" t="s">
        <v>207</v>
      </c>
      <c r="G12" s="15" t="s">
        <v>223</v>
      </c>
      <c r="H12" s="37">
        <v>8.2193286557E10</v>
      </c>
      <c r="I12" s="15" t="s">
        <v>183</v>
      </c>
      <c r="K12" s="179" t="s">
        <v>1385</v>
      </c>
    </row>
    <row r="13">
      <c r="A13" s="15" t="s">
        <v>301</v>
      </c>
      <c r="B13" s="37">
        <v>8.1804420828E10</v>
      </c>
      <c r="C13" s="15" t="s">
        <v>207</v>
      </c>
      <c r="G13" s="15" t="s">
        <v>224</v>
      </c>
      <c r="H13" s="37">
        <v>8.1341111919E10</v>
      </c>
      <c r="I13" s="15" t="s">
        <v>183</v>
      </c>
      <c r="K13" s="179" t="s">
        <v>1396</v>
      </c>
    </row>
    <row r="14">
      <c r="A14" s="15" t="s">
        <v>302</v>
      </c>
      <c r="B14" s="37">
        <v>8.123560718E9</v>
      </c>
      <c r="C14" s="15" t="s">
        <v>207</v>
      </c>
      <c r="G14" s="15" t="s">
        <v>225</v>
      </c>
      <c r="H14" s="37">
        <v>8.2275004501E10</v>
      </c>
      <c r="I14" s="15" t="s">
        <v>183</v>
      </c>
      <c r="K14" s="179" t="s">
        <v>1399</v>
      </c>
    </row>
    <row r="15">
      <c r="A15" s="15" t="s">
        <v>303</v>
      </c>
      <c r="B15" s="37">
        <v>8.1575116444E10</v>
      </c>
      <c r="C15" s="15" t="s">
        <v>207</v>
      </c>
      <c r="G15" s="15" t="s">
        <v>226</v>
      </c>
      <c r="H15" s="37">
        <v>8.1277377772E10</v>
      </c>
      <c r="I15" s="15" t="s">
        <v>183</v>
      </c>
      <c r="K15" s="179" t="s">
        <v>409</v>
      </c>
    </row>
    <row r="16">
      <c r="A16" s="15" t="s">
        <v>304</v>
      </c>
      <c r="B16" s="37">
        <v>8.2144191783E10</v>
      </c>
      <c r="C16" s="15" t="s">
        <v>207</v>
      </c>
      <c r="G16" s="15" t="s">
        <v>228</v>
      </c>
      <c r="H16" s="37">
        <v>8.2293702288E10</v>
      </c>
      <c r="I16" s="15" t="s">
        <v>183</v>
      </c>
      <c r="K16" s="179" t="s">
        <v>411</v>
      </c>
    </row>
    <row r="17">
      <c r="A17" s="15" t="s">
        <v>305</v>
      </c>
      <c r="B17" s="37">
        <v>8.2323055633E10</v>
      </c>
      <c r="C17" s="15" t="s">
        <v>207</v>
      </c>
      <c r="G17" s="15" t="s">
        <v>233</v>
      </c>
      <c r="H17" s="37" t="s">
        <v>234</v>
      </c>
      <c r="I17" s="15" t="s">
        <v>183</v>
      </c>
      <c r="K17" s="179" t="s">
        <v>249</v>
      </c>
    </row>
    <row r="18">
      <c r="A18" s="15" t="s">
        <v>213</v>
      </c>
      <c r="B18" s="37" t="s">
        <v>214</v>
      </c>
      <c r="C18" s="15" t="s">
        <v>207</v>
      </c>
      <c r="G18" s="15" t="s">
        <v>237</v>
      </c>
      <c r="H18" s="37" t="s">
        <v>239</v>
      </c>
      <c r="I18" s="15" t="s">
        <v>183</v>
      </c>
      <c r="K18" s="179" t="s">
        <v>1407</v>
      </c>
    </row>
    <row r="19">
      <c r="A19" s="15" t="s">
        <v>344</v>
      </c>
      <c r="B19" s="37" t="s">
        <v>346</v>
      </c>
      <c r="C19" s="15" t="s">
        <v>345</v>
      </c>
      <c r="G19" s="15" t="s">
        <v>240</v>
      </c>
      <c r="H19" s="37" t="s">
        <v>242</v>
      </c>
      <c r="I19" s="15" t="s">
        <v>183</v>
      </c>
      <c r="K19" s="179" t="s">
        <v>1408</v>
      </c>
    </row>
    <row r="20">
      <c r="A20" s="15" t="s">
        <v>348</v>
      </c>
      <c r="B20" s="37" t="s">
        <v>349</v>
      </c>
      <c r="C20" s="15" t="s">
        <v>345</v>
      </c>
      <c r="G20" s="15" t="s">
        <v>268</v>
      </c>
      <c r="H20" s="37">
        <v>6.282197268802E12</v>
      </c>
      <c r="I20" s="15" t="s">
        <v>183</v>
      </c>
      <c r="K20" s="179" t="s">
        <v>235</v>
      </c>
    </row>
    <row r="21" ht="15.75" customHeight="1">
      <c r="A21" s="15" t="s">
        <v>350</v>
      </c>
      <c r="B21" s="37" t="s">
        <v>351</v>
      </c>
      <c r="C21" s="15" t="s">
        <v>345</v>
      </c>
      <c r="G21" s="15" t="s">
        <v>270</v>
      </c>
      <c r="H21" s="37" t="s">
        <v>271</v>
      </c>
      <c r="I21" s="15" t="s">
        <v>183</v>
      </c>
      <c r="K21" s="179" t="s">
        <v>1411</v>
      </c>
    </row>
    <row r="22" ht="15.75" customHeight="1">
      <c r="A22" s="15" t="s">
        <v>352</v>
      </c>
      <c r="B22" s="37" t="s">
        <v>353</v>
      </c>
      <c r="C22" s="15" t="s">
        <v>345</v>
      </c>
      <c r="G22" s="15" t="s">
        <v>275</v>
      </c>
      <c r="H22" s="37" t="s">
        <v>276</v>
      </c>
      <c r="I22" s="15" t="s">
        <v>183</v>
      </c>
      <c r="K22" s="179" t="s">
        <v>389</v>
      </c>
    </row>
    <row r="23" ht="15.75" customHeight="1">
      <c r="A23" s="15" t="s">
        <v>354</v>
      </c>
      <c r="B23" s="37" t="s">
        <v>355</v>
      </c>
      <c r="C23" s="15" t="s">
        <v>345</v>
      </c>
      <c r="G23" s="15" t="s">
        <v>277</v>
      </c>
      <c r="H23" s="37">
        <v>8.1356801355E10</v>
      </c>
      <c r="I23" s="15" t="s">
        <v>183</v>
      </c>
      <c r="K23" s="179" t="s">
        <v>444</v>
      </c>
    </row>
    <row r="24" ht="15.75" customHeight="1">
      <c r="A24" s="15" t="s">
        <v>356</v>
      </c>
      <c r="B24" s="37" t="s">
        <v>357</v>
      </c>
      <c r="C24" s="15" t="s">
        <v>345</v>
      </c>
      <c r="K24" s="179" t="s">
        <v>1419</v>
      </c>
    </row>
    <row r="25" ht="15.75" customHeight="1">
      <c r="A25" s="15" t="s">
        <v>358</v>
      </c>
      <c r="B25" s="37" t="s">
        <v>359</v>
      </c>
      <c r="C25" s="15" t="s">
        <v>345</v>
      </c>
      <c r="K25" s="179" t="s">
        <v>1420</v>
      </c>
    </row>
    <row r="26" ht="15.75" customHeight="1">
      <c r="K26" s="179" t="s">
        <v>194</v>
      </c>
    </row>
    <row r="27" ht="15.75" customHeight="1">
      <c r="K27" s="179" t="s">
        <v>1423</v>
      </c>
    </row>
    <row r="28" ht="15.75" customHeight="1">
      <c r="K28" s="179" t="s">
        <v>1425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</sheetData>
  <hyperlinks>
    <hyperlink r:id="rId1" ref="B3"/>
    <hyperlink r:id="rId2" ref="H8"/>
    <hyperlink r:id="rId3" ref="H9"/>
    <hyperlink r:id="rId4" ref="H10"/>
  </hyperlinks>
  <printOptions/>
  <pageMargins bottom="0.75" footer="0.0" header="0.0" left="0.7" right="0.7" top="0.75"/>
  <pageSetup orientation="landscape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1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86"/>
    <col customWidth="1" min="2" max="2" width="13.14"/>
    <col customWidth="1" min="3" max="3" width="25.86"/>
    <col customWidth="1" min="4" max="4" width="13.43"/>
    <col customWidth="1" min="5" max="5" width="12.43"/>
    <col customWidth="1" min="6" max="6" width="26.43"/>
    <col customWidth="1" min="7" max="7" width="11.43"/>
    <col customWidth="1" min="8" max="8" width="15.0"/>
    <col customWidth="1" min="9" max="9" width="15.29"/>
    <col customWidth="1" min="10" max="10" width="15.0"/>
    <col customWidth="1" min="11" max="11" width="9.29"/>
    <col customWidth="1" min="12" max="12" width="28.71"/>
    <col customWidth="1" min="13" max="13" width="19.43"/>
    <col customWidth="1" min="14" max="15" width="8.71"/>
    <col customWidth="1" min="16" max="16" width="7.14"/>
    <col customWidth="1" min="17" max="17" width="12.14"/>
    <col customWidth="1" min="18" max="18" width="8.71"/>
    <col customWidth="1" min="19" max="19" width="12.14"/>
    <col customWidth="1" min="20" max="26" width="8.71"/>
  </cols>
  <sheetData>
    <row r="1">
      <c r="A1" s="63" t="s">
        <v>637</v>
      </c>
      <c r="B1" s="63" t="s">
        <v>638</v>
      </c>
      <c r="C1" s="64" t="s">
        <v>639</v>
      </c>
      <c r="D1" s="65" t="s">
        <v>640</v>
      </c>
      <c r="E1" s="65" t="s">
        <v>641</v>
      </c>
      <c r="F1" s="65" t="s">
        <v>642</v>
      </c>
      <c r="G1" s="66" t="s">
        <v>644</v>
      </c>
      <c r="H1" s="66" t="s">
        <v>643</v>
      </c>
      <c r="I1" s="67" t="s">
        <v>645</v>
      </c>
      <c r="J1" s="67"/>
      <c r="K1" s="67"/>
      <c r="L1" s="65" t="s">
        <v>646</v>
      </c>
      <c r="M1" s="64" t="s">
        <v>647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60.0" customHeight="1">
      <c r="A2" s="15">
        <v>1.0</v>
      </c>
      <c r="B2" s="51">
        <v>44937.0</v>
      </c>
      <c r="C2" s="15" t="s">
        <v>1804</v>
      </c>
      <c r="D2" s="15" t="s">
        <v>981</v>
      </c>
      <c r="E2" s="15" t="s">
        <v>705</v>
      </c>
      <c r="F2" s="15" t="s">
        <v>707</v>
      </c>
      <c r="G2" s="88">
        <v>5.0</v>
      </c>
      <c r="H2" s="70">
        <v>185000.0</v>
      </c>
      <c r="I2" s="88" t="str">
        <f t="shared" ref="I2:I183" si="1">H2*G2</f>
        <v>  925,000 </v>
      </c>
      <c r="J2" s="72" t="str">
        <f>I2</f>
        <v>  925,000 </v>
      </c>
      <c r="K2" s="70" t="s">
        <v>652</v>
      </c>
      <c r="L2" s="70"/>
      <c r="M2" s="124" t="s">
        <v>1805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5">
        <v>2.0</v>
      </c>
      <c r="B3" s="51">
        <v>44937.0</v>
      </c>
      <c r="C3" s="15" t="s">
        <v>990</v>
      </c>
      <c r="D3" s="15" t="s">
        <v>991</v>
      </c>
      <c r="E3" s="15" t="s">
        <v>650</v>
      </c>
      <c r="F3" s="15" t="s">
        <v>1806</v>
      </c>
      <c r="G3" s="70">
        <v>1.0</v>
      </c>
      <c r="H3" s="70">
        <v>1099000.0</v>
      </c>
      <c r="I3" s="88" t="str">
        <f t="shared" si="1"/>
        <v>  1,099,000 </v>
      </c>
      <c r="J3" s="82" t="str">
        <f>I3+I4+I5</f>
        <v>  1,899,000 </v>
      </c>
      <c r="K3" s="83" t="s">
        <v>652</v>
      </c>
      <c r="L3" s="83"/>
      <c r="M3" s="123"/>
      <c r="N3" s="5"/>
      <c r="O3" s="5"/>
      <c r="P3" s="5" t="s">
        <v>1807</v>
      </c>
      <c r="Q3" s="84" t="str">
        <f>J2+J9+J12+J17+J20+J22+J23+J25+J26+J38+J39+J44+J47+J49+J53+J57+J60+J61+J63+J64+J74+J84+J88+J90+J91+J99+J107+J108+J113+J114+J116+J120+J122+J125+J128+J131+J133+J137+J138+J142+J144+J159+J166+J167+J168</f>
        <v>  91,947,497 </v>
      </c>
      <c r="R3" s="5"/>
      <c r="S3" s="84" t="str">
        <f>M175-Q3</f>
        <v>- 91,947,497 </v>
      </c>
      <c r="T3" s="5"/>
      <c r="U3" s="5"/>
      <c r="V3" s="5"/>
      <c r="W3" s="5"/>
      <c r="X3" s="5"/>
      <c r="Y3" s="5"/>
      <c r="Z3" s="5"/>
    </row>
    <row r="4">
      <c r="A4" s="15"/>
      <c r="B4" s="15"/>
      <c r="C4" s="15"/>
      <c r="D4" s="15"/>
      <c r="E4" s="15"/>
      <c r="F4" s="15" t="s">
        <v>1583</v>
      </c>
      <c r="G4" s="70">
        <v>1.0</v>
      </c>
      <c r="H4" s="70">
        <v>780000.0</v>
      </c>
      <c r="I4" s="88" t="str">
        <f t="shared" si="1"/>
        <v>  780,000 </v>
      </c>
      <c r="J4" s="80"/>
      <c r="K4" s="80"/>
      <c r="L4" s="80"/>
      <c r="M4" s="80"/>
      <c r="N4" s="5"/>
      <c r="O4" s="5"/>
      <c r="P4" s="5" t="s">
        <v>1808</v>
      </c>
      <c r="Q4" s="181">
        <v>1395000.0</v>
      </c>
      <c r="R4" s="5"/>
      <c r="S4" s="181">
        <v>319000.0</v>
      </c>
      <c r="T4" s="5"/>
      <c r="U4" s="5"/>
      <c r="V4" s="5"/>
      <c r="W4" s="5"/>
      <c r="X4" s="5"/>
      <c r="Y4" s="5"/>
      <c r="Z4" s="5"/>
    </row>
    <row r="5">
      <c r="A5" s="15"/>
      <c r="B5" s="15"/>
      <c r="C5" s="15"/>
      <c r="D5" s="15"/>
      <c r="E5" s="15"/>
      <c r="F5" s="15" t="s">
        <v>1809</v>
      </c>
      <c r="G5" s="70">
        <v>2.0</v>
      </c>
      <c r="H5" s="70">
        <v>10000.0</v>
      </c>
      <c r="I5" s="88" t="str">
        <f t="shared" si="1"/>
        <v>  20,000 </v>
      </c>
      <c r="J5" s="80"/>
      <c r="K5" s="80"/>
      <c r="L5" s="80"/>
      <c r="M5" s="80"/>
      <c r="N5" s="5"/>
      <c r="O5" s="5"/>
      <c r="P5" s="5" t="s">
        <v>1810</v>
      </c>
      <c r="Q5" s="84" t="str">
        <f>Q3-Q4</f>
        <v>  90,552,497 </v>
      </c>
      <c r="R5" s="5"/>
      <c r="S5" s="84" t="str">
        <f>S3-S4</f>
        <v>- 92,266,497 </v>
      </c>
      <c r="T5" s="5"/>
      <c r="U5" s="5"/>
      <c r="V5" s="5"/>
      <c r="W5" s="5"/>
      <c r="X5" s="5"/>
      <c r="Y5" s="5"/>
      <c r="Z5" s="5"/>
    </row>
    <row r="6">
      <c r="A6" s="15"/>
      <c r="B6" s="15"/>
      <c r="C6" s="15"/>
      <c r="D6" s="15"/>
      <c r="E6" s="15"/>
      <c r="F6" s="15" t="s">
        <v>674</v>
      </c>
      <c r="G6" s="70"/>
      <c r="H6" s="70">
        <v>0.0</v>
      </c>
      <c r="I6" s="88" t="str">
        <f t="shared" si="1"/>
        <v>  -   </v>
      </c>
      <c r="J6" s="80"/>
      <c r="K6" s="80"/>
      <c r="L6" s="80"/>
      <c r="M6" s="8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5"/>
      <c r="B7" s="15"/>
      <c r="C7" s="15"/>
      <c r="D7" s="15"/>
      <c r="E7" s="15"/>
      <c r="F7" s="15" t="s">
        <v>1125</v>
      </c>
      <c r="G7" s="70"/>
      <c r="H7" s="70">
        <v>0.0</v>
      </c>
      <c r="I7" s="88" t="str">
        <f t="shared" si="1"/>
        <v>  -   </v>
      </c>
      <c r="J7" s="80"/>
      <c r="K7" s="80"/>
      <c r="L7" s="80"/>
      <c r="M7" s="80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5"/>
      <c r="B8" s="15"/>
      <c r="C8" s="15"/>
      <c r="D8" s="15"/>
      <c r="E8" s="15"/>
      <c r="F8" s="15" t="s">
        <v>1625</v>
      </c>
      <c r="G8" s="70"/>
      <c r="H8" s="70">
        <v>0.0</v>
      </c>
      <c r="I8" s="88" t="str">
        <f t="shared" si="1"/>
        <v>  -   </v>
      </c>
      <c r="J8" s="77"/>
      <c r="K8" s="77"/>
      <c r="L8" s="77"/>
      <c r="M8" s="77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5">
        <v>3.0</v>
      </c>
      <c r="B9" s="51">
        <v>44937.0</v>
      </c>
      <c r="C9" s="15" t="s">
        <v>1811</v>
      </c>
      <c r="D9" s="15" t="s">
        <v>981</v>
      </c>
      <c r="E9" s="15" t="s">
        <v>705</v>
      </c>
      <c r="F9" s="15" t="s">
        <v>707</v>
      </c>
      <c r="G9" s="70">
        <v>5.0</v>
      </c>
      <c r="H9" s="70">
        <v>185000.0</v>
      </c>
      <c r="I9" s="88" t="str">
        <f t="shared" si="1"/>
        <v>  925,000 </v>
      </c>
      <c r="J9" s="82" t="str">
        <f>I9+I10+I11</f>
        <v>  2,505,000 </v>
      </c>
      <c r="K9" s="83" t="s">
        <v>652</v>
      </c>
      <c r="L9" s="83"/>
      <c r="M9" s="124" t="s">
        <v>1805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15"/>
      <c r="B10" s="15"/>
      <c r="C10" s="15"/>
      <c r="D10" s="15"/>
      <c r="E10" s="15"/>
      <c r="F10" s="15" t="s">
        <v>686</v>
      </c>
      <c r="G10" s="70">
        <v>1.0</v>
      </c>
      <c r="H10" s="70">
        <v>190000.0</v>
      </c>
      <c r="I10" s="88" t="str">
        <f t="shared" si="1"/>
        <v>  190,000 </v>
      </c>
      <c r="J10" s="80"/>
      <c r="K10" s="80"/>
      <c r="L10" s="80"/>
      <c r="M10" s="124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5"/>
      <c r="B11" s="15"/>
      <c r="C11" s="15"/>
      <c r="D11" s="15"/>
      <c r="E11" s="15"/>
      <c r="F11" s="15" t="s">
        <v>1812</v>
      </c>
      <c r="G11" s="70">
        <v>2.0</v>
      </c>
      <c r="H11" s="70">
        <v>695000.0</v>
      </c>
      <c r="I11" s="88" t="str">
        <f t="shared" si="1"/>
        <v>  1,390,000 </v>
      </c>
      <c r="J11" s="77"/>
      <c r="K11" s="77"/>
      <c r="L11" s="77"/>
      <c r="M11" s="124" t="s">
        <v>1813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15">
        <v>4.0</v>
      </c>
      <c r="B12" s="51">
        <v>44937.0</v>
      </c>
      <c r="C12" s="15" t="s">
        <v>1814</v>
      </c>
      <c r="D12" s="15" t="s">
        <v>981</v>
      </c>
      <c r="E12" s="15" t="s">
        <v>705</v>
      </c>
      <c r="F12" s="15" t="s">
        <v>707</v>
      </c>
      <c r="G12" s="70">
        <v>1.0</v>
      </c>
      <c r="H12" s="70">
        <v>185000.0</v>
      </c>
      <c r="I12" s="88" t="str">
        <f t="shared" si="1"/>
        <v>  185,000 </v>
      </c>
      <c r="J12" s="82" t="str">
        <f>SUM(I12:I16)</f>
        <v>  1,960,000 </v>
      </c>
      <c r="K12" s="83" t="s">
        <v>652</v>
      </c>
      <c r="L12" s="83"/>
      <c r="M12" s="123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5"/>
      <c r="B13" s="15"/>
      <c r="C13" s="15"/>
      <c r="D13" s="15"/>
      <c r="E13" s="15"/>
      <c r="F13" s="15" t="s">
        <v>1149</v>
      </c>
      <c r="G13" s="70">
        <v>1.0</v>
      </c>
      <c r="H13" s="70">
        <v>190000.0</v>
      </c>
      <c r="I13" s="88" t="str">
        <f t="shared" si="1"/>
        <v>  190,000 </v>
      </c>
      <c r="J13" s="80"/>
      <c r="K13" s="80"/>
      <c r="L13" s="80"/>
      <c r="M13" s="80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5"/>
      <c r="B14" s="15"/>
      <c r="C14" s="15"/>
      <c r="D14" s="15"/>
      <c r="E14" s="15"/>
      <c r="F14" s="15" t="s">
        <v>1195</v>
      </c>
      <c r="G14" s="70">
        <v>1.0</v>
      </c>
      <c r="H14" s="70">
        <v>780000.0</v>
      </c>
      <c r="I14" s="88" t="str">
        <f t="shared" si="1"/>
        <v>  780,000 </v>
      </c>
      <c r="J14" s="80"/>
      <c r="K14" s="80"/>
      <c r="L14" s="80"/>
      <c r="M14" s="80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15"/>
      <c r="B15" s="15"/>
      <c r="C15" s="15"/>
      <c r="D15" s="15"/>
      <c r="E15" s="15"/>
      <c r="F15" s="15" t="s">
        <v>682</v>
      </c>
      <c r="G15" s="70">
        <v>1.0</v>
      </c>
      <c r="H15" s="70">
        <v>110000.0</v>
      </c>
      <c r="I15" s="88" t="str">
        <f t="shared" si="1"/>
        <v>  110,000 </v>
      </c>
      <c r="J15" s="80"/>
      <c r="K15" s="80"/>
      <c r="L15" s="80"/>
      <c r="M15" s="80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5"/>
      <c r="B16" s="15"/>
      <c r="C16" s="15"/>
      <c r="D16" s="15"/>
      <c r="E16" s="15"/>
      <c r="F16" s="15" t="s">
        <v>1581</v>
      </c>
      <c r="G16" s="70">
        <v>1.0</v>
      </c>
      <c r="H16" s="70">
        <v>695000.0</v>
      </c>
      <c r="I16" s="88" t="str">
        <f t="shared" si="1"/>
        <v>  695,000 </v>
      </c>
      <c r="J16" s="77"/>
      <c r="K16" s="77"/>
      <c r="L16" s="77"/>
      <c r="M16" s="77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32.25" customHeight="1">
      <c r="A17" s="15">
        <v>5.0</v>
      </c>
      <c r="B17" s="51">
        <v>44937.0</v>
      </c>
      <c r="C17" s="15" t="s">
        <v>1815</v>
      </c>
      <c r="D17" s="15" t="s">
        <v>981</v>
      </c>
      <c r="E17" s="15" t="s">
        <v>650</v>
      </c>
      <c r="F17" s="15" t="s">
        <v>1026</v>
      </c>
      <c r="G17" s="70">
        <v>1.0</v>
      </c>
      <c r="H17" s="70">
        <v>910000.0</v>
      </c>
      <c r="I17" s="88" t="str">
        <f t="shared" si="1"/>
        <v>  910,000 </v>
      </c>
      <c r="J17" s="82" t="str">
        <f>I17+I18</f>
        <v>  2,210,000 </v>
      </c>
      <c r="K17" s="83" t="s">
        <v>652</v>
      </c>
      <c r="L17" s="83"/>
      <c r="M17" s="123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32.25" customHeight="1">
      <c r="A18" s="15"/>
      <c r="B18" s="15"/>
      <c r="C18" s="15"/>
      <c r="D18" s="15"/>
      <c r="E18" s="15"/>
      <c r="F18" s="15" t="s">
        <v>880</v>
      </c>
      <c r="G18" s="70">
        <v>2.0</v>
      </c>
      <c r="H18" s="70">
        <v>650000.0</v>
      </c>
      <c r="I18" s="88" t="str">
        <f t="shared" si="1"/>
        <v>  1,300,000 </v>
      </c>
      <c r="J18" s="77"/>
      <c r="K18" s="77"/>
      <c r="L18" s="77"/>
      <c r="M18" s="77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61.5" customHeight="1">
      <c r="A19" s="15">
        <v>6.0</v>
      </c>
      <c r="B19" s="51">
        <v>44937.0</v>
      </c>
      <c r="C19" s="15" t="s">
        <v>1816</v>
      </c>
      <c r="D19" s="15" t="s">
        <v>1077</v>
      </c>
      <c r="E19" s="15" t="s">
        <v>650</v>
      </c>
      <c r="F19" s="15" t="s">
        <v>1026</v>
      </c>
      <c r="G19" s="70">
        <v>2.0</v>
      </c>
      <c r="H19" s="70">
        <v>910000.0</v>
      </c>
      <c r="I19" s="88" t="str">
        <f t="shared" si="1"/>
        <v>  1,820,000 </v>
      </c>
      <c r="J19" s="72" t="str">
        <f>I19</f>
        <v>  1,820,000 </v>
      </c>
      <c r="K19" s="70" t="s">
        <v>652</v>
      </c>
      <c r="L19" s="70"/>
      <c r="M19" s="124" t="s">
        <v>1813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29.25" customHeight="1">
      <c r="A20" s="52">
        <v>7.0</v>
      </c>
      <c r="B20" s="150">
        <v>44968.0</v>
      </c>
      <c r="C20" s="52" t="s">
        <v>1817</v>
      </c>
      <c r="D20" s="52" t="s">
        <v>981</v>
      </c>
      <c r="E20" s="52" t="s">
        <v>705</v>
      </c>
      <c r="F20" s="52" t="s">
        <v>1818</v>
      </c>
      <c r="G20" s="52">
        <v>1.0</v>
      </c>
      <c r="H20" s="149">
        <v>1250000.0</v>
      </c>
      <c r="I20" s="88" t="str">
        <f t="shared" si="1"/>
        <v>  1,250,000 </v>
      </c>
      <c r="J20" s="82" t="str">
        <f>I20+I21</f>
        <v>  1,280,000 </v>
      </c>
      <c r="K20" s="176" t="s">
        <v>652</v>
      </c>
      <c r="L20" s="176"/>
      <c r="M20" s="182" t="s">
        <v>1819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29.25" customHeight="1">
      <c r="A21" s="52"/>
      <c r="B21" s="52"/>
      <c r="C21" s="52"/>
      <c r="D21" s="52"/>
      <c r="E21" s="52"/>
      <c r="F21" s="52" t="s">
        <v>1659</v>
      </c>
      <c r="G21" s="52">
        <v>3.0</v>
      </c>
      <c r="H21" s="149">
        <v>10000.0</v>
      </c>
      <c r="I21" s="88" t="str">
        <f t="shared" si="1"/>
        <v>  30,000 </v>
      </c>
      <c r="J21" s="77"/>
      <c r="K21" s="77"/>
      <c r="L21" s="77"/>
      <c r="M21" s="182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63.75" customHeight="1">
      <c r="A22" s="52">
        <v>8.0</v>
      </c>
      <c r="B22" s="150">
        <v>44968.0</v>
      </c>
      <c r="C22" s="52" t="s">
        <v>1820</v>
      </c>
      <c r="D22" s="52" t="s">
        <v>981</v>
      </c>
      <c r="E22" s="52" t="s">
        <v>705</v>
      </c>
      <c r="F22" s="52" t="s">
        <v>707</v>
      </c>
      <c r="G22" s="52">
        <v>5.0</v>
      </c>
      <c r="H22" s="149">
        <v>185000.0</v>
      </c>
      <c r="I22" s="88" t="str">
        <f t="shared" si="1"/>
        <v>  925,000 </v>
      </c>
      <c r="J22" s="72" t="str">
        <f t="shared" ref="J22:J23" si="2">I22</f>
        <v>  925,000 </v>
      </c>
      <c r="K22" s="70" t="s">
        <v>652</v>
      </c>
      <c r="L22" s="15"/>
      <c r="M22" s="182" t="s">
        <v>1821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32.25" customHeight="1">
      <c r="A23" s="52">
        <v>9.0</v>
      </c>
      <c r="B23" s="150">
        <v>44968.0</v>
      </c>
      <c r="C23" s="52" t="s">
        <v>1822</v>
      </c>
      <c r="D23" s="52" t="s">
        <v>981</v>
      </c>
      <c r="E23" s="52" t="s">
        <v>705</v>
      </c>
      <c r="F23" s="52" t="s">
        <v>986</v>
      </c>
      <c r="G23" s="52">
        <v>1.0</v>
      </c>
      <c r="H23" s="149">
        <v>695000.0</v>
      </c>
      <c r="I23" s="88" t="str">
        <f t="shared" si="1"/>
        <v>  695,000 </v>
      </c>
      <c r="J23" s="82" t="str">
        <f t="shared" si="2"/>
        <v>  695,000 </v>
      </c>
      <c r="K23" s="176" t="s">
        <v>652</v>
      </c>
      <c r="L23" s="176"/>
      <c r="M23" s="182" t="s">
        <v>1089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32.25" customHeight="1">
      <c r="A24" s="52"/>
      <c r="B24" s="52"/>
      <c r="C24" s="52"/>
      <c r="D24" s="52"/>
      <c r="E24" s="52"/>
      <c r="F24" s="52" t="s">
        <v>1598</v>
      </c>
      <c r="G24" s="52"/>
      <c r="H24" s="149">
        <v>0.0</v>
      </c>
      <c r="I24" s="88" t="str">
        <f t="shared" si="1"/>
        <v>  -   </v>
      </c>
      <c r="J24" s="77"/>
      <c r="K24" s="77"/>
      <c r="L24" s="77"/>
      <c r="M24" s="182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65.25" customHeight="1">
      <c r="A25" s="52">
        <v>10.0</v>
      </c>
      <c r="B25" s="150">
        <v>44968.0</v>
      </c>
      <c r="C25" s="52" t="s">
        <v>1823</v>
      </c>
      <c r="D25" s="52" t="s">
        <v>981</v>
      </c>
      <c r="E25" s="52" t="s">
        <v>650</v>
      </c>
      <c r="F25" s="52" t="s">
        <v>707</v>
      </c>
      <c r="G25" s="52">
        <v>5.0</v>
      </c>
      <c r="H25" s="149">
        <v>185000.0</v>
      </c>
      <c r="I25" s="88" t="str">
        <f t="shared" si="1"/>
        <v>  925,000 </v>
      </c>
      <c r="J25" s="72" t="str">
        <f>I25</f>
        <v>  925,000 </v>
      </c>
      <c r="K25" s="70" t="s">
        <v>652</v>
      </c>
      <c r="L25" s="15"/>
      <c r="M25" s="182" t="s">
        <v>1821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2">
        <v>11.0</v>
      </c>
      <c r="B26" s="151">
        <v>44996.0</v>
      </c>
      <c r="C26" s="52" t="s">
        <v>1824</v>
      </c>
      <c r="D26" s="52" t="s">
        <v>981</v>
      </c>
      <c r="E26" s="52" t="s">
        <v>705</v>
      </c>
      <c r="F26" s="52" t="s">
        <v>1825</v>
      </c>
      <c r="G26" s="52">
        <v>1.0</v>
      </c>
      <c r="H26" s="149">
        <v>75000.0</v>
      </c>
      <c r="I26" s="88" t="str">
        <f t="shared" si="1"/>
        <v>  75,000 </v>
      </c>
      <c r="J26" s="146" t="str">
        <f>SUM(I26:I37)</f>
        <v>  4,350,000 </v>
      </c>
      <c r="K26" s="147" t="s">
        <v>652</v>
      </c>
      <c r="L26" s="147"/>
      <c r="M26" s="163" t="s">
        <v>1826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2"/>
      <c r="B27" s="52"/>
      <c r="C27" s="52"/>
      <c r="D27" s="52"/>
      <c r="E27" s="52"/>
      <c r="F27" s="52" t="s">
        <v>1827</v>
      </c>
      <c r="G27" s="52">
        <v>1.0</v>
      </c>
      <c r="H27" s="149">
        <v>45000.0</v>
      </c>
      <c r="I27" s="88" t="str">
        <f t="shared" si="1"/>
        <v>  45,000 </v>
      </c>
      <c r="J27" s="80"/>
      <c r="K27" s="80"/>
      <c r="L27" s="80"/>
      <c r="M27" s="80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2"/>
      <c r="B28" s="52"/>
      <c r="C28" s="52"/>
      <c r="D28" s="52"/>
      <c r="E28" s="52"/>
      <c r="F28" s="52" t="s">
        <v>1828</v>
      </c>
      <c r="G28" s="52">
        <v>1.0</v>
      </c>
      <c r="H28" s="149">
        <v>45000.0</v>
      </c>
      <c r="I28" s="88" t="str">
        <f t="shared" si="1"/>
        <v>  45,000 </v>
      </c>
      <c r="J28" s="80"/>
      <c r="K28" s="80"/>
      <c r="L28" s="80"/>
      <c r="M28" s="80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2"/>
      <c r="B29" s="52"/>
      <c r="C29" s="52"/>
      <c r="D29" s="52"/>
      <c r="E29" s="52"/>
      <c r="F29" s="52" t="s">
        <v>1659</v>
      </c>
      <c r="G29" s="52">
        <v>2.0</v>
      </c>
      <c r="H29" s="149">
        <v>10000.0</v>
      </c>
      <c r="I29" s="88" t="str">
        <f t="shared" si="1"/>
        <v>  20,000 </v>
      </c>
      <c r="J29" s="80"/>
      <c r="K29" s="80"/>
      <c r="L29" s="80"/>
      <c r="M29" s="80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2"/>
      <c r="B30" s="52"/>
      <c r="C30" s="52"/>
      <c r="D30" s="52"/>
      <c r="E30" s="52"/>
      <c r="F30" s="52" t="s">
        <v>1130</v>
      </c>
      <c r="G30" s="52">
        <v>2.0</v>
      </c>
      <c r="H30" s="149">
        <v>110000.0</v>
      </c>
      <c r="I30" s="88" t="str">
        <f t="shared" si="1"/>
        <v>  220,000 </v>
      </c>
      <c r="J30" s="80"/>
      <c r="K30" s="80"/>
      <c r="L30" s="80"/>
      <c r="M30" s="80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2"/>
      <c r="B31" s="52"/>
      <c r="C31" s="52"/>
      <c r="D31" s="52"/>
      <c r="E31" s="52"/>
      <c r="F31" s="52" t="s">
        <v>707</v>
      </c>
      <c r="G31" s="52">
        <v>1.0</v>
      </c>
      <c r="H31" s="149">
        <v>185000.0</v>
      </c>
      <c r="I31" s="88" t="str">
        <f t="shared" si="1"/>
        <v>  185,000 </v>
      </c>
      <c r="J31" s="80"/>
      <c r="K31" s="80"/>
      <c r="L31" s="80"/>
      <c r="M31" s="80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2"/>
      <c r="B32" s="52"/>
      <c r="C32" s="52"/>
      <c r="D32" s="52"/>
      <c r="E32" s="52"/>
      <c r="F32" s="52" t="s">
        <v>686</v>
      </c>
      <c r="G32" s="52">
        <v>1.0</v>
      </c>
      <c r="H32" s="149">
        <v>190000.0</v>
      </c>
      <c r="I32" s="88" t="str">
        <f t="shared" si="1"/>
        <v>  190,000 </v>
      </c>
      <c r="J32" s="80"/>
      <c r="K32" s="80"/>
      <c r="L32" s="80"/>
      <c r="M32" s="80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2"/>
      <c r="B33" s="52"/>
      <c r="C33" s="52"/>
      <c r="D33" s="52"/>
      <c r="E33" s="52"/>
      <c r="F33" s="52" t="s">
        <v>1026</v>
      </c>
      <c r="G33" s="52">
        <v>2.0</v>
      </c>
      <c r="H33" s="149">
        <v>910000.0</v>
      </c>
      <c r="I33" s="88" t="str">
        <f t="shared" si="1"/>
        <v>  1,820,000 </v>
      </c>
      <c r="J33" s="80"/>
      <c r="K33" s="80"/>
      <c r="L33" s="80"/>
      <c r="M33" s="80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2"/>
      <c r="B34" s="52"/>
      <c r="C34" s="52"/>
      <c r="D34" s="52"/>
      <c r="E34" s="52"/>
      <c r="F34" s="52" t="s">
        <v>1829</v>
      </c>
      <c r="G34" s="52">
        <v>1.0</v>
      </c>
      <c r="H34" s="149">
        <v>1100000.0</v>
      </c>
      <c r="I34" s="88" t="str">
        <f t="shared" si="1"/>
        <v>  1,100,000 </v>
      </c>
      <c r="J34" s="80"/>
      <c r="K34" s="80"/>
      <c r="L34" s="80"/>
      <c r="M34" s="80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2"/>
      <c r="B35" s="52"/>
      <c r="C35" s="52"/>
      <c r="D35" s="52"/>
      <c r="E35" s="52"/>
      <c r="F35" s="52" t="s">
        <v>1031</v>
      </c>
      <c r="G35" s="52">
        <v>1.0</v>
      </c>
      <c r="H35" s="149">
        <v>650000.0</v>
      </c>
      <c r="I35" s="88" t="str">
        <f t="shared" si="1"/>
        <v>  650,000 </v>
      </c>
      <c r="J35" s="80"/>
      <c r="K35" s="80"/>
      <c r="L35" s="80"/>
      <c r="M35" s="80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2"/>
      <c r="B36" s="52"/>
      <c r="C36" s="52"/>
      <c r="D36" s="52"/>
      <c r="E36" s="52"/>
      <c r="F36" s="52" t="s">
        <v>674</v>
      </c>
      <c r="G36" s="52">
        <v>1.0</v>
      </c>
      <c r="H36" s="149">
        <v>0.0</v>
      </c>
      <c r="I36" s="88" t="str">
        <f t="shared" si="1"/>
        <v>  -   </v>
      </c>
      <c r="J36" s="80"/>
      <c r="K36" s="80"/>
      <c r="L36" s="80"/>
      <c r="M36" s="80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2"/>
      <c r="B37" s="52"/>
      <c r="C37" s="52"/>
      <c r="D37" s="52"/>
      <c r="E37" s="52"/>
      <c r="F37" s="52" t="s">
        <v>1598</v>
      </c>
      <c r="G37" s="52">
        <v>1.0</v>
      </c>
      <c r="H37" s="149">
        <v>0.0</v>
      </c>
      <c r="I37" s="88" t="str">
        <f t="shared" si="1"/>
        <v>  -   </v>
      </c>
      <c r="J37" s="77"/>
      <c r="K37" s="77"/>
      <c r="L37" s="77"/>
      <c r="M37" s="77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63.0" customHeight="1">
      <c r="A38" s="52">
        <v>12.0</v>
      </c>
      <c r="B38" s="151">
        <v>45027.0</v>
      </c>
      <c r="C38" s="52" t="s">
        <v>1830</v>
      </c>
      <c r="D38" s="52" t="s">
        <v>981</v>
      </c>
      <c r="E38" s="52" t="s">
        <v>705</v>
      </c>
      <c r="F38" s="52" t="s">
        <v>708</v>
      </c>
      <c r="G38" s="52">
        <v>1.0</v>
      </c>
      <c r="H38" s="149">
        <v>110000.0</v>
      </c>
      <c r="I38" s="88" t="str">
        <f t="shared" si="1"/>
        <v>  110,000 </v>
      </c>
      <c r="J38" s="145" t="str">
        <f>I38</f>
        <v>  110,000 </v>
      </c>
      <c r="K38" s="52" t="s">
        <v>652</v>
      </c>
      <c r="L38" s="52"/>
      <c r="M38" s="52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2">
        <v>13.0</v>
      </c>
      <c r="B39" s="151">
        <v>45027.0</v>
      </c>
      <c r="C39" s="52" t="s">
        <v>417</v>
      </c>
      <c r="D39" s="52" t="s">
        <v>981</v>
      </c>
      <c r="E39" s="52" t="s">
        <v>705</v>
      </c>
      <c r="F39" s="52" t="s">
        <v>707</v>
      </c>
      <c r="G39" s="52">
        <v>1.0</v>
      </c>
      <c r="H39" s="149">
        <v>185000.0</v>
      </c>
      <c r="I39" s="88" t="str">
        <f t="shared" si="1"/>
        <v>  185,000 </v>
      </c>
      <c r="J39" s="146" t="str">
        <f>SUM(I39:I43)</f>
        <v>  1,600,000 </v>
      </c>
      <c r="K39" s="147" t="s">
        <v>652</v>
      </c>
      <c r="L39" s="147"/>
      <c r="M39" s="147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2"/>
      <c r="B40" s="52"/>
      <c r="C40" s="52"/>
      <c r="D40" s="52"/>
      <c r="E40" s="52"/>
      <c r="F40" s="52" t="s">
        <v>1149</v>
      </c>
      <c r="G40" s="52">
        <v>1.0</v>
      </c>
      <c r="H40" s="149">
        <v>190000.0</v>
      </c>
      <c r="I40" s="88" t="str">
        <f t="shared" si="1"/>
        <v>  190,000 </v>
      </c>
      <c r="J40" s="80"/>
      <c r="K40" s="80"/>
      <c r="L40" s="80"/>
      <c r="M40" s="80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2"/>
      <c r="B41" s="52"/>
      <c r="C41" s="52"/>
      <c r="D41" s="52"/>
      <c r="E41" s="52"/>
      <c r="F41" s="52" t="s">
        <v>672</v>
      </c>
      <c r="G41" s="52">
        <v>1.0</v>
      </c>
      <c r="H41" s="149">
        <v>1225000.0</v>
      </c>
      <c r="I41" s="88" t="str">
        <f t="shared" si="1"/>
        <v>  1,225,000 </v>
      </c>
      <c r="J41" s="80"/>
      <c r="K41" s="80"/>
      <c r="L41" s="80"/>
      <c r="M41" s="80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2"/>
      <c r="B42" s="52"/>
      <c r="C42" s="52"/>
      <c r="D42" s="52"/>
      <c r="E42" s="52"/>
      <c r="F42" s="52" t="s">
        <v>1664</v>
      </c>
      <c r="G42" s="52">
        <v>1.0</v>
      </c>
      <c r="H42" s="149">
        <v>0.0</v>
      </c>
      <c r="I42" s="88" t="str">
        <f t="shared" si="1"/>
        <v>  -   </v>
      </c>
      <c r="J42" s="80"/>
      <c r="K42" s="80"/>
      <c r="L42" s="80"/>
      <c r="M42" s="80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2"/>
      <c r="B43" s="52"/>
      <c r="C43" s="52"/>
      <c r="D43" s="52"/>
      <c r="E43" s="52"/>
      <c r="F43" s="52" t="s">
        <v>1104</v>
      </c>
      <c r="G43" s="52">
        <v>1.0</v>
      </c>
      <c r="H43" s="149">
        <v>0.0</v>
      </c>
      <c r="I43" s="88" t="str">
        <f t="shared" si="1"/>
        <v>  -   </v>
      </c>
      <c r="J43" s="77"/>
      <c r="K43" s="77"/>
      <c r="L43" s="77"/>
      <c r="M43" s="77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61.5" customHeight="1">
      <c r="A44" s="52">
        <v>14.0</v>
      </c>
      <c r="B44" s="150">
        <v>45057.0</v>
      </c>
      <c r="C44" s="15" t="s">
        <v>1831</v>
      </c>
      <c r="D44" s="15" t="s">
        <v>981</v>
      </c>
      <c r="E44" s="52" t="s">
        <v>705</v>
      </c>
      <c r="F44" s="15" t="s">
        <v>707</v>
      </c>
      <c r="G44" s="15">
        <v>1.0</v>
      </c>
      <c r="H44" s="70">
        <v>185000.0</v>
      </c>
      <c r="I44" s="88" t="str">
        <f t="shared" si="1"/>
        <v>  185,000 </v>
      </c>
      <c r="J44" s="72" t="str">
        <f>I44</f>
        <v>  185,000 </v>
      </c>
      <c r="K44" s="15" t="s">
        <v>652</v>
      </c>
      <c r="L44" s="15"/>
      <c r="M44" s="15" t="s">
        <v>1089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33.75" customHeight="1">
      <c r="A45" s="52">
        <v>15.0</v>
      </c>
      <c r="B45" s="150">
        <v>45088.0</v>
      </c>
      <c r="C45" s="52" t="s">
        <v>1832</v>
      </c>
      <c r="D45" s="52" t="s">
        <v>1833</v>
      </c>
      <c r="E45" s="52" t="s">
        <v>650</v>
      </c>
      <c r="F45" s="52" t="s">
        <v>1155</v>
      </c>
      <c r="G45" s="52">
        <v>1.0</v>
      </c>
      <c r="H45" s="149">
        <v>695000.0</v>
      </c>
      <c r="I45" s="88" t="str">
        <f t="shared" si="1"/>
        <v>  695,000 </v>
      </c>
      <c r="J45" s="82" t="str">
        <f>I45+I46</f>
        <v>  1,605,000 </v>
      </c>
      <c r="K45" s="176" t="s">
        <v>652</v>
      </c>
      <c r="L45" s="176"/>
      <c r="M45" s="147" t="s">
        <v>1089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33.75" customHeight="1">
      <c r="A46" s="52"/>
      <c r="B46" s="52"/>
      <c r="C46" s="52"/>
      <c r="D46" s="52"/>
      <c r="E46" s="52"/>
      <c r="F46" s="52" t="s">
        <v>1026</v>
      </c>
      <c r="G46" s="52">
        <v>1.0</v>
      </c>
      <c r="H46" s="149">
        <v>910000.0</v>
      </c>
      <c r="I46" s="88" t="str">
        <f t="shared" si="1"/>
        <v>  910,000 </v>
      </c>
      <c r="J46" s="77"/>
      <c r="K46" s="77"/>
      <c r="L46" s="77"/>
      <c r="M46" s="77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33.75" customHeight="1">
      <c r="A47" s="52">
        <v>16.0</v>
      </c>
      <c r="B47" s="150">
        <v>45088.0</v>
      </c>
      <c r="C47" s="52" t="s">
        <v>1834</v>
      </c>
      <c r="D47" s="52" t="s">
        <v>981</v>
      </c>
      <c r="E47" s="52" t="s">
        <v>650</v>
      </c>
      <c r="F47" s="52" t="s">
        <v>673</v>
      </c>
      <c r="G47" s="52">
        <v>3.0</v>
      </c>
      <c r="H47" s="149">
        <v>10000.0</v>
      </c>
      <c r="I47" s="88" t="str">
        <f t="shared" si="1"/>
        <v>  30,000 </v>
      </c>
      <c r="J47" s="82" t="str">
        <f>I47+I48</f>
        <v>  63,000 </v>
      </c>
      <c r="K47" s="176" t="s">
        <v>652</v>
      </c>
      <c r="L47" s="176"/>
      <c r="M47" s="176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33.75" customHeight="1">
      <c r="A48" s="52"/>
      <c r="B48" s="52"/>
      <c r="C48" s="52"/>
      <c r="D48" s="52"/>
      <c r="E48" s="52"/>
      <c r="F48" s="52" t="s">
        <v>1835</v>
      </c>
      <c r="G48" s="52">
        <v>3.0</v>
      </c>
      <c r="H48" s="149">
        <v>11000.0</v>
      </c>
      <c r="I48" s="88" t="str">
        <f t="shared" si="1"/>
        <v>  33,000 </v>
      </c>
      <c r="J48" s="77"/>
      <c r="K48" s="77"/>
      <c r="L48" s="77"/>
      <c r="M48" s="77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2">
        <v>17.0</v>
      </c>
      <c r="B49" s="150">
        <v>45088.0</v>
      </c>
      <c r="C49" s="52" t="s">
        <v>1836</v>
      </c>
      <c r="D49" s="52" t="s">
        <v>981</v>
      </c>
      <c r="E49" s="52" t="s">
        <v>705</v>
      </c>
      <c r="F49" s="52" t="s">
        <v>1837</v>
      </c>
      <c r="G49" s="52">
        <v>1.0</v>
      </c>
      <c r="H49" s="149">
        <v>1175000.0</v>
      </c>
      <c r="I49" s="88" t="str">
        <f t="shared" si="1"/>
        <v>  1,175,000 </v>
      </c>
      <c r="J49" s="82" t="str">
        <f>I49+I50</f>
        <v>  2,274,000 </v>
      </c>
      <c r="K49" s="176" t="s">
        <v>652</v>
      </c>
      <c r="L49" s="176"/>
      <c r="M49" s="147" t="s">
        <v>1838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2"/>
      <c r="B50" s="52"/>
      <c r="C50" s="52"/>
      <c r="D50" s="52"/>
      <c r="E50" s="52"/>
      <c r="F50" s="52" t="s">
        <v>1839</v>
      </c>
      <c r="G50" s="52">
        <v>1.0</v>
      </c>
      <c r="H50" s="149">
        <v>1099000.0</v>
      </c>
      <c r="I50" s="88" t="str">
        <f t="shared" si="1"/>
        <v>  1,099,000 </v>
      </c>
      <c r="J50" s="80"/>
      <c r="K50" s="80"/>
      <c r="L50" s="80"/>
      <c r="M50" s="80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2"/>
      <c r="B51" s="52"/>
      <c r="C51" s="52"/>
      <c r="D51" s="52"/>
      <c r="E51" s="52"/>
      <c r="F51" s="52" t="s">
        <v>1353</v>
      </c>
      <c r="G51" s="52">
        <v>2.0</v>
      </c>
      <c r="H51" s="149">
        <v>0.0</v>
      </c>
      <c r="I51" s="88" t="str">
        <f t="shared" si="1"/>
        <v>  -   </v>
      </c>
      <c r="J51" s="80"/>
      <c r="K51" s="80"/>
      <c r="L51" s="80"/>
      <c r="M51" s="80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2"/>
      <c r="B52" s="52"/>
      <c r="C52" s="52"/>
      <c r="D52" s="52"/>
      <c r="E52" s="52"/>
      <c r="F52" s="52" t="s">
        <v>715</v>
      </c>
      <c r="G52" s="52">
        <v>2.0</v>
      </c>
      <c r="H52" s="149">
        <v>0.0</v>
      </c>
      <c r="I52" s="88" t="str">
        <f t="shared" si="1"/>
        <v>  -   </v>
      </c>
      <c r="J52" s="77"/>
      <c r="K52" s="77"/>
      <c r="L52" s="77"/>
      <c r="M52" s="77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2">
        <v>18.0</v>
      </c>
      <c r="B53" s="150">
        <v>45088.0</v>
      </c>
      <c r="C53" s="52" t="s">
        <v>1840</v>
      </c>
      <c r="D53" s="52" t="s">
        <v>981</v>
      </c>
      <c r="E53" s="52" t="s">
        <v>650</v>
      </c>
      <c r="F53" s="52" t="s">
        <v>1841</v>
      </c>
      <c r="G53" s="52">
        <v>1.0</v>
      </c>
      <c r="H53" s="149">
        <v>849997.0</v>
      </c>
      <c r="I53" s="88" t="str">
        <f t="shared" si="1"/>
        <v>  849,997 </v>
      </c>
      <c r="J53" s="82" t="str">
        <f>I53+I54+I55</f>
        <v>  1,182,497 </v>
      </c>
      <c r="K53" s="176" t="s">
        <v>652</v>
      </c>
      <c r="L53" s="176"/>
      <c r="M53" s="176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2"/>
      <c r="B54" s="52"/>
      <c r="C54" s="52"/>
      <c r="D54" s="52"/>
      <c r="E54" s="52"/>
      <c r="F54" s="52" t="s">
        <v>1363</v>
      </c>
      <c r="G54" s="52">
        <v>1.0</v>
      </c>
      <c r="H54" s="149">
        <v>250000.0</v>
      </c>
      <c r="I54" s="88" t="str">
        <f t="shared" si="1"/>
        <v>  250,000 </v>
      </c>
      <c r="J54" s="80"/>
      <c r="K54" s="80"/>
      <c r="L54" s="80"/>
      <c r="M54" s="80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2"/>
      <c r="B55" s="52"/>
      <c r="C55" s="52"/>
      <c r="D55" s="52"/>
      <c r="E55" s="52"/>
      <c r="F55" s="52" t="s">
        <v>1417</v>
      </c>
      <c r="G55" s="52">
        <v>1.0</v>
      </c>
      <c r="H55" s="149">
        <v>82500.0</v>
      </c>
      <c r="I55" s="88" t="str">
        <f t="shared" si="1"/>
        <v>  82,500 </v>
      </c>
      <c r="J55" s="80"/>
      <c r="K55" s="80"/>
      <c r="L55" s="80"/>
      <c r="M55" s="80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2"/>
      <c r="B56" s="52"/>
      <c r="C56" s="52"/>
      <c r="D56" s="52"/>
      <c r="E56" s="52"/>
      <c r="F56" s="52" t="s">
        <v>1596</v>
      </c>
      <c r="G56" s="52">
        <v>1.0</v>
      </c>
      <c r="H56" s="149">
        <v>0.0</v>
      </c>
      <c r="I56" s="88" t="str">
        <f t="shared" si="1"/>
        <v>  -   </v>
      </c>
      <c r="J56" s="77"/>
      <c r="K56" s="77"/>
      <c r="L56" s="77"/>
      <c r="M56" s="77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2">
        <v>19.0</v>
      </c>
      <c r="B57" s="151">
        <v>45118.0</v>
      </c>
      <c r="C57" s="52" t="s">
        <v>1842</v>
      </c>
      <c r="D57" s="52" t="s">
        <v>981</v>
      </c>
      <c r="E57" s="52" t="s">
        <v>705</v>
      </c>
      <c r="F57" s="52" t="s">
        <v>1036</v>
      </c>
      <c r="G57" s="52">
        <v>1.0</v>
      </c>
      <c r="H57" s="149">
        <v>695000.0</v>
      </c>
      <c r="I57" s="88" t="str">
        <f t="shared" si="1"/>
        <v>  695,000 </v>
      </c>
      <c r="J57" s="82" t="str">
        <f>I57</f>
        <v>  695,000 </v>
      </c>
      <c r="K57" s="83" t="s">
        <v>652</v>
      </c>
      <c r="L57" s="83"/>
      <c r="M57" s="83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2"/>
      <c r="B58" s="52"/>
      <c r="C58" s="52"/>
      <c r="D58" s="52"/>
      <c r="E58" s="52"/>
      <c r="F58" s="52" t="s">
        <v>1598</v>
      </c>
      <c r="G58" s="52">
        <v>1.0</v>
      </c>
      <c r="H58" s="149">
        <v>0.0</v>
      </c>
      <c r="I58" s="88" t="str">
        <f t="shared" si="1"/>
        <v>  -   </v>
      </c>
      <c r="J58" s="80"/>
      <c r="K58" s="80"/>
      <c r="L58" s="80"/>
      <c r="M58" s="80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2"/>
      <c r="B59" s="52"/>
      <c r="C59" s="52"/>
      <c r="D59" s="52"/>
      <c r="E59" s="52"/>
      <c r="F59" s="52" t="s">
        <v>1625</v>
      </c>
      <c r="G59" s="52">
        <v>1.0</v>
      </c>
      <c r="H59" s="149">
        <v>0.0</v>
      </c>
      <c r="I59" s="88" t="str">
        <f t="shared" si="1"/>
        <v>  -   </v>
      </c>
      <c r="J59" s="77"/>
      <c r="K59" s="77"/>
      <c r="L59" s="77"/>
      <c r="M59" s="77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62.25" customHeight="1">
      <c r="A60" s="52">
        <v>20.0</v>
      </c>
      <c r="B60" s="150">
        <v>45149.0</v>
      </c>
      <c r="C60" s="52" t="s">
        <v>1843</v>
      </c>
      <c r="D60" s="52" t="s">
        <v>981</v>
      </c>
      <c r="E60" s="52" t="s">
        <v>705</v>
      </c>
      <c r="F60" s="52" t="s">
        <v>1844</v>
      </c>
      <c r="G60" s="52">
        <v>1.0</v>
      </c>
      <c r="H60" s="149">
        <v>999000.0</v>
      </c>
      <c r="I60" s="88" t="str">
        <f t="shared" si="1"/>
        <v>  999,000 </v>
      </c>
      <c r="J60" s="145" t="str">
        <f>I60</f>
        <v>  999,000 </v>
      </c>
      <c r="K60" s="52" t="s">
        <v>652</v>
      </c>
      <c r="L60" s="52"/>
      <c r="M60" s="52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33.75" customHeight="1">
      <c r="A61" s="52">
        <v>21.0</v>
      </c>
      <c r="B61" s="150">
        <v>45149.0</v>
      </c>
      <c r="C61" s="52" t="s">
        <v>1845</v>
      </c>
      <c r="D61" s="52" t="s">
        <v>981</v>
      </c>
      <c r="E61" s="52" t="s">
        <v>650</v>
      </c>
      <c r="F61" s="52" t="s">
        <v>1846</v>
      </c>
      <c r="G61" s="52">
        <v>1.0</v>
      </c>
      <c r="H61" s="149">
        <v>1225000.0</v>
      </c>
      <c r="I61" s="88" t="str">
        <f t="shared" si="1"/>
        <v>  1,225,000 </v>
      </c>
      <c r="J61" s="146" t="str">
        <f>I61+I62</f>
        <v>  1,920,000 </v>
      </c>
      <c r="K61" s="147" t="s">
        <v>652</v>
      </c>
      <c r="L61" s="147"/>
      <c r="M61" s="147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33.75" customHeight="1">
      <c r="A62" s="52"/>
      <c r="B62" s="52"/>
      <c r="C62" s="52"/>
      <c r="D62" s="52"/>
      <c r="E62" s="52"/>
      <c r="F62" s="52" t="s">
        <v>1036</v>
      </c>
      <c r="G62" s="52">
        <v>1.0</v>
      </c>
      <c r="H62" s="149">
        <v>695000.0</v>
      </c>
      <c r="I62" s="88" t="str">
        <f t="shared" si="1"/>
        <v>  695,000 </v>
      </c>
      <c r="J62" s="77"/>
      <c r="K62" s="77"/>
      <c r="L62" s="77"/>
      <c r="M62" s="77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63.75" customHeight="1">
      <c r="A63" s="52">
        <v>22.0</v>
      </c>
      <c r="B63" s="150">
        <v>45149.0</v>
      </c>
      <c r="C63" s="52" t="s">
        <v>1060</v>
      </c>
      <c r="D63" s="52" t="s">
        <v>981</v>
      </c>
      <c r="E63" s="52" t="s">
        <v>650</v>
      </c>
      <c r="F63" s="52" t="s">
        <v>1195</v>
      </c>
      <c r="G63" s="52">
        <v>1.0</v>
      </c>
      <c r="H63" s="149">
        <v>780000.0</v>
      </c>
      <c r="I63" s="88" t="str">
        <f t="shared" si="1"/>
        <v>  780,000 </v>
      </c>
      <c r="J63" s="145" t="str">
        <f>I63</f>
        <v>  780,000 </v>
      </c>
      <c r="K63" s="52" t="s">
        <v>652</v>
      </c>
      <c r="L63" s="52"/>
      <c r="M63" s="52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2">
        <v>23.0</v>
      </c>
      <c r="B64" s="151">
        <v>45180.0</v>
      </c>
      <c r="C64" s="52" t="s">
        <v>1650</v>
      </c>
      <c r="D64" s="52" t="s">
        <v>981</v>
      </c>
      <c r="E64" s="52" t="s">
        <v>705</v>
      </c>
      <c r="F64" s="52" t="s">
        <v>999</v>
      </c>
      <c r="G64" s="52">
        <v>1.0</v>
      </c>
      <c r="H64" s="149">
        <v>2880000.0</v>
      </c>
      <c r="I64" s="88" t="str">
        <f t="shared" si="1"/>
        <v>  2,880,000 </v>
      </c>
      <c r="J64" s="146" t="str">
        <f>SUM(I64:I73)</f>
        <v>  5,520,000 </v>
      </c>
      <c r="K64" s="147" t="s">
        <v>652</v>
      </c>
      <c r="L64" s="147"/>
      <c r="M64" s="147" t="s">
        <v>1847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2"/>
      <c r="B65" s="52"/>
      <c r="C65" s="52"/>
      <c r="D65" s="52"/>
      <c r="E65" s="52"/>
      <c r="F65" s="52" t="s">
        <v>1363</v>
      </c>
      <c r="G65" s="52">
        <v>1.0</v>
      </c>
      <c r="H65" s="149">
        <v>250000.0</v>
      </c>
      <c r="I65" s="88" t="str">
        <f t="shared" si="1"/>
        <v>  250,000 </v>
      </c>
      <c r="J65" s="80"/>
      <c r="K65" s="80"/>
      <c r="L65" s="80"/>
      <c r="M65" s="80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2"/>
      <c r="B66" s="52"/>
      <c r="C66" s="52"/>
      <c r="D66" s="52"/>
      <c r="E66" s="52"/>
      <c r="F66" s="52" t="s">
        <v>1000</v>
      </c>
      <c r="G66" s="52">
        <v>1.0</v>
      </c>
      <c r="H66" s="149">
        <v>695000.0</v>
      </c>
      <c r="I66" s="88" t="str">
        <f t="shared" si="1"/>
        <v>  695,000 </v>
      </c>
      <c r="J66" s="80"/>
      <c r="K66" s="80"/>
      <c r="L66" s="80"/>
      <c r="M66" s="80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2"/>
      <c r="B67" s="52"/>
      <c r="C67" s="52"/>
      <c r="D67" s="52"/>
      <c r="E67" s="52"/>
      <c r="F67" s="52" t="s">
        <v>1848</v>
      </c>
      <c r="G67" s="52">
        <v>2.0</v>
      </c>
      <c r="H67" s="149">
        <v>650000.0</v>
      </c>
      <c r="I67" s="88" t="str">
        <f t="shared" si="1"/>
        <v>  1,300,000 </v>
      </c>
      <c r="J67" s="80"/>
      <c r="K67" s="80"/>
      <c r="L67" s="80"/>
      <c r="M67" s="80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2"/>
      <c r="B68" s="52"/>
      <c r="C68" s="52"/>
      <c r="D68" s="52"/>
      <c r="E68" s="52"/>
      <c r="F68" s="52" t="s">
        <v>1149</v>
      </c>
      <c r="G68" s="52">
        <v>1.0</v>
      </c>
      <c r="H68" s="149">
        <v>190000.0</v>
      </c>
      <c r="I68" s="88" t="str">
        <f t="shared" si="1"/>
        <v>  190,000 </v>
      </c>
      <c r="J68" s="80"/>
      <c r="K68" s="80"/>
      <c r="L68" s="80"/>
      <c r="M68" s="80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2"/>
      <c r="B69" s="52"/>
      <c r="C69" s="52"/>
      <c r="D69" s="52"/>
      <c r="E69" s="52"/>
      <c r="F69" s="52" t="s">
        <v>707</v>
      </c>
      <c r="G69" s="52">
        <v>1.0</v>
      </c>
      <c r="H69" s="149">
        <v>185000.0</v>
      </c>
      <c r="I69" s="88" t="str">
        <f t="shared" si="1"/>
        <v>  185,000 </v>
      </c>
      <c r="J69" s="80"/>
      <c r="K69" s="80"/>
      <c r="L69" s="80"/>
      <c r="M69" s="80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2"/>
      <c r="B70" s="52"/>
      <c r="C70" s="52"/>
      <c r="D70" s="52"/>
      <c r="E70" s="52"/>
      <c r="F70" s="52" t="s">
        <v>1353</v>
      </c>
      <c r="G70" s="52">
        <v>1.0</v>
      </c>
      <c r="H70" s="149">
        <v>10000.0</v>
      </c>
      <c r="I70" s="88" t="str">
        <f t="shared" si="1"/>
        <v>  10,000 </v>
      </c>
      <c r="J70" s="80"/>
      <c r="K70" s="80"/>
      <c r="L70" s="80"/>
      <c r="M70" s="80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2"/>
      <c r="B71" s="52"/>
      <c r="C71" s="52"/>
      <c r="D71" s="52"/>
      <c r="E71" s="52"/>
      <c r="F71" s="52" t="s">
        <v>715</v>
      </c>
      <c r="G71" s="52">
        <v>1.0</v>
      </c>
      <c r="H71" s="149">
        <v>10000.0</v>
      </c>
      <c r="I71" s="88" t="str">
        <f t="shared" si="1"/>
        <v>  10,000 </v>
      </c>
      <c r="J71" s="80"/>
      <c r="K71" s="80"/>
      <c r="L71" s="80"/>
      <c r="M71" s="80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2"/>
      <c r="B72" s="52"/>
      <c r="C72" s="52"/>
      <c r="D72" s="52"/>
      <c r="E72" s="52"/>
      <c r="F72" s="52" t="s">
        <v>674</v>
      </c>
      <c r="G72" s="52">
        <v>2.0</v>
      </c>
      <c r="H72" s="149">
        <v>0.0</v>
      </c>
      <c r="I72" s="88" t="str">
        <f t="shared" si="1"/>
        <v>  -   </v>
      </c>
      <c r="J72" s="80"/>
      <c r="K72" s="80"/>
      <c r="L72" s="80"/>
      <c r="M72" s="80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2"/>
      <c r="B73" s="52"/>
      <c r="C73" s="52"/>
      <c r="D73" s="52"/>
      <c r="E73" s="52"/>
      <c r="F73" s="52" t="s">
        <v>1849</v>
      </c>
      <c r="G73" s="52">
        <v>1.0</v>
      </c>
      <c r="H73" s="149">
        <v>0.0</v>
      </c>
      <c r="I73" s="88" t="str">
        <f t="shared" si="1"/>
        <v>  -   </v>
      </c>
      <c r="J73" s="77"/>
      <c r="K73" s="77"/>
      <c r="L73" s="77"/>
      <c r="M73" s="77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2">
        <v>24.0</v>
      </c>
      <c r="B74" s="151">
        <v>45180.0</v>
      </c>
      <c r="C74" s="52" t="s">
        <v>1850</v>
      </c>
      <c r="D74" s="52" t="s">
        <v>981</v>
      </c>
      <c r="E74" s="52" t="s">
        <v>705</v>
      </c>
      <c r="F74" s="52" t="s">
        <v>1851</v>
      </c>
      <c r="G74" s="52">
        <v>1.0</v>
      </c>
      <c r="H74" s="149">
        <v>550000.0</v>
      </c>
      <c r="I74" s="88" t="str">
        <f t="shared" si="1"/>
        <v>  550,000 </v>
      </c>
      <c r="J74" s="82" t="str">
        <f>SUM(I74:I78)</f>
        <v>  2,824,000 </v>
      </c>
      <c r="K74" s="83" t="s">
        <v>652</v>
      </c>
      <c r="L74" s="83"/>
      <c r="M74" s="83" t="s">
        <v>1852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2"/>
      <c r="B75" s="52"/>
      <c r="C75" s="52"/>
      <c r="D75" s="52"/>
      <c r="E75" s="52"/>
      <c r="F75" s="52" t="s">
        <v>1853</v>
      </c>
      <c r="G75" s="52">
        <v>1.0</v>
      </c>
      <c r="H75" s="149">
        <v>1175000.0</v>
      </c>
      <c r="I75" s="88" t="str">
        <f t="shared" si="1"/>
        <v>  1,175,000 </v>
      </c>
      <c r="J75" s="80"/>
      <c r="K75" s="80"/>
      <c r="L75" s="80"/>
      <c r="M75" s="80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2"/>
      <c r="B76" s="52"/>
      <c r="C76" s="52"/>
      <c r="D76" s="52"/>
      <c r="E76" s="52"/>
      <c r="F76" s="52" t="s">
        <v>1854</v>
      </c>
      <c r="G76" s="52">
        <v>1.0</v>
      </c>
      <c r="H76" s="149">
        <v>1099000.0</v>
      </c>
      <c r="I76" s="88" t="str">
        <f t="shared" si="1"/>
        <v>  1,099,000 </v>
      </c>
      <c r="J76" s="80"/>
      <c r="K76" s="80"/>
      <c r="L76" s="80"/>
      <c r="M76" s="80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2"/>
      <c r="B77" s="52"/>
      <c r="C77" s="52"/>
      <c r="D77" s="52"/>
      <c r="E77" s="52"/>
      <c r="F77" s="52" t="s">
        <v>674</v>
      </c>
      <c r="G77" s="52">
        <v>1.0</v>
      </c>
      <c r="H77" s="149">
        <v>0.0</v>
      </c>
      <c r="I77" s="88" t="str">
        <f t="shared" si="1"/>
        <v>  -   </v>
      </c>
      <c r="J77" s="80"/>
      <c r="K77" s="80"/>
      <c r="L77" s="80"/>
      <c r="M77" s="80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2"/>
      <c r="B78" s="52"/>
      <c r="C78" s="52"/>
      <c r="D78" s="52"/>
      <c r="E78" s="52"/>
      <c r="F78" s="52" t="s">
        <v>1598</v>
      </c>
      <c r="G78" s="52">
        <v>1.0</v>
      </c>
      <c r="H78" s="149">
        <v>0.0</v>
      </c>
      <c r="I78" s="88" t="str">
        <f t="shared" si="1"/>
        <v>  -   </v>
      </c>
      <c r="J78" s="77"/>
      <c r="K78" s="77"/>
      <c r="L78" s="77"/>
      <c r="M78" s="77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2">
        <v>25.0</v>
      </c>
      <c r="B79" s="150">
        <v>45210.0</v>
      </c>
      <c r="C79" s="15" t="s">
        <v>1855</v>
      </c>
      <c r="D79" s="15" t="s">
        <v>1077</v>
      </c>
      <c r="E79" s="52" t="s">
        <v>650</v>
      </c>
      <c r="F79" s="15" t="s">
        <v>1036</v>
      </c>
      <c r="G79" s="15">
        <v>4.0</v>
      </c>
      <c r="H79" s="70">
        <v>695000.0</v>
      </c>
      <c r="I79" s="88" t="str">
        <f t="shared" si="1"/>
        <v>  2,780,000 </v>
      </c>
      <c r="J79" s="82" t="str">
        <f>SUM(I79:I81)</f>
        <v>  4,689,000 </v>
      </c>
      <c r="K79" s="59" t="s">
        <v>652</v>
      </c>
      <c r="L79" s="59"/>
      <c r="M79" s="59" t="s">
        <v>1856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2"/>
      <c r="B80" s="52"/>
      <c r="C80" s="15"/>
      <c r="D80" s="15"/>
      <c r="E80" s="52"/>
      <c r="F80" s="15" t="s">
        <v>1844</v>
      </c>
      <c r="G80" s="15">
        <v>1.0</v>
      </c>
      <c r="H80" s="70">
        <v>999000.0</v>
      </c>
      <c r="I80" s="88" t="str">
        <f t="shared" si="1"/>
        <v>  999,000 </v>
      </c>
      <c r="J80" s="80"/>
      <c r="K80" s="80"/>
      <c r="L80" s="80"/>
      <c r="M80" s="80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2"/>
      <c r="B81" s="52"/>
      <c r="C81" s="15"/>
      <c r="D81" s="15"/>
      <c r="E81" s="52"/>
      <c r="F81" s="15" t="s">
        <v>1026</v>
      </c>
      <c r="G81" s="15">
        <v>1.0</v>
      </c>
      <c r="H81" s="70">
        <v>910000.0</v>
      </c>
      <c r="I81" s="88" t="str">
        <f t="shared" si="1"/>
        <v>  910,000 </v>
      </c>
      <c r="J81" s="77"/>
      <c r="K81" s="77"/>
      <c r="L81" s="77"/>
      <c r="M81" s="77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35.25" customHeight="1">
      <c r="A82" s="52">
        <v>27.0</v>
      </c>
      <c r="B82" s="150">
        <v>45241.0</v>
      </c>
      <c r="C82" s="52" t="s">
        <v>1857</v>
      </c>
      <c r="D82" s="52" t="s">
        <v>991</v>
      </c>
      <c r="E82" s="52" t="s">
        <v>650</v>
      </c>
      <c r="F82" s="52" t="s">
        <v>1854</v>
      </c>
      <c r="G82" s="52">
        <v>1.0</v>
      </c>
      <c r="H82" s="149">
        <v>1099000.0</v>
      </c>
      <c r="I82" s="88" t="str">
        <f t="shared" si="1"/>
        <v>  1,099,000 </v>
      </c>
      <c r="J82" s="146" t="str">
        <f>I82</f>
        <v>  1,099,000 </v>
      </c>
      <c r="K82" s="147" t="s">
        <v>652</v>
      </c>
      <c r="L82" s="147"/>
      <c r="M82" s="147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35.25" customHeight="1">
      <c r="A83" s="52"/>
      <c r="B83" s="52"/>
      <c r="C83" s="52"/>
      <c r="D83" s="52"/>
      <c r="E83" s="52"/>
      <c r="F83" s="52" t="s">
        <v>715</v>
      </c>
      <c r="G83" s="52">
        <v>1.0</v>
      </c>
      <c r="H83" s="149">
        <v>0.0</v>
      </c>
      <c r="I83" s="88" t="str">
        <f t="shared" si="1"/>
        <v>  -   </v>
      </c>
      <c r="J83" s="77"/>
      <c r="K83" s="77"/>
      <c r="L83" s="77"/>
      <c r="M83" s="77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2">
        <v>28.0</v>
      </c>
      <c r="B84" s="150">
        <v>45241.0</v>
      </c>
      <c r="C84" s="52" t="s">
        <v>1629</v>
      </c>
      <c r="D84" s="52" t="s">
        <v>981</v>
      </c>
      <c r="E84" s="52" t="s">
        <v>705</v>
      </c>
      <c r="F84" s="52" t="s">
        <v>1854</v>
      </c>
      <c r="G84" s="52">
        <v>1.0</v>
      </c>
      <c r="H84" s="149">
        <v>1099000.0</v>
      </c>
      <c r="I84" s="88" t="str">
        <f t="shared" si="1"/>
        <v>  1,099,000 </v>
      </c>
      <c r="J84" s="146" t="str">
        <f>I84+I85</f>
        <v>  1,649,000 </v>
      </c>
      <c r="K84" s="147" t="s">
        <v>652</v>
      </c>
      <c r="L84" s="147"/>
      <c r="M84" s="147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2"/>
      <c r="B85" s="52"/>
      <c r="C85" s="52"/>
      <c r="D85" s="52"/>
      <c r="E85" s="52"/>
      <c r="F85" s="52" t="s">
        <v>1028</v>
      </c>
      <c r="G85" s="52">
        <v>1.0</v>
      </c>
      <c r="H85" s="149">
        <v>550000.0</v>
      </c>
      <c r="I85" s="88" t="str">
        <f t="shared" si="1"/>
        <v>  550,000 </v>
      </c>
      <c r="J85" s="80"/>
      <c r="K85" s="80"/>
      <c r="L85" s="80"/>
      <c r="M85" s="80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2"/>
      <c r="B86" s="52"/>
      <c r="C86" s="52"/>
      <c r="D86" s="52"/>
      <c r="E86" s="52"/>
      <c r="F86" s="52" t="s">
        <v>1353</v>
      </c>
      <c r="G86" s="52">
        <v>1.0</v>
      </c>
      <c r="H86" s="149">
        <v>0.0</v>
      </c>
      <c r="I86" s="88" t="str">
        <f t="shared" si="1"/>
        <v>  -   </v>
      </c>
      <c r="J86" s="80"/>
      <c r="K86" s="80"/>
      <c r="L86" s="80"/>
      <c r="M86" s="80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2"/>
      <c r="B87" s="52"/>
      <c r="C87" s="52"/>
      <c r="D87" s="52"/>
      <c r="E87" s="52"/>
      <c r="F87" s="52" t="s">
        <v>715</v>
      </c>
      <c r="G87" s="52">
        <v>1.0</v>
      </c>
      <c r="H87" s="149">
        <v>0.0</v>
      </c>
      <c r="I87" s="88" t="str">
        <f t="shared" si="1"/>
        <v>  -   </v>
      </c>
      <c r="J87" s="77"/>
      <c r="K87" s="77"/>
      <c r="L87" s="77"/>
      <c r="M87" s="77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32.25" customHeight="1">
      <c r="A88" s="52">
        <v>29.0</v>
      </c>
      <c r="B88" s="150">
        <v>45271.0</v>
      </c>
      <c r="C88" s="52" t="s">
        <v>1858</v>
      </c>
      <c r="D88" s="52" t="s">
        <v>981</v>
      </c>
      <c r="E88" s="52" t="s">
        <v>705</v>
      </c>
      <c r="F88" s="52" t="s">
        <v>1859</v>
      </c>
      <c r="G88" s="52">
        <v>1.0</v>
      </c>
      <c r="H88" s="149">
        <v>485000.0</v>
      </c>
      <c r="I88" s="88" t="str">
        <f t="shared" si="1"/>
        <v>  485,000 </v>
      </c>
      <c r="J88" s="146" t="str">
        <f>I88+I89</f>
        <v>  1,265,000 </v>
      </c>
      <c r="K88" s="147" t="s">
        <v>652</v>
      </c>
      <c r="L88" s="147"/>
      <c r="M88" s="147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32.25" customHeight="1">
      <c r="A89" s="52"/>
      <c r="B89" s="52"/>
      <c r="C89" s="52"/>
      <c r="D89" s="52"/>
      <c r="E89" s="52"/>
      <c r="F89" s="52" t="s">
        <v>1583</v>
      </c>
      <c r="G89" s="52">
        <v>1.0</v>
      </c>
      <c r="H89" s="149">
        <v>780000.0</v>
      </c>
      <c r="I89" s="88" t="str">
        <f t="shared" si="1"/>
        <v>  780,000 </v>
      </c>
      <c r="J89" s="77"/>
      <c r="K89" s="77"/>
      <c r="L89" s="77"/>
      <c r="M89" s="77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60.75" customHeight="1">
      <c r="A90" s="52">
        <v>30.0</v>
      </c>
      <c r="B90" s="150">
        <v>45271.0</v>
      </c>
      <c r="C90" s="52" t="s">
        <v>1860</v>
      </c>
      <c r="D90" s="52" t="s">
        <v>981</v>
      </c>
      <c r="E90" s="52" t="s">
        <v>705</v>
      </c>
      <c r="F90" s="52" t="s">
        <v>985</v>
      </c>
      <c r="G90" s="52">
        <v>1.0</v>
      </c>
      <c r="H90" s="149">
        <v>695000.0</v>
      </c>
      <c r="I90" s="88" t="str">
        <f t="shared" si="1"/>
        <v>  695,000 </v>
      </c>
      <c r="J90" s="145" t="str">
        <f>I90</f>
        <v>  695,000 </v>
      </c>
      <c r="K90" s="70" t="s">
        <v>652</v>
      </c>
      <c r="L90" s="15"/>
      <c r="M90" s="73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2">
        <v>31.0</v>
      </c>
      <c r="B91" s="52" t="s">
        <v>1861</v>
      </c>
      <c r="C91" s="52" t="s">
        <v>1862</v>
      </c>
      <c r="D91" s="52" t="s">
        <v>981</v>
      </c>
      <c r="E91" s="52" t="s">
        <v>705</v>
      </c>
      <c r="F91" s="52" t="s">
        <v>1094</v>
      </c>
      <c r="G91" s="52">
        <v>1.0</v>
      </c>
      <c r="H91" s="149">
        <v>1500000.0</v>
      </c>
      <c r="I91" s="88" t="str">
        <f t="shared" si="1"/>
        <v>  1,500,000 </v>
      </c>
      <c r="J91" s="146" t="str">
        <f>SUM(I91:I96)</f>
        <v>  5,105,000 </v>
      </c>
      <c r="K91" s="147" t="s">
        <v>652</v>
      </c>
      <c r="L91" s="147"/>
      <c r="M91" s="147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2"/>
      <c r="B92" s="52"/>
      <c r="C92" s="52"/>
      <c r="D92" s="52"/>
      <c r="E92" s="52"/>
      <c r="F92" s="52" t="s">
        <v>707</v>
      </c>
      <c r="G92" s="52">
        <v>1.0</v>
      </c>
      <c r="H92" s="149">
        <v>185000.0</v>
      </c>
      <c r="I92" s="88" t="str">
        <f t="shared" si="1"/>
        <v>  185,000 </v>
      </c>
      <c r="J92" s="80"/>
      <c r="K92" s="80"/>
      <c r="L92" s="80"/>
      <c r="M92" s="80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2"/>
      <c r="B93" s="52"/>
      <c r="C93" s="52"/>
      <c r="D93" s="52"/>
      <c r="E93" s="52"/>
      <c r="F93" s="52" t="s">
        <v>1138</v>
      </c>
      <c r="G93" s="52">
        <v>1.0</v>
      </c>
      <c r="H93" s="149">
        <v>190000.0</v>
      </c>
      <c r="I93" s="88" t="str">
        <f t="shared" si="1"/>
        <v>  190,000 </v>
      </c>
      <c r="J93" s="80"/>
      <c r="K93" s="80"/>
      <c r="L93" s="80"/>
      <c r="M93" s="80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2"/>
      <c r="B94" s="52"/>
      <c r="C94" s="52"/>
      <c r="D94" s="52"/>
      <c r="E94" s="52"/>
      <c r="F94" s="52" t="s">
        <v>1863</v>
      </c>
      <c r="G94" s="52">
        <v>1.0</v>
      </c>
      <c r="H94" s="149">
        <v>325000.0</v>
      </c>
      <c r="I94" s="88" t="str">
        <f t="shared" si="1"/>
        <v>  325,000 </v>
      </c>
      <c r="J94" s="80"/>
      <c r="K94" s="80"/>
      <c r="L94" s="80"/>
      <c r="M94" s="80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2"/>
      <c r="B95" s="52"/>
      <c r="C95" s="52"/>
      <c r="D95" s="52"/>
      <c r="E95" s="52"/>
      <c r="F95" s="52" t="s">
        <v>1034</v>
      </c>
      <c r="G95" s="52">
        <v>1.0</v>
      </c>
      <c r="H95" s="149">
        <v>2905000.0</v>
      </c>
      <c r="I95" s="88" t="str">
        <f t="shared" si="1"/>
        <v>  2,905,000 </v>
      </c>
      <c r="J95" s="80"/>
      <c r="K95" s="80"/>
      <c r="L95" s="80"/>
      <c r="M95" s="80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2"/>
      <c r="B96" s="52"/>
      <c r="C96" s="52"/>
      <c r="D96" s="52"/>
      <c r="E96" s="52"/>
      <c r="F96" s="52" t="s">
        <v>1664</v>
      </c>
      <c r="G96" s="52">
        <v>1.0</v>
      </c>
      <c r="H96" s="149">
        <v>0.0</v>
      </c>
      <c r="I96" s="88" t="str">
        <f t="shared" si="1"/>
        <v>  -   </v>
      </c>
      <c r="J96" s="77"/>
      <c r="K96" s="77"/>
      <c r="L96" s="77"/>
      <c r="M96" s="77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33.75" customHeight="1">
      <c r="A97" s="52">
        <v>32.0</v>
      </c>
      <c r="B97" s="52" t="s">
        <v>1861</v>
      </c>
      <c r="C97" s="52" t="s">
        <v>1864</v>
      </c>
      <c r="D97" s="52" t="s">
        <v>1050</v>
      </c>
      <c r="E97" s="52" t="s">
        <v>650</v>
      </c>
      <c r="F97" s="52" t="s">
        <v>1019</v>
      </c>
      <c r="G97" s="52">
        <v>1.0</v>
      </c>
      <c r="H97" s="149">
        <v>690000.0</v>
      </c>
      <c r="I97" s="88" t="str">
        <f t="shared" si="1"/>
        <v>  690,000 </v>
      </c>
      <c r="J97" s="146" t="str">
        <f>I97+I98</f>
        <v>  880,000 </v>
      </c>
      <c r="K97" s="147" t="s">
        <v>652</v>
      </c>
      <c r="L97" s="147"/>
      <c r="M97" s="147" t="s">
        <v>1865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33.75" customHeight="1">
      <c r="A98" s="52"/>
      <c r="B98" s="52"/>
      <c r="C98" s="52"/>
      <c r="D98" s="52"/>
      <c r="E98" s="52"/>
      <c r="F98" s="52" t="s">
        <v>1071</v>
      </c>
      <c r="G98" s="52">
        <v>1.0</v>
      </c>
      <c r="H98" s="149">
        <v>190000.0</v>
      </c>
      <c r="I98" s="88" t="str">
        <f t="shared" si="1"/>
        <v>  190,000 </v>
      </c>
      <c r="J98" s="77"/>
      <c r="K98" s="77"/>
      <c r="L98" s="77"/>
      <c r="M98" s="77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2">
        <v>33.0</v>
      </c>
      <c r="B99" s="52" t="s">
        <v>1861</v>
      </c>
      <c r="C99" s="52" t="s">
        <v>1866</v>
      </c>
      <c r="D99" s="52" t="s">
        <v>981</v>
      </c>
      <c r="E99" s="52" t="s">
        <v>705</v>
      </c>
      <c r="F99" s="52" t="s">
        <v>1867</v>
      </c>
      <c r="G99" s="52">
        <v>1.0</v>
      </c>
      <c r="H99" s="149">
        <v>1350000.0</v>
      </c>
      <c r="I99" s="88" t="str">
        <f t="shared" si="1"/>
        <v>  1,350,000 </v>
      </c>
      <c r="J99" s="146" t="str">
        <f>SUM(I99:I104)</f>
        <v>  5,530,000 </v>
      </c>
      <c r="K99" s="147" t="s">
        <v>652</v>
      </c>
      <c r="L99" s="147"/>
      <c r="M99" s="163" t="s">
        <v>1868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2"/>
      <c r="B100" s="52"/>
      <c r="C100" s="52"/>
      <c r="D100" s="52"/>
      <c r="E100" s="52"/>
      <c r="F100" s="52" t="s">
        <v>1097</v>
      </c>
      <c r="G100" s="52">
        <v>1.0</v>
      </c>
      <c r="H100" s="149">
        <v>1100000.0</v>
      </c>
      <c r="I100" s="88" t="str">
        <f t="shared" si="1"/>
        <v>  1,100,000 </v>
      </c>
      <c r="J100" s="80"/>
      <c r="K100" s="80"/>
      <c r="L100" s="80"/>
      <c r="M100" s="80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2"/>
      <c r="B101" s="52"/>
      <c r="C101" s="52"/>
      <c r="D101" s="52"/>
      <c r="E101" s="52"/>
      <c r="F101" s="52" t="s">
        <v>1869</v>
      </c>
      <c r="G101" s="52">
        <v>1.0</v>
      </c>
      <c r="H101" s="149">
        <v>175000.0</v>
      </c>
      <c r="I101" s="88" t="str">
        <f t="shared" si="1"/>
        <v>  175,000 </v>
      </c>
      <c r="J101" s="80"/>
      <c r="K101" s="80"/>
      <c r="L101" s="80"/>
      <c r="M101" s="80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2"/>
      <c r="B102" s="52"/>
      <c r="C102" s="52"/>
      <c r="D102" s="52"/>
      <c r="E102" s="52"/>
      <c r="F102" s="52" t="s">
        <v>1664</v>
      </c>
      <c r="G102" s="52">
        <v>1.0</v>
      </c>
      <c r="H102" s="149">
        <v>0.0</v>
      </c>
      <c r="I102" s="88" t="str">
        <f t="shared" si="1"/>
        <v>  -   </v>
      </c>
      <c r="J102" s="80"/>
      <c r="K102" s="80"/>
      <c r="L102" s="80"/>
      <c r="M102" s="80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2"/>
      <c r="B103" s="52"/>
      <c r="C103" s="52"/>
      <c r="D103" s="52"/>
      <c r="E103" s="52"/>
      <c r="F103" s="52" t="s">
        <v>1100</v>
      </c>
      <c r="G103" s="52">
        <v>1.0</v>
      </c>
      <c r="H103" s="149">
        <v>0.0</v>
      </c>
      <c r="I103" s="88" t="str">
        <f t="shared" si="1"/>
        <v>  -   </v>
      </c>
      <c r="J103" s="80"/>
      <c r="K103" s="80"/>
      <c r="L103" s="80"/>
      <c r="M103" s="80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2"/>
      <c r="B104" s="52"/>
      <c r="C104" s="52"/>
      <c r="D104" s="52"/>
      <c r="E104" s="52"/>
      <c r="F104" s="52" t="s">
        <v>1034</v>
      </c>
      <c r="G104" s="52">
        <v>1.0</v>
      </c>
      <c r="H104" s="149">
        <v>2905000.0</v>
      </c>
      <c r="I104" s="88" t="str">
        <f t="shared" si="1"/>
        <v>  2,905,000 </v>
      </c>
      <c r="J104" s="77"/>
      <c r="K104" s="77"/>
      <c r="L104" s="77"/>
      <c r="M104" s="77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33.75" customHeight="1">
      <c r="A105" s="52">
        <v>34.0</v>
      </c>
      <c r="B105" s="52" t="s">
        <v>1870</v>
      </c>
      <c r="C105" s="52" t="s">
        <v>1871</v>
      </c>
      <c r="D105" s="52" t="s">
        <v>1077</v>
      </c>
      <c r="E105" s="52" t="s">
        <v>650</v>
      </c>
      <c r="F105" s="52" t="s">
        <v>992</v>
      </c>
      <c r="G105" s="52">
        <v>1.0</v>
      </c>
      <c r="H105" s="149">
        <v>1489000.0</v>
      </c>
      <c r="I105" s="88" t="str">
        <f t="shared" si="1"/>
        <v>  1,489,000 </v>
      </c>
      <c r="J105" s="146" t="str">
        <f>I105+I106</f>
        <v>  1,879,000 </v>
      </c>
      <c r="K105" s="147" t="s">
        <v>652</v>
      </c>
      <c r="L105" s="147"/>
      <c r="M105" s="163" t="s">
        <v>1872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33.75" customHeight="1">
      <c r="A106" s="52"/>
      <c r="B106" s="52"/>
      <c r="C106" s="52"/>
      <c r="D106" s="52"/>
      <c r="E106" s="52"/>
      <c r="F106" s="52" t="s">
        <v>1110</v>
      </c>
      <c r="G106" s="52">
        <v>1.0</v>
      </c>
      <c r="H106" s="149">
        <v>390000.0</v>
      </c>
      <c r="I106" s="88" t="str">
        <f t="shared" si="1"/>
        <v>  390,000 </v>
      </c>
      <c r="J106" s="77"/>
      <c r="K106" s="77"/>
      <c r="L106" s="77"/>
      <c r="M106" s="77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66.75" customHeight="1">
      <c r="A107" s="52">
        <v>35.0</v>
      </c>
      <c r="B107" s="52" t="s">
        <v>1870</v>
      </c>
      <c r="C107" s="52" t="s">
        <v>1629</v>
      </c>
      <c r="D107" s="52" t="s">
        <v>981</v>
      </c>
      <c r="E107" s="52" t="s">
        <v>650</v>
      </c>
      <c r="F107" s="52" t="s">
        <v>1859</v>
      </c>
      <c r="G107" s="52">
        <v>1.0</v>
      </c>
      <c r="H107" s="149">
        <v>503000.0</v>
      </c>
      <c r="I107" s="88" t="str">
        <f t="shared" si="1"/>
        <v>  503,000 </v>
      </c>
      <c r="J107" s="145" t="str">
        <f>I107</f>
        <v>  503,000 </v>
      </c>
      <c r="K107" s="52" t="s">
        <v>652</v>
      </c>
      <c r="L107" s="52"/>
      <c r="M107" s="162" t="s">
        <v>1873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2">
        <v>36.0</v>
      </c>
      <c r="B108" s="52" t="s">
        <v>1870</v>
      </c>
      <c r="C108" s="52" t="s">
        <v>1834</v>
      </c>
      <c r="D108" s="52" t="s">
        <v>981</v>
      </c>
      <c r="E108" s="52" t="s">
        <v>650</v>
      </c>
      <c r="F108" s="52" t="s">
        <v>1110</v>
      </c>
      <c r="G108" s="52">
        <v>1.0</v>
      </c>
      <c r="H108" s="149">
        <v>390000.0</v>
      </c>
      <c r="I108" s="88" t="str">
        <f t="shared" si="1"/>
        <v>  390,000 </v>
      </c>
      <c r="J108" s="146" t="str">
        <f>I108+I109+I110</f>
        <v>  865,000 </v>
      </c>
      <c r="K108" s="147" t="s">
        <v>652</v>
      </c>
      <c r="L108" s="147"/>
      <c r="M108" s="163" t="s">
        <v>1874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2"/>
      <c r="B109" s="52"/>
      <c r="C109" s="52"/>
      <c r="D109" s="52"/>
      <c r="E109" s="52"/>
      <c r="F109" s="52" t="s">
        <v>1363</v>
      </c>
      <c r="G109" s="52">
        <v>1.0</v>
      </c>
      <c r="H109" s="149">
        <v>250000.0</v>
      </c>
      <c r="I109" s="88" t="str">
        <f t="shared" si="1"/>
        <v>  250,000 </v>
      </c>
      <c r="J109" s="80"/>
      <c r="K109" s="80"/>
      <c r="L109" s="80"/>
      <c r="M109" s="80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2"/>
      <c r="B110" s="52"/>
      <c r="C110" s="52"/>
      <c r="D110" s="52"/>
      <c r="E110" s="52"/>
      <c r="F110" s="52" t="s">
        <v>1849</v>
      </c>
      <c r="G110" s="52">
        <v>3.0</v>
      </c>
      <c r="H110" s="149">
        <v>75000.0</v>
      </c>
      <c r="I110" s="88" t="str">
        <f t="shared" si="1"/>
        <v>  225,000 </v>
      </c>
      <c r="J110" s="77"/>
      <c r="K110" s="77"/>
      <c r="L110" s="77"/>
      <c r="M110" s="77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33.75" customHeight="1">
      <c r="A111" s="52">
        <v>37.0</v>
      </c>
      <c r="B111" s="52" t="s">
        <v>1870</v>
      </c>
      <c r="C111" s="52" t="s">
        <v>1638</v>
      </c>
      <c r="D111" s="52" t="s">
        <v>991</v>
      </c>
      <c r="E111" s="52" t="s">
        <v>650</v>
      </c>
      <c r="F111" s="52" t="s">
        <v>845</v>
      </c>
      <c r="G111" s="52">
        <v>1.0</v>
      </c>
      <c r="H111" s="149">
        <v>915000.0</v>
      </c>
      <c r="I111" s="88" t="str">
        <f t="shared" si="1"/>
        <v>  915,000 </v>
      </c>
      <c r="J111" s="146" t="str">
        <f>I111</f>
        <v>  915,000 </v>
      </c>
      <c r="K111" s="147" t="s">
        <v>652</v>
      </c>
      <c r="L111" s="147"/>
      <c r="M111" s="147" t="s">
        <v>1066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33.75" customHeight="1">
      <c r="A112" s="52"/>
      <c r="B112" s="52"/>
      <c r="C112" s="52"/>
      <c r="D112" s="52"/>
      <c r="E112" s="52"/>
      <c r="F112" s="52" t="s">
        <v>674</v>
      </c>
      <c r="G112" s="52">
        <v>1.0</v>
      </c>
      <c r="H112" s="149">
        <v>0.0</v>
      </c>
      <c r="I112" s="88" t="str">
        <f t="shared" si="1"/>
        <v>  -   </v>
      </c>
      <c r="J112" s="77"/>
      <c r="K112" s="77"/>
      <c r="L112" s="77"/>
      <c r="M112" s="77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66.75" customHeight="1">
      <c r="A113" s="52">
        <v>38.0</v>
      </c>
      <c r="B113" s="52" t="s">
        <v>1870</v>
      </c>
      <c r="C113" s="52" t="s">
        <v>1875</v>
      </c>
      <c r="D113" s="52" t="s">
        <v>981</v>
      </c>
      <c r="E113" s="52" t="s">
        <v>705</v>
      </c>
      <c r="F113" s="52" t="s">
        <v>707</v>
      </c>
      <c r="G113" s="52">
        <v>2.0</v>
      </c>
      <c r="H113" s="149">
        <v>185000.0</v>
      </c>
      <c r="I113" s="88" t="str">
        <f t="shared" si="1"/>
        <v>  370,000 </v>
      </c>
      <c r="J113" s="145" t="str">
        <f t="shared" ref="J113:J114" si="3">I113</f>
        <v>  370,000 </v>
      </c>
      <c r="K113" s="52" t="s">
        <v>652</v>
      </c>
      <c r="L113" s="52"/>
      <c r="M113" s="52" t="s">
        <v>1813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33.75" customHeight="1">
      <c r="A114" s="52">
        <v>39.0</v>
      </c>
      <c r="B114" s="52" t="s">
        <v>1870</v>
      </c>
      <c r="C114" s="52" t="s">
        <v>1876</v>
      </c>
      <c r="D114" s="52" t="s">
        <v>981</v>
      </c>
      <c r="E114" s="52" t="s">
        <v>705</v>
      </c>
      <c r="F114" s="52" t="s">
        <v>1877</v>
      </c>
      <c r="G114" s="52">
        <v>1.0</v>
      </c>
      <c r="H114" s="149">
        <v>1110000.0</v>
      </c>
      <c r="I114" s="88" t="str">
        <f t="shared" si="1"/>
        <v>  1,110,000 </v>
      </c>
      <c r="J114" s="146" t="str">
        <f t="shared" si="3"/>
        <v>  1,110,000 </v>
      </c>
      <c r="K114" s="147" t="s">
        <v>652</v>
      </c>
      <c r="L114" s="147"/>
      <c r="M114" s="147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33.75" customHeight="1">
      <c r="A115" s="52"/>
      <c r="B115" s="52"/>
      <c r="C115" s="52"/>
      <c r="D115" s="52"/>
      <c r="E115" s="52"/>
      <c r="F115" s="52" t="s">
        <v>715</v>
      </c>
      <c r="G115" s="52">
        <v>1.0</v>
      </c>
      <c r="H115" s="149">
        <v>0.0</v>
      </c>
      <c r="I115" s="88" t="str">
        <f t="shared" si="1"/>
        <v>  -   </v>
      </c>
      <c r="J115" s="77"/>
      <c r="K115" s="77"/>
      <c r="L115" s="77"/>
      <c r="M115" s="77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2">
        <v>40.0</v>
      </c>
      <c r="B116" s="52" t="s">
        <v>1870</v>
      </c>
      <c r="C116" s="52" t="s">
        <v>980</v>
      </c>
      <c r="D116" s="52" t="s">
        <v>981</v>
      </c>
      <c r="E116" s="52" t="s">
        <v>650</v>
      </c>
      <c r="F116" s="52" t="s">
        <v>1878</v>
      </c>
      <c r="G116" s="52">
        <v>2.0</v>
      </c>
      <c r="H116" s="149">
        <v>35000.0</v>
      </c>
      <c r="I116" s="88" t="str">
        <f t="shared" si="1"/>
        <v>  70,000 </v>
      </c>
      <c r="J116" s="146" t="str">
        <f>I116+I117+I118</f>
        <v>  2,575,000 </v>
      </c>
      <c r="K116" s="147" t="s">
        <v>652</v>
      </c>
      <c r="L116" s="147"/>
      <c r="M116" s="147" t="s">
        <v>1879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2"/>
      <c r="B117" s="52"/>
      <c r="C117" s="52"/>
      <c r="D117" s="52"/>
      <c r="E117" s="52"/>
      <c r="F117" s="52" t="s">
        <v>1026</v>
      </c>
      <c r="G117" s="52">
        <v>2.0</v>
      </c>
      <c r="H117" s="149">
        <v>915000.0</v>
      </c>
      <c r="I117" s="88" t="str">
        <f t="shared" si="1"/>
        <v>  1,830,000 </v>
      </c>
      <c r="J117" s="80"/>
      <c r="K117" s="80"/>
      <c r="L117" s="80"/>
      <c r="M117" s="80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2"/>
      <c r="B118" s="52"/>
      <c r="C118" s="52"/>
      <c r="D118" s="52"/>
      <c r="E118" s="52"/>
      <c r="F118" s="52" t="s">
        <v>668</v>
      </c>
      <c r="G118" s="52">
        <v>1.0</v>
      </c>
      <c r="H118" s="149">
        <v>675000.0</v>
      </c>
      <c r="I118" s="88" t="str">
        <f t="shared" si="1"/>
        <v>  675,000 </v>
      </c>
      <c r="J118" s="77"/>
      <c r="K118" s="77"/>
      <c r="L118" s="77"/>
      <c r="M118" s="77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60.75" customHeight="1">
      <c r="A119" s="52">
        <v>41.0</v>
      </c>
      <c r="B119" s="52" t="s">
        <v>1880</v>
      </c>
      <c r="C119" s="52" t="s">
        <v>1638</v>
      </c>
      <c r="D119" s="52" t="s">
        <v>991</v>
      </c>
      <c r="E119" s="52" t="s">
        <v>650</v>
      </c>
      <c r="F119" s="52" t="s">
        <v>1026</v>
      </c>
      <c r="G119" s="52">
        <v>2.0</v>
      </c>
      <c r="H119" s="149">
        <v>915000.0</v>
      </c>
      <c r="I119" s="88" t="str">
        <f t="shared" si="1"/>
        <v>  1,830,000 </v>
      </c>
      <c r="J119" s="145" t="str">
        <f>I119</f>
        <v>  1,830,000 </v>
      </c>
      <c r="K119" s="52" t="s">
        <v>652</v>
      </c>
      <c r="L119" s="52"/>
      <c r="M119" s="52" t="s">
        <v>1881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26.25" customHeight="1">
      <c r="A120" s="52">
        <v>42.0</v>
      </c>
      <c r="B120" s="52" t="s">
        <v>1880</v>
      </c>
      <c r="C120" s="52" t="s">
        <v>1607</v>
      </c>
      <c r="D120" s="52" t="s">
        <v>981</v>
      </c>
      <c r="E120" s="52" t="s">
        <v>650</v>
      </c>
      <c r="F120" s="52" t="s">
        <v>1882</v>
      </c>
      <c r="G120" s="52">
        <v>1.0</v>
      </c>
      <c r="H120" s="149">
        <v>690000.0</v>
      </c>
      <c r="I120" s="88" t="str">
        <f t="shared" si="1"/>
        <v>  690,000 </v>
      </c>
      <c r="J120" s="146" t="str">
        <f>I120+I121</f>
        <v>  1,380,000 </v>
      </c>
      <c r="K120" s="147" t="s">
        <v>652</v>
      </c>
      <c r="L120" s="147"/>
      <c r="M120" s="147" t="s">
        <v>1883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26.25" customHeight="1">
      <c r="A121" s="52"/>
      <c r="B121" s="52"/>
      <c r="C121" s="52"/>
      <c r="D121" s="52"/>
      <c r="E121" s="52"/>
      <c r="F121" s="52" t="s">
        <v>1884</v>
      </c>
      <c r="G121" s="52">
        <v>1.0</v>
      </c>
      <c r="H121" s="149">
        <v>690000.0</v>
      </c>
      <c r="I121" s="88" t="str">
        <f t="shared" si="1"/>
        <v>  690,000 </v>
      </c>
      <c r="J121" s="77"/>
      <c r="K121" s="77"/>
      <c r="L121" s="77"/>
      <c r="M121" s="77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60.75" customHeight="1">
      <c r="A122" s="52">
        <v>43.0</v>
      </c>
      <c r="B122" s="52" t="s">
        <v>1880</v>
      </c>
      <c r="C122" s="52" t="s">
        <v>1885</v>
      </c>
      <c r="D122" s="52" t="s">
        <v>981</v>
      </c>
      <c r="E122" s="52" t="s">
        <v>705</v>
      </c>
      <c r="F122" s="52" t="s">
        <v>1601</v>
      </c>
      <c r="G122" s="52">
        <v>2.0</v>
      </c>
      <c r="H122" s="149">
        <v>690000.0</v>
      </c>
      <c r="I122" s="88" t="str">
        <f t="shared" si="1"/>
        <v>  1,380,000 </v>
      </c>
      <c r="J122" s="145" t="str">
        <f>I122</f>
        <v>  1,380,000 </v>
      </c>
      <c r="K122" s="52" t="s">
        <v>652</v>
      </c>
      <c r="L122" s="52"/>
      <c r="M122" s="52" t="s">
        <v>1886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31.5" customHeight="1">
      <c r="A123" s="52">
        <v>44.0</v>
      </c>
      <c r="B123" s="52" t="s">
        <v>1887</v>
      </c>
      <c r="C123" s="52" t="s">
        <v>1032</v>
      </c>
      <c r="D123" s="52" t="s">
        <v>1833</v>
      </c>
      <c r="E123" s="52" t="s">
        <v>650</v>
      </c>
      <c r="F123" s="52" t="s">
        <v>1888</v>
      </c>
      <c r="G123" s="52">
        <v>1.0</v>
      </c>
      <c r="H123" s="149">
        <v>690000.0</v>
      </c>
      <c r="I123" s="88" t="str">
        <f t="shared" si="1"/>
        <v>  690,000 </v>
      </c>
      <c r="J123" s="146" t="str">
        <f>I123+I124</f>
        <v>  1,380,000 </v>
      </c>
      <c r="K123" s="147" t="s">
        <v>652</v>
      </c>
      <c r="L123" s="147"/>
      <c r="M123" s="52" t="s">
        <v>1889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31.5" customHeight="1">
      <c r="A124" s="52"/>
      <c r="B124" s="52"/>
      <c r="C124" s="52"/>
      <c r="D124" s="52"/>
      <c r="E124" s="52"/>
      <c r="F124" s="52" t="s">
        <v>1888</v>
      </c>
      <c r="G124" s="52">
        <v>1.0</v>
      </c>
      <c r="H124" s="149">
        <v>690000.0</v>
      </c>
      <c r="I124" s="88" t="str">
        <f t="shared" si="1"/>
        <v>  690,000 </v>
      </c>
      <c r="J124" s="77"/>
      <c r="K124" s="77"/>
      <c r="L124" s="77"/>
      <c r="M124" s="52" t="s">
        <v>1890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2">
        <v>45.0</v>
      </c>
      <c r="B125" s="52" t="s">
        <v>1887</v>
      </c>
      <c r="C125" s="52" t="s">
        <v>1891</v>
      </c>
      <c r="D125" s="52" t="s">
        <v>981</v>
      </c>
      <c r="E125" s="52" t="s">
        <v>705</v>
      </c>
      <c r="F125" s="52" t="s">
        <v>1019</v>
      </c>
      <c r="G125" s="52">
        <v>1.0</v>
      </c>
      <c r="H125" s="149">
        <v>690000.0</v>
      </c>
      <c r="I125" s="88" t="str">
        <f t="shared" si="1"/>
        <v>  690,000 </v>
      </c>
      <c r="J125" s="146" t="str">
        <f>I125</f>
        <v>  690,000 </v>
      </c>
      <c r="K125" s="147" t="s">
        <v>652</v>
      </c>
      <c r="L125" s="147"/>
      <c r="M125" s="147" t="s">
        <v>1645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2"/>
      <c r="B126" s="52"/>
      <c r="C126" s="52"/>
      <c r="D126" s="52"/>
      <c r="E126" s="52"/>
      <c r="F126" s="52" t="s">
        <v>1020</v>
      </c>
      <c r="G126" s="52">
        <v>1.0</v>
      </c>
      <c r="H126" s="149">
        <v>0.0</v>
      </c>
      <c r="I126" s="88" t="str">
        <f t="shared" si="1"/>
        <v>  -   </v>
      </c>
      <c r="J126" s="80"/>
      <c r="K126" s="80"/>
      <c r="L126" s="80"/>
      <c r="M126" s="80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2"/>
      <c r="B127" s="52"/>
      <c r="C127" s="52"/>
      <c r="D127" s="52"/>
      <c r="E127" s="52"/>
      <c r="F127" s="52" t="s">
        <v>1598</v>
      </c>
      <c r="G127" s="52">
        <v>1.0</v>
      </c>
      <c r="H127" s="149">
        <v>0.0</v>
      </c>
      <c r="I127" s="88" t="str">
        <f t="shared" si="1"/>
        <v>  -   </v>
      </c>
      <c r="J127" s="77"/>
      <c r="K127" s="77"/>
      <c r="L127" s="77"/>
      <c r="M127" s="77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2">
        <v>46.0</v>
      </c>
      <c r="B128" s="52" t="s">
        <v>1892</v>
      </c>
      <c r="C128" s="52" t="s">
        <v>1632</v>
      </c>
      <c r="D128" s="52" t="s">
        <v>981</v>
      </c>
      <c r="E128" s="52" t="s">
        <v>650</v>
      </c>
      <c r="F128" s="52" t="s">
        <v>1019</v>
      </c>
      <c r="G128" s="52">
        <v>2.0</v>
      </c>
      <c r="H128" s="149">
        <v>685000.0</v>
      </c>
      <c r="I128" s="88" t="str">
        <f t="shared" si="1"/>
        <v>  1,370,000 </v>
      </c>
      <c r="J128" s="82" t="str">
        <f>SUM(I128:I130)</f>
        <v>  2,345,000 </v>
      </c>
      <c r="K128" s="83" t="s">
        <v>652</v>
      </c>
      <c r="L128" s="83"/>
      <c r="M128" s="83" t="s">
        <v>1893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2"/>
      <c r="B129" s="52"/>
      <c r="C129" s="52"/>
      <c r="D129" s="52"/>
      <c r="E129" s="52"/>
      <c r="F129" s="52" t="s">
        <v>1894</v>
      </c>
      <c r="G129" s="52">
        <v>1.0</v>
      </c>
      <c r="H129" s="149">
        <v>325000.0</v>
      </c>
      <c r="I129" s="88" t="str">
        <f t="shared" si="1"/>
        <v>  325,000 </v>
      </c>
      <c r="J129" s="80"/>
      <c r="K129" s="80"/>
      <c r="L129" s="80"/>
      <c r="M129" s="80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2"/>
      <c r="B130" s="52"/>
      <c r="C130" s="52"/>
      <c r="D130" s="52"/>
      <c r="E130" s="52"/>
      <c r="F130" s="52" t="s">
        <v>668</v>
      </c>
      <c r="G130" s="52">
        <v>1.0</v>
      </c>
      <c r="H130" s="149">
        <v>650000.0</v>
      </c>
      <c r="I130" s="88" t="str">
        <f t="shared" si="1"/>
        <v>  650,000 </v>
      </c>
      <c r="J130" s="77"/>
      <c r="K130" s="77"/>
      <c r="L130" s="77"/>
      <c r="M130" s="77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30.75" customHeight="1">
      <c r="A131" s="52">
        <v>47.0</v>
      </c>
      <c r="B131" s="52" t="s">
        <v>1895</v>
      </c>
      <c r="C131" s="52" t="s">
        <v>1896</v>
      </c>
      <c r="D131" s="52" t="s">
        <v>981</v>
      </c>
      <c r="E131" s="52" t="s">
        <v>705</v>
      </c>
      <c r="F131" s="52" t="s">
        <v>1897</v>
      </c>
      <c r="G131" s="52">
        <v>1.0</v>
      </c>
      <c r="H131" s="149">
        <v>45000.0</v>
      </c>
      <c r="I131" s="88" t="str">
        <f t="shared" si="1"/>
        <v>  45,000 </v>
      </c>
      <c r="J131" s="146" t="str">
        <f>I131</f>
        <v>  45,000 </v>
      </c>
      <c r="K131" s="147" t="s">
        <v>652</v>
      </c>
      <c r="L131" s="147"/>
      <c r="M131" s="147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30.75" customHeight="1">
      <c r="A132" s="52"/>
      <c r="B132" s="52"/>
      <c r="C132" s="52"/>
      <c r="D132" s="52"/>
      <c r="E132" s="52"/>
      <c r="F132" s="52" t="s">
        <v>1598</v>
      </c>
      <c r="G132" s="52">
        <v>1.0</v>
      </c>
      <c r="H132" s="149">
        <v>0.0</v>
      </c>
      <c r="I132" s="88" t="str">
        <f t="shared" si="1"/>
        <v>  -   </v>
      </c>
      <c r="J132" s="77"/>
      <c r="K132" s="77"/>
      <c r="L132" s="77"/>
      <c r="M132" s="77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30.75" customHeight="1">
      <c r="A133" s="52">
        <v>48.0</v>
      </c>
      <c r="B133" s="52" t="s">
        <v>1898</v>
      </c>
      <c r="C133" s="52" t="s">
        <v>1590</v>
      </c>
      <c r="D133" s="52" t="s">
        <v>981</v>
      </c>
      <c r="E133" s="52" t="s">
        <v>705</v>
      </c>
      <c r="F133" s="52" t="s">
        <v>1195</v>
      </c>
      <c r="G133" s="52">
        <v>1.0</v>
      </c>
      <c r="H133" s="149">
        <v>803000.0</v>
      </c>
      <c r="I133" s="88" t="str">
        <f t="shared" si="1"/>
        <v>  803,000 </v>
      </c>
      <c r="J133" s="146" t="str">
        <f>I133+I134</f>
        <v>  883,000 </v>
      </c>
      <c r="K133" s="147" t="s">
        <v>652</v>
      </c>
      <c r="L133" s="147"/>
      <c r="M133" s="147" t="s">
        <v>1645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30.75" customHeight="1">
      <c r="A134" s="52"/>
      <c r="B134" s="52"/>
      <c r="C134" s="52"/>
      <c r="D134" s="52"/>
      <c r="E134" s="52"/>
      <c r="F134" s="52" t="s">
        <v>1899</v>
      </c>
      <c r="G134" s="52">
        <v>8.0</v>
      </c>
      <c r="H134" s="149">
        <v>10000.0</v>
      </c>
      <c r="I134" s="88" t="str">
        <f t="shared" si="1"/>
        <v>  80,000 </v>
      </c>
      <c r="J134" s="77"/>
      <c r="K134" s="77"/>
      <c r="L134" s="77"/>
      <c r="M134" s="77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29.25" customHeight="1">
      <c r="A135" s="52">
        <v>49.0</v>
      </c>
      <c r="B135" s="52" t="s">
        <v>1900</v>
      </c>
      <c r="C135" s="15" t="s">
        <v>1901</v>
      </c>
      <c r="D135" s="15" t="s">
        <v>1077</v>
      </c>
      <c r="E135" s="52" t="s">
        <v>650</v>
      </c>
      <c r="F135" s="15" t="s">
        <v>1019</v>
      </c>
      <c r="G135" s="15">
        <v>12.0</v>
      </c>
      <c r="H135" s="149">
        <v>695000.0</v>
      </c>
      <c r="I135" s="88" t="str">
        <f t="shared" si="1"/>
        <v>  8,340,000 </v>
      </c>
      <c r="J135" s="82" t="str">
        <f>I136+I135</f>
        <v>  8,340,000 </v>
      </c>
      <c r="K135" s="59" t="s">
        <v>652</v>
      </c>
      <c r="L135" s="59"/>
      <c r="M135" s="15" t="s">
        <v>1902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29.25" customHeight="1">
      <c r="A136" s="52"/>
      <c r="B136" s="52"/>
      <c r="C136" s="15"/>
      <c r="D136" s="15"/>
      <c r="E136" s="52"/>
      <c r="F136" s="15" t="s">
        <v>1019</v>
      </c>
      <c r="G136" s="15">
        <v>3.0</v>
      </c>
      <c r="H136" s="149">
        <v>0.0</v>
      </c>
      <c r="I136" s="88" t="str">
        <f t="shared" si="1"/>
        <v>  -   </v>
      </c>
      <c r="J136" s="77"/>
      <c r="K136" s="77"/>
      <c r="L136" s="77"/>
      <c r="M136" s="73" t="s">
        <v>1903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62.25" customHeight="1">
      <c r="A137" s="52">
        <v>50.0</v>
      </c>
      <c r="B137" s="52" t="s">
        <v>1900</v>
      </c>
      <c r="C137" s="15" t="s">
        <v>1904</v>
      </c>
      <c r="D137" s="15" t="s">
        <v>981</v>
      </c>
      <c r="E137" s="52" t="s">
        <v>650</v>
      </c>
      <c r="F137" s="15" t="s">
        <v>668</v>
      </c>
      <c r="G137" s="15">
        <v>12.0</v>
      </c>
      <c r="H137" s="149">
        <v>650000.0</v>
      </c>
      <c r="I137" s="88" t="str">
        <f t="shared" si="1"/>
        <v>  7,800,000 </v>
      </c>
      <c r="J137" s="72" t="str">
        <f>I137</f>
        <v>  7,800,000 </v>
      </c>
      <c r="K137" s="15" t="s">
        <v>652</v>
      </c>
      <c r="L137" s="15"/>
      <c r="M137" s="73" t="s">
        <v>1905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2">
        <v>51.0</v>
      </c>
      <c r="B138" s="52" t="s">
        <v>1900</v>
      </c>
      <c r="C138" s="15" t="s">
        <v>980</v>
      </c>
      <c r="D138" s="15" t="s">
        <v>981</v>
      </c>
      <c r="E138" s="52" t="s">
        <v>650</v>
      </c>
      <c r="F138" s="15" t="s">
        <v>1674</v>
      </c>
      <c r="G138" s="15">
        <v>20.0</v>
      </c>
      <c r="H138" s="149">
        <v>45000.0</v>
      </c>
      <c r="I138" s="88" t="str">
        <f t="shared" si="1"/>
        <v>  900,000 </v>
      </c>
      <c r="J138" s="82" t="str">
        <f>I138+I139+I140</f>
        <v>  2,850,000 </v>
      </c>
      <c r="K138" s="59" t="s">
        <v>652</v>
      </c>
      <c r="L138" s="59"/>
      <c r="M138" s="59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2"/>
      <c r="B139" s="52"/>
      <c r="C139" s="15"/>
      <c r="D139" s="15"/>
      <c r="E139" s="52"/>
      <c r="F139" s="15" t="s">
        <v>668</v>
      </c>
      <c r="G139" s="15">
        <v>3.0</v>
      </c>
      <c r="H139" s="149">
        <v>650000.0</v>
      </c>
      <c r="I139" s="88" t="str">
        <f t="shared" si="1"/>
        <v>  1,950,000 </v>
      </c>
      <c r="J139" s="80"/>
      <c r="K139" s="80"/>
      <c r="L139" s="80"/>
      <c r="M139" s="77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2"/>
      <c r="B140" s="52"/>
      <c r="C140" s="15"/>
      <c r="D140" s="15"/>
      <c r="E140" s="52"/>
      <c r="F140" s="15" t="s">
        <v>1906</v>
      </c>
      <c r="G140" s="15">
        <v>3.0</v>
      </c>
      <c r="H140" s="149">
        <v>0.0</v>
      </c>
      <c r="I140" s="88" t="str">
        <f t="shared" si="1"/>
        <v>  -   </v>
      </c>
      <c r="J140" s="77"/>
      <c r="K140" s="77"/>
      <c r="L140" s="77"/>
      <c r="M140" s="73" t="s">
        <v>1907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60.0" customHeight="1">
      <c r="A141" s="52">
        <v>52.0</v>
      </c>
      <c r="B141" s="52" t="s">
        <v>1908</v>
      </c>
      <c r="C141" s="52" t="s">
        <v>1909</v>
      </c>
      <c r="D141" s="52" t="s">
        <v>1833</v>
      </c>
      <c r="E141" s="52" t="s">
        <v>650</v>
      </c>
      <c r="F141" s="52" t="s">
        <v>999</v>
      </c>
      <c r="G141" s="52">
        <v>1.0</v>
      </c>
      <c r="H141" s="149">
        <v>2966000.0</v>
      </c>
      <c r="I141" s="88" t="str">
        <f t="shared" si="1"/>
        <v>  2,966,000 </v>
      </c>
      <c r="J141" s="145" t="str">
        <f t="shared" ref="J141:J142" si="4">I141</f>
        <v>  2,966,000 </v>
      </c>
      <c r="K141" s="52" t="s">
        <v>652</v>
      </c>
      <c r="L141" s="52"/>
      <c r="M141" s="52" t="s">
        <v>1910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29.25" customHeight="1">
      <c r="A142" s="52">
        <v>53.0</v>
      </c>
      <c r="B142" s="52" t="s">
        <v>1908</v>
      </c>
      <c r="C142" s="52" t="s">
        <v>1603</v>
      </c>
      <c r="D142" s="52" t="s">
        <v>981</v>
      </c>
      <c r="E142" s="52" t="s">
        <v>650</v>
      </c>
      <c r="F142" s="52" t="s">
        <v>1867</v>
      </c>
      <c r="G142" s="52">
        <v>1.0</v>
      </c>
      <c r="H142" s="149">
        <v>1350000.0</v>
      </c>
      <c r="I142" s="88" t="str">
        <f t="shared" si="1"/>
        <v>  1,350,000 </v>
      </c>
      <c r="J142" s="146" t="str">
        <f t="shared" si="4"/>
        <v>  1,350,000 </v>
      </c>
      <c r="K142" s="147" t="s">
        <v>652</v>
      </c>
      <c r="L142" s="147"/>
      <c r="M142" s="147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29.25" customHeight="1">
      <c r="A143" s="52"/>
      <c r="B143" s="52"/>
      <c r="C143" s="52"/>
      <c r="D143" s="52"/>
      <c r="E143" s="52"/>
      <c r="F143" s="52" t="s">
        <v>1100</v>
      </c>
      <c r="G143" s="52">
        <v>1.0</v>
      </c>
      <c r="H143" s="149">
        <v>0.0</v>
      </c>
      <c r="I143" s="88" t="str">
        <f t="shared" si="1"/>
        <v>  -   </v>
      </c>
      <c r="J143" s="77"/>
      <c r="K143" s="77"/>
      <c r="L143" s="77"/>
      <c r="M143" s="77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2">
        <v>54.0</v>
      </c>
      <c r="B144" s="52" t="s">
        <v>1908</v>
      </c>
      <c r="C144" s="52" t="s">
        <v>1911</v>
      </c>
      <c r="D144" s="52" t="s">
        <v>981</v>
      </c>
      <c r="E144" s="52" t="s">
        <v>705</v>
      </c>
      <c r="F144" s="52" t="s">
        <v>1867</v>
      </c>
      <c r="G144" s="52">
        <v>1.0</v>
      </c>
      <c r="H144" s="149">
        <v>1350000.0</v>
      </c>
      <c r="I144" s="88" t="str">
        <f t="shared" si="1"/>
        <v>  1,350,000 </v>
      </c>
      <c r="J144" s="82" t="str">
        <f>SUM(I144:I158)</f>
        <v>  11,846,000 </v>
      </c>
      <c r="K144" s="176" t="s">
        <v>652</v>
      </c>
      <c r="L144" s="176"/>
      <c r="M144" s="176" t="s">
        <v>1912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2"/>
      <c r="B145" s="52"/>
      <c r="C145" s="52"/>
      <c r="D145" s="52"/>
      <c r="E145" s="52"/>
      <c r="F145" s="52" t="s">
        <v>1913</v>
      </c>
      <c r="G145" s="52">
        <v>1.0</v>
      </c>
      <c r="H145" s="149">
        <v>1650000.0</v>
      </c>
      <c r="I145" s="88" t="str">
        <f t="shared" si="1"/>
        <v>  1,650,000 </v>
      </c>
      <c r="J145" s="80"/>
      <c r="K145" s="80"/>
      <c r="L145" s="80"/>
      <c r="M145" s="80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2"/>
      <c r="B146" s="52"/>
      <c r="C146" s="52"/>
      <c r="D146" s="52"/>
      <c r="E146" s="52"/>
      <c r="F146" s="52" t="s">
        <v>1914</v>
      </c>
      <c r="G146" s="52">
        <v>1.0</v>
      </c>
      <c r="H146" s="149">
        <v>500000.0</v>
      </c>
      <c r="I146" s="88" t="str">
        <f t="shared" si="1"/>
        <v>  500,000 </v>
      </c>
      <c r="J146" s="80"/>
      <c r="K146" s="80"/>
      <c r="L146" s="80"/>
      <c r="M146" s="80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2"/>
      <c r="B147" s="52"/>
      <c r="C147" s="52"/>
      <c r="D147" s="52"/>
      <c r="E147" s="52"/>
      <c r="F147" s="52" t="s">
        <v>1915</v>
      </c>
      <c r="G147" s="52">
        <v>2.0</v>
      </c>
      <c r="H147" s="149">
        <v>110000.0</v>
      </c>
      <c r="I147" s="88" t="str">
        <f t="shared" si="1"/>
        <v>  220,000 </v>
      </c>
      <c r="J147" s="80"/>
      <c r="K147" s="80"/>
      <c r="L147" s="80"/>
      <c r="M147" s="80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2"/>
      <c r="B148" s="52"/>
      <c r="C148" s="52"/>
      <c r="D148" s="52"/>
      <c r="E148" s="52"/>
      <c r="F148" s="52" t="s">
        <v>1916</v>
      </c>
      <c r="G148" s="52">
        <v>2.0</v>
      </c>
      <c r="H148" s="149">
        <v>185000.0</v>
      </c>
      <c r="I148" s="88" t="str">
        <f t="shared" si="1"/>
        <v>  370,000 </v>
      </c>
      <c r="J148" s="80"/>
      <c r="K148" s="80"/>
      <c r="L148" s="80"/>
      <c r="M148" s="80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2"/>
      <c r="B149" s="52"/>
      <c r="C149" s="52"/>
      <c r="D149" s="52"/>
      <c r="E149" s="52"/>
      <c r="F149" s="52" t="s">
        <v>1917</v>
      </c>
      <c r="G149" s="52">
        <v>1.0</v>
      </c>
      <c r="H149" s="149">
        <v>190000.0</v>
      </c>
      <c r="I149" s="88" t="str">
        <f t="shared" si="1"/>
        <v>  190,000 </v>
      </c>
      <c r="J149" s="80"/>
      <c r="K149" s="80"/>
      <c r="L149" s="80"/>
      <c r="M149" s="80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2"/>
      <c r="B150" s="52"/>
      <c r="C150" s="52"/>
      <c r="D150" s="52"/>
      <c r="E150" s="52"/>
      <c r="F150" s="52" t="s">
        <v>1918</v>
      </c>
      <c r="G150" s="52">
        <v>1.0</v>
      </c>
      <c r="H150" s="149">
        <v>1110000.0</v>
      </c>
      <c r="I150" s="88" t="str">
        <f t="shared" si="1"/>
        <v>  1,110,000 </v>
      </c>
      <c r="J150" s="80"/>
      <c r="K150" s="80"/>
      <c r="L150" s="80"/>
      <c r="M150" s="80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2"/>
      <c r="B151" s="52"/>
      <c r="C151" s="52"/>
      <c r="D151" s="52"/>
      <c r="E151" s="52"/>
      <c r="F151" s="52" t="s">
        <v>1101</v>
      </c>
      <c r="G151" s="52">
        <v>1.0</v>
      </c>
      <c r="H151" s="149">
        <v>35000.0</v>
      </c>
      <c r="I151" s="88" t="str">
        <f t="shared" si="1"/>
        <v>  35,000 </v>
      </c>
      <c r="J151" s="80"/>
      <c r="K151" s="80"/>
      <c r="L151" s="80"/>
      <c r="M151" s="80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2"/>
      <c r="B152" s="52"/>
      <c r="C152" s="52"/>
      <c r="D152" s="52"/>
      <c r="E152" s="52"/>
      <c r="F152" s="52" t="s">
        <v>1010</v>
      </c>
      <c r="G152" s="52">
        <v>1.0</v>
      </c>
      <c r="H152" s="149">
        <v>390000.0</v>
      </c>
      <c r="I152" s="88" t="str">
        <f t="shared" si="1"/>
        <v>  390,000 </v>
      </c>
      <c r="J152" s="80"/>
      <c r="K152" s="80"/>
      <c r="L152" s="80"/>
      <c r="M152" s="80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2"/>
      <c r="B153" s="52"/>
      <c r="C153" s="52"/>
      <c r="D153" s="52"/>
      <c r="E153" s="52"/>
      <c r="F153" s="52" t="s">
        <v>1100</v>
      </c>
      <c r="G153" s="52">
        <v>1.0</v>
      </c>
      <c r="H153" s="149">
        <v>0.0</v>
      </c>
      <c r="I153" s="88" t="str">
        <f t="shared" si="1"/>
        <v>  -   </v>
      </c>
      <c r="J153" s="80"/>
      <c r="K153" s="80"/>
      <c r="L153" s="80"/>
      <c r="M153" s="80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2"/>
      <c r="B154" s="52"/>
      <c r="C154" s="52"/>
      <c r="D154" s="52"/>
      <c r="E154" s="52"/>
      <c r="F154" s="52" t="s">
        <v>674</v>
      </c>
      <c r="G154" s="52">
        <v>2.0</v>
      </c>
      <c r="H154" s="149">
        <v>0.0</v>
      </c>
      <c r="I154" s="88" t="str">
        <f t="shared" si="1"/>
        <v>  -   </v>
      </c>
      <c r="J154" s="80"/>
      <c r="K154" s="80"/>
      <c r="L154" s="80"/>
      <c r="M154" s="80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2"/>
      <c r="B155" s="52"/>
      <c r="C155" s="52"/>
      <c r="D155" s="52"/>
      <c r="E155" s="52"/>
      <c r="F155" s="52" t="s">
        <v>999</v>
      </c>
      <c r="G155" s="52">
        <v>1.0</v>
      </c>
      <c r="H155" s="149">
        <v>2966000.0</v>
      </c>
      <c r="I155" s="88" t="str">
        <f t="shared" si="1"/>
        <v>  2,966,000 </v>
      </c>
      <c r="J155" s="80"/>
      <c r="K155" s="80"/>
      <c r="L155" s="80"/>
      <c r="M155" s="80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2"/>
      <c r="B156" s="52"/>
      <c r="C156" s="52"/>
      <c r="D156" s="52"/>
      <c r="E156" s="52"/>
      <c r="F156" s="52" t="s">
        <v>1919</v>
      </c>
      <c r="G156" s="52">
        <v>2.0</v>
      </c>
      <c r="H156" s="149">
        <v>1510000.0</v>
      </c>
      <c r="I156" s="88" t="str">
        <f t="shared" si="1"/>
        <v>  3,020,000 </v>
      </c>
      <c r="J156" s="80"/>
      <c r="K156" s="80"/>
      <c r="L156" s="80"/>
      <c r="M156" s="80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2"/>
      <c r="B157" s="52"/>
      <c r="C157" s="52"/>
      <c r="D157" s="52"/>
      <c r="E157" s="52"/>
      <c r="F157" s="52" t="s">
        <v>1920</v>
      </c>
      <c r="G157" s="52">
        <v>1.0</v>
      </c>
      <c r="H157" s="149">
        <v>45000.0</v>
      </c>
      <c r="I157" s="88" t="str">
        <f t="shared" si="1"/>
        <v>  45,000 </v>
      </c>
      <c r="J157" s="80"/>
      <c r="K157" s="80"/>
      <c r="L157" s="80"/>
      <c r="M157" s="80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2"/>
      <c r="B158" s="52"/>
      <c r="C158" s="52"/>
      <c r="D158" s="52"/>
      <c r="E158" s="52"/>
      <c r="F158" s="52" t="s">
        <v>1104</v>
      </c>
      <c r="G158" s="52">
        <v>2.0</v>
      </c>
      <c r="H158" s="149">
        <v>0.0</v>
      </c>
      <c r="I158" s="88" t="str">
        <f t="shared" si="1"/>
        <v>  -   </v>
      </c>
      <c r="J158" s="77"/>
      <c r="K158" s="77"/>
      <c r="L158" s="77"/>
      <c r="M158" s="77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2">
        <v>55.0</v>
      </c>
      <c r="B159" s="52" t="s">
        <v>1921</v>
      </c>
      <c r="C159" s="52" t="s">
        <v>474</v>
      </c>
      <c r="D159" s="52" t="s">
        <v>981</v>
      </c>
      <c r="E159" s="52" t="s">
        <v>705</v>
      </c>
      <c r="F159" s="52" t="s">
        <v>992</v>
      </c>
      <c r="G159" s="52">
        <v>1.0</v>
      </c>
      <c r="H159" s="149">
        <v>1510000.0</v>
      </c>
      <c r="I159" s="88" t="str">
        <f t="shared" si="1"/>
        <v>  1,510,000 </v>
      </c>
      <c r="J159" s="146" t="str">
        <f>SUM(I159:I165)</f>
        <v>  2,645,000 </v>
      </c>
      <c r="K159" s="147" t="s">
        <v>652</v>
      </c>
      <c r="L159" s="147"/>
      <c r="M159" s="147" t="s">
        <v>1922</v>
      </c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15"/>
      <c r="B160" s="15"/>
      <c r="C160" s="15"/>
      <c r="D160" s="15"/>
      <c r="E160" s="15"/>
      <c r="F160" s="52" t="s">
        <v>707</v>
      </c>
      <c r="G160" s="52">
        <v>1.0</v>
      </c>
      <c r="H160" s="149">
        <v>185000.0</v>
      </c>
      <c r="I160" s="88" t="str">
        <f t="shared" si="1"/>
        <v>  185,000 </v>
      </c>
      <c r="J160" s="80"/>
      <c r="K160" s="80"/>
      <c r="L160" s="80"/>
      <c r="M160" s="80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15"/>
      <c r="B161" s="15"/>
      <c r="C161" s="15"/>
      <c r="D161" s="15"/>
      <c r="E161" s="15"/>
      <c r="F161" s="52" t="s">
        <v>1149</v>
      </c>
      <c r="G161" s="52">
        <v>1.0</v>
      </c>
      <c r="H161" s="149">
        <v>190000.0</v>
      </c>
      <c r="I161" s="88" t="str">
        <f t="shared" si="1"/>
        <v>  190,000 </v>
      </c>
      <c r="J161" s="80"/>
      <c r="K161" s="80"/>
      <c r="L161" s="80"/>
      <c r="M161" s="80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15"/>
      <c r="B162" s="15"/>
      <c r="C162" s="15"/>
      <c r="D162" s="15"/>
      <c r="E162" s="15"/>
      <c r="F162" s="52" t="s">
        <v>1923</v>
      </c>
      <c r="G162" s="52">
        <v>1.0</v>
      </c>
      <c r="H162" s="149">
        <v>110000.0</v>
      </c>
      <c r="I162" s="88" t="str">
        <f t="shared" si="1"/>
        <v>  110,000 </v>
      </c>
      <c r="J162" s="80"/>
      <c r="K162" s="80"/>
      <c r="L162" s="80"/>
      <c r="M162" s="80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15"/>
      <c r="B163" s="15"/>
      <c r="C163" s="15"/>
      <c r="D163" s="15"/>
      <c r="E163" s="15"/>
      <c r="F163" s="52" t="s">
        <v>674</v>
      </c>
      <c r="G163" s="52">
        <v>1.0</v>
      </c>
      <c r="H163" s="149">
        <v>0.0</v>
      </c>
      <c r="I163" s="88" t="str">
        <f t="shared" si="1"/>
        <v>  -   </v>
      </c>
      <c r="J163" s="80"/>
      <c r="K163" s="80"/>
      <c r="L163" s="80"/>
      <c r="M163" s="80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15"/>
      <c r="B164" s="15"/>
      <c r="C164" s="15"/>
      <c r="D164" s="15"/>
      <c r="E164" s="15"/>
      <c r="F164" s="52" t="s">
        <v>1104</v>
      </c>
      <c r="G164" s="52">
        <v>1.0</v>
      </c>
      <c r="H164" s="149">
        <v>0.0</v>
      </c>
      <c r="I164" s="88" t="str">
        <f t="shared" si="1"/>
        <v>  -   </v>
      </c>
      <c r="J164" s="80"/>
      <c r="K164" s="80"/>
      <c r="L164" s="80"/>
      <c r="M164" s="80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15"/>
      <c r="B165" s="15"/>
      <c r="C165" s="15"/>
      <c r="D165" s="15"/>
      <c r="E165" s="15"/>
      <c r="F165" s="15" t="s">
        <v>987</v>
      </c>
      <c r="G165" s="70">
        <v>1.0</v>
      </c>
      <c r="H165" s="70">
        <v>650000.0</v>
      </c>
      <c r="I165" s="88" t="str">
        <f t="shared" si="1"/>
        <v>  650,000 </v>
      </c>
      <c r="J165" s="77"/>
      <c r="K165" s="77"/>
      <c r="L165" s="77"/>
      <c r="M165" s="77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67.5" customHeight="1">
      <c r="A166" s="52">
        <v>56.0</v>
      </c>
      <c r="B166" s="52" t="s">
        <v>1924</v>
      </c>
      <c r="C166" s="52" t="s">
        <v>1925</v>
      </c>
      <c r="D166" s="52" t="s">
        <v>981</v>
      </c>
      <c r="E166" s="52" t="s">
        <v>705</v>
      </c>
      <c r="F166" s="52" t="s">
        <v>1019</v>
      </c>
      <c r="G166" s="52">
        <v>1.0</v>
      </c>
      <c r="H166" s="149">
        <v>700000.0</v>
      </c>
      <c r="I166" s="88" t="str">
        <f t="shared" si="1"/>
        <v>  700,000 </v>
      </c>
      <c r="J166" s="72" t="str">
        <f t="shared" ref="J166:J167" si="5">I166</f>
        <v>  700,000 </v>
      </c>
      <c r="K166" s="70" t="s">
        <v>652</v>
      </c>
      <c r="L166" s="15"/>
      <c r="M166" s="52" t="s">
        <v>1645</v>
      </c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57.75" customHeight="1">
      <c r="A167" s="52">
        <v>59.0</v>
      </c>
      <c r="B167" s="52" t="s">
        <v>1926</v>
      </c>
      <c r="C167" s="52" t="s">
        <v>1650</v>
      </c>
      <c r="D167" s="52" t="s">
        <v>981</v>
      </c>
      <c r="E167" s="52" t="s">
        <v>650</v>
      </c>
      <c r="F167" s="52" t="s">
        <v>1927</v>
      </c>
      <c r="G167" s="52">
        <v>1.0</v>
      </c>
      <c r="H167" s="149">
        <v>500000.0</v>
      </c>
      <c r="I167" s="88" t="str">
        <f t="shared" si="1"/>
        <v>  500,000 </v>
      </c>
      <c r="J167" s="145" t="str">
        <f t="shared" si="5"/>
        <v>  500,000 </v>
      </c>
      <c r="K167" s="52" t="s">
        <v>652</v>
      </c>
      <c r="L167" s="52"/>
      <c r="M167" s="162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2">
        <v>61.0</v>
      </c>
      <c r="B168" s="52" t="s">
        <v>1928</v>
      </c>
      <c r="C168" s="52" t="s">
        <v>1648</v>
      </c>
      <c r="D168" s="52" t="s">
        <v>981</v>
      </c>
      <c r="E168" s="52" t="s">
        <v>705</v>
      </c>
      <c r="F168" s="52" t="s">
        <v>707</v>
      </c>
      <c r="G168" s="52">
        <v>1.0</v>
      </c>
      <c r="H168" s="166">
        <v>185000.0</v>
      </c>
      <c r="I168" s="88" t="str">
        <f t="shared" si="1"/>
        <v>  185,000 </v>
      </c>
      <c r="J168" s="146" t="str">
        <f>SUM(I168:I174)</f>
        <v>  3,939,000 </v>
      </c>
      <c r="K168" s="147" t="s">
        <v>652</v>
      </c>
      <c r="L168" s="147"/>
      <c r="M168" s="147" t="s">
        <v>1929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2"/>
      <c r="B169" s="52"/>
      <c r="C169" s="52"/>
      <c r="D169" s="52"/>
      <c r="E169" s="52"/>
      <c r="F169" s="52" t="s">
        <v>1149</v>
      </c>
      <c r="G169" s="52">
        <v>1.0</v>
      </c>
      <c r="H169" s="166">
        <v>190000.0</v>
      </c>
      <c r="I169" s="88" t="str">
        <f t="shared" si="1"/>
        <v>  190,000 </v>
      </c>
      <c r="J169" s="80"/>
      <c r="K169" s="80"/>
      <c r="L169" s="80"/>
      <c r="M169" s="80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15"/>
      <c r="B170" s="15"/>
      <c r="C170" s="15"/>
      <c r="D170" s="15"/>
      <c r="E170" s="15"/>
      <c r="F170" s="52" t="s">
        <v>992</v>
      </c>
      <c r="G170" s="52">
        <v>1.0</v>
      </c>
      <c r="H170" s="166">
        <v>1448000.0</v>
      </c>
      <c r="I170" s="88" t="str">
        <f t="shared" si="1"/>
        <v>  1,448,000 </v>
      </c>
      <c r="J170" s="80"/>
      <c r="K170" s="80"/>
      <c r="L170" s="80"/>
      <c r="M170" s="80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15"/>
      <c r="B171" s="15"/>
      <c r="C171" s="15"/>
      <c r="D171" s="15"/>
      <c r="E171" s="15"/>
      <c r="F171" s="52" t="s">
        <v>1930</v>
      </c>
      <c r="G171" s="52">
        <v>1.0</v>
      </c>
      <c r="H171" s="166">
        <v>1017000.0</v>
      </c>
      <c r="I171" s="88" t="str">
        <f t="shared" si="1"/>
        <v>  1,017,000 </v>
      </c>
      <c r="J171" s="80"/>
      <c r="K171" s="80"/>
      <c r="L171" s="80"/>
      <c r="M171" s="80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15"/>
      <c r="B172" s="15"/>
      <c r="C172" s="15"/>
      <c r="D172" s="15"/>
      <c r="E172" s="15"/>
      <c r="F172" s="52" t="s">
        <v>674</v>
      </c>
      <c r="G172" s="52">
        <v>1.0</v>
      </c>
      <c r="H172" s="52">
        <v>0.0</v>
      </c>
      <c r="I172" s="88" t="str">
        <f t="shared" si="1"/>
        <v>  -   </v>
      </c>
      <c r="J172" s="80"/>
      <c r="K172" s="80"/>
      <c r="L172" s="80"/>
      <c r="M172" s="80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15"/>
      <c r="B173" s="15"/>
      <c r="C173" s="15"/>
      <c r="D173" s="15"/>
      <c r="E173" s="15"/>
      <c r="F173" s="52" t="s">
        <v>1020</v>
      </c>
      <c r="G173" s="52">
        <v>1.0</v>
      </c>
      <c r="H173" s="52">
        <v>0.0</v>
      </c>
      <c r="I173" s="88" t="str">
        <f t="shared" si="1"/>
        <v>  -   </v>
      </c>
      <c r="J173" s="80"/>
      <c r="K173" s="80"/>
      <c r="L173" s="80"/>
      <c r="M173" s="80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15"/>
      <c r="B174" s="15"/>
      <c r="C174" s="15"/>
      <c r="D174" s="15"/>
      <c r="E174" s="15"/>
      <c r="F174" s="52" t="s">
        <v>1806</v>
      </c>
      <c r="G174" s="52">
        <v>1.0</v>
      </c>
      <c r="H174" s="166">
        <v>1099000.0</v>
      </c>
      <c r="I174" s="88" t="str">
        <f t="shared" si="1"/>
        <v>  1,099,000 </v>
      </c>
      <c r="J174" s="77"/>
      <c r="K174" s="77"/>
      <c r="L174" s="77"/>
      <c r="M174" s="77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2">
        <v>62.0</v>
      </c>
      <c r="B175" s="52" t="s">
        <v>1931</v>
      </c>
      <c r="C175" s="52" t="s">
        <v>990</v>
      </c>
      <c r="D175" s="52" t="s">
        <v>991</v>
      </c>
      <c r="E175" s="52" t="s">
        <v>650</v>
      </c>
      <c r="F175" s="52" t="s">
        <v>992</v>
      </c>
      <c r="G175" s="52">
        <v>1.0</v>
      </c>
      <c r="H175" s="166">
        <v>1448000.0</v>
      </c>
      <c r="I175" s="88" t="str">
        <f t="shared" si="1"/>
        <v>  1,448,000 </v>
      </c>
      <c r="J175" s="82" t="str">
        <f>SUM(I175:I177)</f>
        <v>  1,833,000 </v>
      </c>
      <c r="K175" s="83" t="s">
        <v>652</v>
      </c>
      <c r="L175" s="83"/>
      <c r="M175" s="147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2"/>
      <c r="B176" s="52"/>
      <c r="C176" s="52"/>
      <c r="D176" s="52"/>
      <c r="E176" s="52"/>
      <c r="F176" s="52" t="s">
        <v>1869</v>
      </c>
      <c r="G176" s="52">
        <v>2.0</v>
      </c>
      <c r="H176" s="166">
        <v>175000.0</v>
      </c>
      <c r="I176" s="88" t="str">
        <f t="shared" si="1"/>
        <v>  350,000 </v>
      </c>
      <c r="J176" s="80"/>
      <c r="K176" s="80"/>
      <c r="L176" s="80"/>
      <c r="M176" s="77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2"/>
      <c r="B177" s="52"/>
      <c r="C177" s="52"/>
      <c r="D177" s="52"/>
      <c r="E177" s="52"/>
      <c r="F177" s="52" t="s">
        <v>1932</v>
      </c>
      <c r="G177" s="52">
        <v>1.0</v>
      </c>
      <c r="H177" s="166">
        <v>35000.0</v>
      </c>
      <c r="I177" s="88" t="str">
        <f t="shared" si="1"/>
        <v>  35,000 </v>
      </c>
      <c r="J177" s="77"/>
      <c r="K177" s="77"/>
      <c r="L177" s="77"/>
      <c r="M177" s="162" t="s">
        <v>1933</v>
      </c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2">
        <v>63.0</v>
      </c>
      <c r="B178" s="52" t="s">
        <v>1931</v>
      </c>
      <c r="C178" s="52" t="s">
        <v>1934</v>
      </c>
      <c r="D178" s="52" t="s">
        <v>981</v>
      </c>
      <c r="E178" s="52" t="s">
        <v>705</v>
      </c>
      <c r="F178" s="52" t="s">
        <v>1935</v>
      </c>
      <c r="G178" s="52">
        <v>1.0</v>
      </c>
      <c r="H178" s="166">
        <v>550000.0</v>
      </c>
      <c r="I178" s="88" t="str">
        <f t="shared" si="1"/>
        <v>  550,000 </v>
      </c>
      <c r="J178" s="82" t="str">
        <f>SUM(I178:I183)</f>
        <v>  1,677,000 </v>
      </c>
      <c r="K178" s="83" t="s">
        <v>652</v>
      </c>
      <c r="L178" s="83"/>
      <c r="M178" s="147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2"/>
      <c r="B179" s="52"/>
      <c r="C179" s="52"/>
      <c r="D179" s="52"/>
      <c r="E179" s="52"/>
      <c r="F179" s="52" t="s">
        <v>1936</v>
      </c>
      <c r="G179" s="52">
        <v>1.0</v>
      </c>
      <c r="H179" s="166">
        <v>1017000.0</v>
      </c>
      <c r="I179" s="88" t="str">
        <f t="shared" si="1"/>
        <v>  1,017,000 </v>
      </c>
      <c r="J179" s="80"/>
      <c r="K179" s="80"/>
      <c r="L179" s="80"/>
      <c r="M179" s="80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2"/>
      <c r="B180" s="52"/>
      <c r="C180" s="52"/>
      <c r="D180" s="52"/>
      <c r="E180" s="52"/>
      <c r="F180" s="52" t="s">
        <v>1012</v>
      </c>
      <c r="G180" s="52">
        <v>1.0</v>
      </c>
      <c r="H180" s="166">
        <v>110000.0</v>
      </c>
      <c r="I180" s="88" t="str">
        <f t="shared" si="1"/>
        <v>  110,000 </v>
      </c>
      <c r="J180" s="80"/>
      <c r="K180" s="80"/>
      <c r="L180" s="80"/>
      <c r="M180" s="80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2"/>
      <c r="B181" s="52"/>
      <c r="C181" s="52"/>
      <c r="D181" s="52"/>
      <c r="E181" s="52"/>
      <c r="F181" s="52" t="s">
        <v>715</v>
      </c>
      <c r="G181" s="52">
        <v>1.0</v>
      </c>
      <c r="H181" s="52">
        <v>0.0</v>
      </c>
      <c r="I181" s="88" t="str">
        <f t="shared" si="1"/>
        <v>  -   </v>
      </c>
      <c r="J181" s="80"/>
      <c r="K181" s="80"/>
      <c r="L181" s="80"/>
      <c r="M181" s="80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2"/>
      <c r="B182" s="52"/>
      <c r="C182" s="52"/>
      <c r="D182" s="52"/>
      <c r="E182" s="52"/>
      <c r="F182" s="52" t="s">
        <v>1353</v>
      </c>
      <c r="G182" s="52">
        <v>1.0</v>
      </c>
      <c r="H182" s="52">
        <v>0.0</v>
      </c>
      <c r="I182" s="88" t="str">
        <f t="shared" si="1"/>
        <v>  -   </v>
      </c>
      <c r="J182" s="80"/>
      <c r="K182" s="80"/>
      <c r="L182" s="80"/>
      <c r="M182" s="80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2"/>
      <c r="B183" s="52"/>
      <c r="C183" s="52"/>
      <c r="D183" s="52"/>
      <c r="E183" s="52"/>
      <c r="F183" s="52" t="s">
        <v>1937</v>
      </c>
      <c r="G183" s="52">
        <v>1.0</v>
      </c>
      <c r="H183" s="52">
        <v>0.0</v>
      </c>
      <c r="I183" s="88" t="str">
        <f t="shared" si="1"/>
        <v>  -   </v>
      </c>
      <c r="J183" s="77"/>
      <c r="K183" s="77"/>
      <c r="L183" s="77"/>
      <c r="M183" s="77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59.25" customHeight="1">
      <c r="A184" s="52">
        <v>64.0</v>
      </c>
      <c r="B184" s="52" t="s">
        <v>1938</v>
      </c>
      <c r="C184" s="52" t="s">
        <v>1939</v>
      </c>
      <c r="D184" s="52" t="s">
        <v>991</v>
      </c>
      <c r="E184" s="52" t="s">
        <v>650</v>
      </c>
      <c r="F184" s="52" t="s">
        <v>1940</v>
      </c>
      <c r="G184" s="52">
        <v>1.0</v>
      </c>
      <c r="H184" s="166">
        <v>725000.0</v>
      </c>
      <c r="I184" s="166">
        <v>725000.0</v>
      </c>
      <c r="J184" s="168" t="str">
        <f t="shared" ref="J184:J186" si="6">I184</f>
        <v>725,000</v>
      </c>
      <c r="K184" s="70" t="s">
        <v>652</v>
      </c>
      <c r="L184" s="15"/>
      <c r="M184" s="73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59.25" customHeight="1">
      <c r="A185" s="52">
        <v>65.0</v>
      </c>
      <c r="B185" s="52" t="s">
        <v>1938</v>
      </c>
      <c r="C185" s="52" t="s">
        <v>466</v>
      </c>
      <c r="D185" s="52" t="s">
        <v>981</v>
      </c>
      <c r="E185" s="52" t="s">
        <v>705</v>
      </c>
      <c r="F185" s="52" t="s">
        <v>985</v>
      </c>
      <c r="G185" s="52">
        <v>1.0</v>
      </c>
      <c r="H185" s="166">
        <v>700000.0</v>
      </c>
      <c r="I185" s="166">
        <v>700000.0</v>
      </c>
      <c r="J185" s="168" t="str">
        <f t="shared" si="6"/>
        <v>700,000</v>
      </c>
      <c r="K185" s="70" t="s">
        <v>652</v>
      </c>
      <c r="L185" s="15"/>
      <c r="M185" s="73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59.25" customHeight="1">
      <c r="A186" s="52">
        <v>66.0</v>
      </c>
      <c r="B186" s="52" t="s">
        <v>1931</v>
      </c>
      <c r="C186" s="52" t="s">
        <v>1941</v>
      </c>
      <c r="D186" s="52" t="s">
        <v>991</v>
      </c>
      <c r="E186" s="52" t="s">
        <v>650</v>
      </c>
      <c r="F186" s="52" t="s">
        <v>1844</v>
      </c>
      <c r="G186" s="52">
        <v>1.0</v>
      </c>
      <c r="H186" s="166">
        <v>1017000.0</v>
      </c>
      <c r="I186" s="166">
        <v>1017000.0</v>
      </c>
      <c r="J186" s="168" t="str">
        <f t="shared" si="6"/>
        <v>1,017,000</v>
      </c>
      <c r="K186" s="70" t="s">
        <v>652</v>
      </c>
      <c r="L186" s="15"/>
      <c r="M186" s="73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84"/>
      <c r="H187" s="84"/>
      <c r="I187" s="84"/>
      <c r="J187" s="84"/>
      <c r="K187" s="84"/>
      <c r="L187" s="5"/>
      <c r="M187" s="8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84"/>
      <c r="H188" s="84"/>
      <c r="I188" s="84"/>
      <c r="J188" s="84"/>
      <c r="K188" s="84"/>
      <c r="L188" s="5"/>
      <c r="M188" s="8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84"/>
      <c r="H189" s="84"/>
      <c r="I189" s="84"/>
      <c r="J189" s="84"/>
      <c r="K189" s="84"/>
      <c r="L189" s="5"/>
      <c r="M189" s="8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84"/>
      <c r="H190" s="84"/>
      <c r="I190" s="84"/>
      <c r="J190" s="84"/>
      <c r="K190" s="84"/>
      <c r="L190" s="5"/>
      <c r="M190" s="8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84"/>
      <c r="H191" s="84"/>
      <c r="I191" s="84"/>
      <c r="J191" s="84"/>
      <c r="K191" s="84"/>
      <c r="L191" s="5"/>
      <c r="M191" s="8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84"/>
      <c r="H192" s="84"/>
      <c r="I192" s="84"/>
      <c r="J192" s="84"/>
      <c r="K192" s="84"/>
      <c r="L192" s="5"/>
      <c r="M192" s="8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84"/>
      <c r="H193" s="84"/>
      <c r="I193" s="84"/>
      <c r="J193" s="84"/>
      <c r="K193" s="84"/>
      <c r="L193" s="5"/>
      <c r="M193" s="8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84"/>
      <c r="H194" s="84"/>
      <c r="I194" s="84"/>
      <c r="J194" s="84"/>
      <c r="K194" s="84"/>
      <c r="L194" s="5"/>
      <c r="M194" s="8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84"/>
      <c r="H195" s="84"/>
      <c r="I195" s="84"/>
      <c r="J195" s="84"/>
      <c r="K195" s="84"/>
      <c r="L195" s="5"/>
      <c r="M195" s="8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84"/>
      <c r="H196" s="84"/>
      <c r="I196" s="84"/>
      <c r="J196" s="84"/>
      <c r="K196" s="84"/>
      <c r="L196" s="5"/>
      <c r="M196" s="8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84"/>
      <c r="H197" s="84"/>
      <c r="I197" s="84"/>
      <c r="J197" s="84"/>
      <c r="K197" s="84"/>
      <c r="L197" s="5"/>
      <c r="M197" s="8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84"/>
      <c r="H198" s="84"/>
      <c r="I198" s="84"/>
      <c r="J198" s="84"/>
      <c r="K198" s="84"/>
      <c r="L198" s="5"/>
      <c r="M198" s="8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84"/>
      <c r="H199" s="84"/>
      <c r="I199" s="84"/>
      <c r="J199" s="84"/>
      <c r="K199" s="84"/>
      <c r="L199" s="5"/>
      <c r="M199" s="8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84"/>
      <c r="H200" s="84"/>
      <c r="I200" s="84"/>
      <c r="J200" s="84"/>
      <c r="K200" s="84"/>
      <c r="L200" s="5"/>
      <c r="M200" s="8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84"/>
      <c r="H201" s="84"/>
      <c r="I201" s="84"/>
      <c r="J201" s="84"/>
      <c r="K201" s="84"/>
      <c r="L201" s="5"/>
      <c r="M201" s="8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84"/>
      <c r="H202" s="84"/>
      <c r="I202" s="84"/>
      <c r="J202" s="84"/>
      <c r="K202" s="84"/>
      <c r="L202" s="5"/>
      <c r="M202" s="8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84"/>
      <c r="H203" s="84"/>
      <c r="I203" s="84"/>
      <c r="J203" s="84"/>
      <c r="K203" s="84"/>
      <c r="L203" s="5"/>
      <c r="M203" s="8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84"/>
      <c r="H204" s="84"/>
      <c r="I204" s="84"/>
      <c r="J204" s="84"/>
      <c r="K204" s="84"/>
      <c r="L204" s="5"/>
      <c r="M204" s="8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84"/>
      <c r="H205" s="84"/>
      <c r="I205" s="84"/>
      <c r="J205" s="84"/>
      <c r="K205" s="84"/>
      <c r="L205" s="5"/>
      <c r="M205" s="8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84"/>
      <c r="H206" s="84"/>
      <c r="I206" s="84"/>
      <c r="J206" s="84"/>
      <c r="K206" s="84"/>
      <c r="L206" s="5"/>
      <c r="M206" s="8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84"/>
      <c r="H207" s="84"/>
      <c r="I207" s="84"/>
      <c r="J207" s="84"/>
      <c r="K207" s="84"/>
      <c r="L207" s="5"/>
      <c r="M207" s="8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84"/>
      <c r="H208" s="84"/>
      <c r="I208" s="84"/>
      <c r="J208" s="84"/>
      <c r="K208" s="84"/>
      <c r="L208" s="5"/>
      <c r="M208" s="8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84"/>
      <c r="H209" s="84"/>
      <c r="I209" s="84"/>
      <c r="J209" s="84"/>
      <c r="K209" s="84"/>
      <c r="L209" s="5"/>
      <c r="M209" s="8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84"/>
      <c r="H210" s="84"/>
      <c r="I210" s="84"/>
      <c r="J210" s="84"/>
      <c r="K210" s="84"/>
      <c r="L210" s="5"/>
      <c r="M210" s="8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84"/>
      <c r="H211" s="84"/>
      <c r="I211" s="84"/>
      <c r="J211" s="84"/>
      <c r="K211" s="84"/>
      <c r="L211" s="5"/>
      <c r="M211" s="8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84"/>
      <c r="H212" s="84"/>
      <c r="I212" s="84"/>
      <c r="J212" s="84"/>
      <c r="K212" s="84"/>
      <c r="L212" s="5"/>
      <c r="M212" s="8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84"/>
      <c r="H213" s="84"/>
      <c r="I213" s="84"/>
      <c r="J213" s="84"/>
      <c r="K213" s="84"/>
      <c r="L213" s="5"/>
      <c r="M213" s="8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84"/>
      <c r="H214" s="84"/>
      <c r="I214" s="84"/>
      <c r="J214" s="84"/>
      <c r="K214" s="84"/>
      <c r="L214" s="5"/>
      <c r="M214" s="8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84"/>
      <c r="H215" s="84"/>
      <c r="I215" s="84"/>
      <c r="J215" s="84"/>
      <c r="K215" s="84"/>
      <c r="L215" s="5"/>
      <c r="M215" s="8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84"/>
      <c r="H216" s="84"/>
      <c r="I216" s="84"/>
      <c r="J216" s="84"/>
      <c r="K216" s="84"/>
      <c r="L216" s="5"/>
      <c r="M216" s="8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84"/>
      <c r="H217" s="84"/>
      <c r="I217" s="84"/>
      <c r="J217" s="84"/>
      <c r="K217" s="84"/>
      <c r="L217" s="5"/>
      <c r="M217" s="8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84"/>
      <c r="H218" s="84"/>
      <c r="I218" s="84"/>
      <c r="J218" s="84"/>
      <c r="K218" s="84"/>
      <c r="L218" s="5"/>
      <c r="M218" s="8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84"/>
      <c r="H219" s="84"/>
      <c r="I219" s="84"/>
      <c r="J219" s="84"/>
      <c r="K219" s="84"/>
      <c r="L219" s="5"/>
      <c r="M219" s="8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84"/>
      <c r="H220" s="84"/>
      <c r="I220" s="84"/>
      <c r="J220" s="84"/>
      <c r="K220" s="84"/>
      <c r="L220" s="5"/>
      <c r="M220" s="8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84"/>
      <c r="H221" s="84"/>
      <c r="I221" s="84"/>
      <c r="J221" s="84"/>
      <c r="K221" s="84"/>
      <c r="L221" s="5"/>
      <c r="M221" s="8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84"/>
      <c r="H222" s="84"/>
      <c r="I222" s="84"/>
      <c r="J222" s="84"/>
      <c r="K222" s="84"/>
      <c r="L222" s="5"/>
      <c r="M222" s="8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84"/>
      <c r="H223" s="84"/>
      <c r="I223" s="84"/>
      <c r="J223" s="84"/>
      <c r="K223" s="84"/>
      <c r="L223" s="5"/>
      <c r="M223" s="8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84"/>
      <c r="H224" s="84"/>
      <c r="I224" s="84"/>
      <c r="J224" s="84"/>
      <c r="K224" s="84"/>
      <c r="L224" s="5"/>
      <c r="M224" s="8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84"/>
      <c r="H225" s="84"/>
      <c r="I225" s="84"/>
      <c r="J225" s="84"/>
      <c r="K225" s="84"/>
      <c r="L225" s="5"/>
      <c r="M225" s="8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84"/>
      <c r="H226" s="84"/>
      <c r="I226" s="84"/>
      <c r="J226" s="84"/>
      <c r="K226" s="84"/>
      <c r="L226" s="5"/>
      <c r="M226" s="8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84"/>
      <c r="H227" s="84"/>
      <c r="I227" s="84"/>
      <c r="J227" s="84"/>
      <c r="K227" s="84"/>
      <c r="L227" s="5"/>
      <c r="M227" s="8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84"/>
      <c r="H228" s="84"/>
      <c r="I228" s="84"/>
      <c r="J228" s="84"/>
      <c r="K228" s="84"/>
      <c r="L228" s="5"/>
      <c r="M228" s="8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84"/>
      <c r="H229" s="84"/>
      <c r="I229" s="84"/>
      <c r="J229" s="84"/>
      <c r="K229" s="84"/>
      <c r="L229" s="5"/>
      <c r="M229" s="8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84"/>
      <c r="H230" s="84"/>
      <c r="I230" s="84"/>
      <c r="J230" s="84"/>
      <c r="K230" s="84"/>
      <c r="L230" s="5"/>
      <c r="M230" s="8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84"/>
      <c r="H231" s="84"/>
      <c r="I231" s="84"/>
      <c r="J231" s="84"/>
      <c r="K231" s="84"/>
      <c r="L231" s="5"/>
      <c r="M231" s="8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84"/>
      <c r="H232" s="84"/>
      <c r="I232" s="84"/>
      <c r="J232" s="84"/>
      <c r="K232" s="84"/>
      <c r="L232" s="5"/>
      <c r="M232" s="8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84"/>
      <c r="H233" s="84"/>
      <c r="I233" s="84"/>
      <c r="J233" s="84"/>
      <c r="K233" s="84"/>
      <c r="L233" s="5"/>
      <c r="M233" s="8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84"/>
      <c r="H234" s="84"/>
      <c r="I234" s="84"/>
      <c r="J234" s="84"/>
      <c r="K234" s="84"/>
      <c r="L234" s="5"/>
      <c r="M234" s="8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84"/>
      <c r="H235" s="84"/>
      <c r="I235" s="84"/>
      <c r="J235" s="84"/>
      <c r="K235" s="84"/>
      <c r="L235" s="5"/>
      <c r="M235" s="8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84"/>
      <c r="H236" s="84"/>
      <c r="I236" s="84"/>
      <c r="J236" s="84"/>
      <c r="K236" s="84"/>
      <c r="L236" s="5"/>
      <c r="M236" s="8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84"/>
      <c r="H237" s="84"/>
      <c r="I237" s="84"/>
      <c r="J237" s="84"/>
      <c r="K237" s="84"/>
      <c r="L237" s="5"/>
      <c r="M237" s="8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84"/>
      <c r="H238" s="84"/>
      <c r="I238" s="84"/>
      <c r="J238" s="84"/>
      <c r="K238" s="84"/>
      <c r="L238" s="5"/>
      <c r="M238" s="8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84"/>
      <c r="H239" s="84"/>
      <c r="I239" s="84"/>
      <c r="J239" s="84"/>
      <c r="K239" s="84"/>
      <c r="L239" s="5"/>
      <c r="M239" s="8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84"/>
      <c r="H240" s="84"/>
      <c r="I240" s="84"/>
      <c r="J240" s="84"/>
      <c r="K240" s="84"/>
      <c r="L240" s="5"/>
      <c r="M240" s="8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84"/>
      <c r="H241" s="84"/>
      <c r="I241" s="84"/>
      <c r="J241" s="84"/>
      <c r="K241" s="84"/>
      <c r="L241" s="5"/>
      <c r="M241" s="8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84"/>
      <c r="H242" s="84"/>
      <c r="I242" s="84"/>
      <c r="J242" s="84"/>
      <c r="K242" s="84"/>
      <c r="L242" s="5"/>
      <c r="M242" s="8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84"/>
      <c r="H243" s="84"/>
      <c r="I243" s="84"/>
      <c r="J243" s="84"/>
      <c r="K243" s="84"/>
      <c r="L243" s="5"/>
      <c r="M243" s="8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84"/>
      <c r="H244" s="84"/>
      <c r="I244" s="84"/>
      <c r="J244" s="84"/>
      <c r="K244" s="84"/>
      <c r="L244" s="5"/>
      <c r="M244" s="8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84"/>
      <c r="H245" s="84"/>
      <c r="I245" s="84"/>
      <c r="J245" s="84"/>
      <c r="K245" s="84"/>
      <c r="L245" s="5"/>
      <c r="M245" s="8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84"/>
      <c r="H246" s="84"/>
      <c r="I246" s="84"/>
      <c r="J246" s="84"/>
      <c r="K246" s="84"/>
      <c r="L246" s="5"/>
      <c r="M246" s="8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84"/>
      <c r="H247" s="84"/>
      <c r="I247" s="84"/>
      <c r="J247" s="84"/>
      <c r="K247" s="84"/>
      <c r="L247" s="5"/>
      <c r="M247" s="8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84"/>
      <c r="H248" s="84"/>
      <c r="I248" s="84"/>
      <c r="J248" s="84"/>
      <c r="K248" s="84"/>
      <c r="L248" s="5"/>
      <c r="M248" s="8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84"/>
      <c r="H249" s="84"/>
      <c r="I249" s="84"/>
      <c r="J249" s="84"/>
      <c r="K249" s="84"/>
      <c r="L249" s="5"/>
      <c r="M249" s="8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84"/>
      <c r="H250" s="84"/>
      <c r="I250" s="84"/>
      <c r="J250" s="84"/>
      <c r="K250" s="84"/>
      <c r="L250" s="5"/>
      <c r="M250" s="8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84"/>
      <c r="H251" s="84"/>
      <c r="I251" s="84"/>
      <c r="J251" s="84"/>
      <c r="K251" s="84"/>
      <c r="L251" s="5"/>
      <c r="M251" s="8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84"/>
      <c r="H252" s="84"/>
      <c r="I252" s="84"/>
      <c r="J252" s="84"/>
      <c r="K252" s="84"/>
      <c r="L252" s="5"/>
      <c r="M252" s="8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84"/>
      <c r="H253" s="84"/>
      <c r="I253" s="84"/>
      <c r="J253" s="84"/>
      <c r="K253" s="84"/>
      <c r="L253" s="5"/>
      <c r="M253" s="8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84"/>
      <c r="H254" s="84"/>
      <c r="I254" s="84"/>
      <c r="J254" s="84"/>
      <c r="K254" s="84"/>
      <c r="L254" s="5"/>
      <c r="M254" s="8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84"/>
      <c r="H255" s="84"/>
      <c r="I255" s="84"/>
      <c r="J255" s="84"/>
      <c r="K255" s="84"/>
      <c r="L255" s="5"/>
      <c r="M255" s="8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84"/>
      <c r="H256" s="84"/>
      <c r="I256" s="84"/>
      <c r="J256" s="84"/>
      <c r="K256" s="84"/>
      <c r="L256" s="5"/>
      <c r="M256" s="8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84"/>
      <c r="H257" s="84"/>
      <c r="I257" s="84"/>
      <c r="J257" s="84"/>
      <c r="K257" s="84"/>
      <c r="L257" s="5"/>
      <c r="M257" s="8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84"/>
      <c r="H258" s="84"/>
      <c r="I258" s="84"/>
      <c r="J258" s="84"/>
      <c r="K258" s="84"/>
      <c r="L258" s="5"/>
      <c r="M258" s="8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84"/>
      <c r="H259" s="84"/>
      <c r="I259" s="84"/>
      <c r="J259" s="84"/>
      <c r="K259" s="84"/>
      <c r="L259" s="5"/>
      <c r="M259" s="8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84"/>
      <c r="H260" s="84"/>
      <c r="I260" s="84"/>
      <c r="J260" s="84"/>
      <c r="K260" s="84"/>
      <c r="L260" s="5"/>
      <c r="M260" s="8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84"/>
      <c r="H261" s="84"/>
      <c r="I261" s="84"/>
      <c r="J261" s="84"/>
      <c r="K261" s="84"/>
      <c r="L261" s="5"/>
      <c r="M261" s="8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84"/>
      <c r="H262" s="84"/>
      <c r="I262" s="84"/>
      <c r="J262" s="84"/>
      <c r="K262" s="84"/>
      <c r="L262" s="5"/>
      <c r="M262" s="8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84"/>
      <c r="H263" s="84"/>
      <c r="I263" s="84"/>
      <c r="J263" s="84"/>
      <c r="K263" s="84"/>
      <c r="L263" s="5"/>
      <c r="M263" s="8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84"/>
      <c r="H264" s="84"/>
      <c r="I264" s="84"/>
      <c r="J264" s="84"/>
      <c r="K264" s="84"/>
      <c r="L264" s="5"/>
      <c r="M264" s="8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84"/>
      <c r="H265" s="84"/>
      <c r="I265" s="84"/>
      <c r="J265" s="84"/>
      <c r="K265" s="84"/>
      <c r="L265" s="5"/>
      <c r="M265" s="8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84"/>
      <c r="H266" s="84"/>
      <c r="I266" s="84"/>
      <c r="J266" s="84"/>
      <c r="K266" s="84"/>
      <c r="L266" s="5"/>
      <c r="M266" s="8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84"/>
      <c r="H267" s="84"/>
      <c r="I267" s="84"/>
      <c r="J267" s="84"/>
      <c r="K267" s="84"/>
      <c r="L267" s="5"/>
      <c r="M267" s="8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84"/>
      <c r="H268" s="84"/>
      <c r="I268" s="84"/>
      <c r="J268" s="84"/>
      <c r="K268" s="84"/>
      <c r="L268" s="5"/>
      <c r="M268" s="8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84"/>
      <c r="H269" s="84"/>
      <c r="I269" s="84"/>
      <c r="J269" s="84"/>
      <c r="K269" s="84"/>
      <c r="L269" s="5"/>
      <c r="M269" s="8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84"/>
      <c r="H270" s="84"/>
      <c r="I270" s="84"/>
      <c r="J270" s="84"/>
      <c r="K270" s="84"/>
      <c r="L270" s="5"/>
      <c r="M270" s="8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84"/>
      <c r="H271" s="84"/>
      <c r="I271" s="84"/>
      <c r="J271" s="84"/>
      <c r="K271" s="84"/>
      <c r="L271" s="5"/>
      <c r="M271" s="8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84"/>
      <c r="H272" s="84"/>
      <c r="I272" s="84"/>
      <c r="J272" s="84"/>
      <c r="K272" s="84"/>
      <c r="L272" s="5"/>
      <c r="M272" s="8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84"/>
      <c r="H273" s="84"/>
      <c r="I273" s="84"/>
      <c r="J273" s="84"/>
      <c r="K273" s="84"/>
      <c r="L273" s="5"/>
      <c r="M273" s="8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84"/>
      <c r="H274" s="84"/>
      <c r="I274" s="84"/>
      <c r="J274" s="84"/>
      <c r="K274" s="84"/>
      <c r="L274" s="5"/>
      <c r="M274" s="8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84"/>
      <c r="H275" s="84"/>
      <c r="I275" s="84"/>
      <c r="J275" s="84"/>
      <c r="K275" s="84"/>
      <c r="L275" s="5"/>
      <c r="M275" s="8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84"/>
      <c r="H276" s="84"/>
      <c r="I276" s="84"/>
      <c r="J276" s="84"/>
      <c r="K276" s="84"/>
      <c r="L276" s="5"/>
      <c r="M276" s="8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84"/>
      <c r="H277" s="84"/>
      <c r="I277" s="84"/>
      <c r="J277" s="84"/>
      <c r="K277" s="84"/>
      <c r="L277" s="5"/>
      <c r="M277" s="8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84"/>
      <c r="H278" s="84"/>
      <c r="I278" s="84"/>
      <c r="J278" s="84"/>
      <c r="K278" s="84"/>
      <c r="L278" s="5"/>
      <c r="M278" s="8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84"/>
      <c r="H279" s="84"/>
      <c r="I279" s="84"/>
      <c r="J279" s="84"/>
      <c r="K279" s="84"/>
      <c r="L279" s="5"/>
      <c r="M279" s="8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84"/>
      <c r="H280" s="84"/>
      <c r="I280" s="84"/>
      <c r="J280" s="84"/>
      <c r="K280" s="84"/>
      <c r="L280" s="5"/>
      <c r="M280" s="8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84"/>
      <c r="H281" s="84"/>
      <c r="I281" s="84"/>
      <c r="J281" s="84"/>
      <c r="K281" s="84"/>
      <c r="L281" s="5"/>
      <c r="M281" s="8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84"/>
      <c r="H282" s="84"/>
      <c r="I282" s="84"/>
      <c r="J282" s="84"/>
      <c r="K282" s="84"/>
      <c r="L282" s="5"/>
      <c r="M282" s="8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84"/>
      <c r="H283" s="84"/>
      <c r="I283" s="84"/>
      <c r="J283" s="84"/>
      <c r="K283" s="84"/>
      <c r="L283" s="5"/>
      <c r="M283" s="8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84"/>
      <c r="H284" s="84"/>
      <c r="I284" s="84"/>
      <c r="J284" s="84"/>
      <c r="K284" s="84"/>
      <c r="L284" s="5"/>
      <c r="M284" s="8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84"/>
      <c r="H285" s="84"/>
      <c r="I285" s="84"/>
      <c r="J285" s="84"/>
      <c r="K285" s="84"/>
      <c r="L285" s="5"/>
      <c r="M285" s="8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84"/>
      <c r="H286" s="84"/>
      <c r="I286" s="84"/>
      <c r="J286" s="84"/>
      <c r="K286" s="84"/>
      <c r="L286" s="5"/>
      <c r="M286" s="8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84"/>
      <c r="H287" s="84"/>
      <c r="I287" s="84"/>
      <c r="J287" s="84"/>
      <c r="K287" s="84"/>
      <c r="L287" s="5"/>
      <c r="M287" s="8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84"/>
      <c r="H288" s="84"/>
      <c r="I288" s="84"/>
      <c r="J288" s="84"/>
      <c r="K288" s="84"/>
      <c r="L288" s="5"/>
      <c r="M288" s="8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84"/>
      <c r="H289" s="84"/>
      <c r="I289" s="84"/>
      <c r="J289" s="84"/>
      <c r="K289" s="84"/>
      <c r="L289" s="5"/>
      <c r="M289" s="8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84"/>
      <c r="H290" s="84"/>
      <c r="I290" s="84"/>
      <c r="J290" s="84"/>
      <c r="K290" s="84"/>
      <c r="L290" s="5"/>
      <c r="M290" s="8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84"/>
      <c r="H291" s="84"/>
      <c r="I291" s="84"/>
      <c r="J291" s="84"/>
      <c r="K291" s="84"/>
      <c r="L291" s="5"/>
      <c r="M291" s="8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84"/>
      <c r="H292" s="84"/>
      <c r="I292" s="84"/>
      <c r="J292" s="84"/>
      <c r="K292" s="84"/>
      <c r="L292" s="5"/>
      <c r="M292" s="8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84"/>
      <c r="H293" s="84"/>
      <c r="I293" s="84"/>
      <c r="J293" s="84"/>
      <c r="K293" s="84"/>
      <c r="L293" s="5"/>
      <c r="M293" s="8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84"/>
      <c r="H294" s="84"/>
      <c r="I294" s="84"/>
      <c r="J294" s="84"/>
      <c r="K294" s="84"/>
      <c r="L294" s="5"/>
      <c r="M294" s="8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84"/>
      <c r="H295" s="84"/>
      <c r="I295" s="84"/>
      <c r="J295" s="84"/>
      <c r="K295" s="84"/>
      <c r="L295" s="5"/>
      <c r="M295" s="8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84"/>
      <c r="H296" s="84"/>
      <c r="I296" s="84"/>
      <c r="J296" s="84"/>
      <c r="K296" s="84"/>
      <c r="L296" s="5"/>
      <c r="M296" s="8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84"/>
      <c r="H297" s="84"/>
      <c r="I297" s="84"/>
      <c r="J297" s="84"/>
      <c r="K297" s="84"/>
      <c r="L297" s="5"/>
      <c r="M297" s="8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84"/>
      <c r="H298" s="84"/>
      <c r="I298" s="84"/>
      <c r="J298" s="84"/>
      <c r="K298" s="84"/>
      <c r="L298" s="5"/>
      <c r="M298" s="8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84"/>
      <c r="H299" s="84"/>
      <c r="I299" s="84"/>
      <c r="J299" s="84"/>
      <c r="K299" s="84"/>
      <c r="L299" s="5"/>
      <c r="M299" s="8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84"/>
      <c r="H300" s="84"/>
      <c r="I300" s="84"/>
      <c r="J300" s="84"/>
      <c r="K300" s="84"/>
      <c r="L300" s="5"/>
      <c r="M300" s="8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84"/>
      <c r="H301" s="84"/>
      <c r="I301" s="84"/>
      <c r="J301" s="84"/>
      <c r="K301" s="84"/>
      <c r="L301" s="5"/>
      <c r="M301" s="8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84"/>
      <c r="H302" s="84"/>
      <c r="I302" s="84"/>
      <c r="J302" s="84"/>
      <c r="K302" s="84"/>
      <c r="L302" s="5"/>
      <c r="M302" s="8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84"/>
      <c r="H303" s="84"/>
      <c r="I303" s="84"/>
      <c r="J303" s="84"/>
      <c r="K303" s="84"/>
      <c r="L303" s="5"/>
      <c r="M303" s="8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84"/>
      <c r="H304" s="84"/>
      <c r="I304" s="84"/>
      <c r="J304" s="84"/>
      <c r="K304" s="84"/>
      <c r="L304" s="5"/>
      <c r="M304" s="8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84"/>
      <c r="H305" s="84"/>
      <c r="I305" s="84"/>
      <c r="J305" s="84"/>
      <c r="K305" s="84"/>
      <c r="L305" s="5"/>
      <c r="M305" s="8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84"/>
      <c r="H306" s="84"/>
      <c r="I306" s="84"/>
      <c r="J306" s="84"/>
      <c r="K306" s="84"/>
      <c r="L306" s="5"/>
      <c r="M306" s="8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84"/>
      <c r="H307" s="84"/>
      <c r="I307" s="84"/>
      <c r="J307" s="84"/>
      <c r="K307" s="84"/>
      <c r="L307" s="5"/>
      <c r="M307" s="8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84"/>
      <c r="H308" s="84"/>
      <c r="I308" s="84"/>
      <c r="J308" s="84"/>
      <c r="K308" s="84"/>
      <c r="L308" s="5"/>
      <c r="M308" s="8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84"/>
      <c r="H309" s="84"/>
      <c r="I309" s="84"/>
      <c r="J309" s="84"/>
      <c r="K309" s="84"/>
      <c r="L309" s="5"/>
      <c r="M309" s="8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84"/>
      <c r="H310" s="84"/>
      <c r="I310" s="84"/>
      <c r="J310" s="84"/>
      <c r="K310" s="84"/>
      <c r="L310" s="5"/>
      <c r="M310" s="8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84"/>
      <c r="H311" s="84"/>
      <c r="I311" s="84"/>
      <c r="J311" s="84"/>
      <c r="K311" s="84"/>
      <c r="L311" s="5"/>
      <c r="M311" s="8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84"/>
      <c r="H312" s="84"/>
      <c r="I312" s="84"/>
      <c r="J312" s="84"/>
      <c r="K312" s="84"/>
      <c r="L312" s="5"/>
      <c r="M312" s="8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84"/>
      <c r="H313" s="84"/>
      <c r="I313" s="84"/>
      <c r="J313" s="84"/>
      <c r="K313" s="84"/>
      <c r="L313" s="5"/>
      <c r="M313" s="8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84"/>
      <c r="H314" s="84"/>
      <c r="I314" s="84"/>
      <c r="J314" s="84"/>
      <c r="K314" s="84"/>
      <c r="L314" s="5"/>
      <c r="M314" s="8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84"/>
      <c r="H315" s="84"/>
      <c r="I315" s="84"/>
      <c r="J315" s="84"/>
      <c r="K315" s="84"/>
      <c r="L315" s="5"/>
      <c r="M315" s="8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84"/>
      <c r="H316" s="84"/>
      <c r="I316" s="84"/>
      <c r="J316" s="84"/>
      <c r="K316" s="84"/>
      <c r="L316" s="5"/>
      <c r="M316" s="8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84"/>
      <c r="H317" s="84"/>
      <c r="I317" s="84"/>
      <c r="J317" s="84"/>
      <c r="K317" s="84"/>
      <c r="L317" s="5"/>
      <c r="M317" s="8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84"/>
      <c r="H318" s="84"/>
      <c r="I318" s="84"/>
      <c r="J318" s="84"/>
      <c r="K318" s="84"/>
      <c r="L318" s="5"/>
      <c r="M318" s="8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84"/>
      <c r="H319" s="84"/>
      <c r="I319" s="84"/>
      <c r="J319" s="84"/>
      <c r="K319" s="84"/>
      <c r="L319" s="5"/>
      <c r="M319" s="8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84"/>
      <c r="H320" s="84"/>
      <c r="I320" s="84"/>
      <c r="J320" s="84"/>
      <c r="K320" s="84"/>
      <c r="L320" s="5"/>
      <c r="M320" s="8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84"/>
      <c r="H321" s="84"/>
      <c r="I321" s="84"/>
      <c r="J321" s="84"/>
      <c r="K321" s="84"/>
      <c r="L321" s="5"/>
      <c r="M321" s="8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84"/>
      <c r="H322" s="84"/>
      <c r="I322" s="84"/>
      <c r="J322" s="84"/>
      <c r="K322" s="84"/>
      <c r="L322" s="5"/>
      <c r="M322" s="8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84"/>
      <c r="H323" s="84"/>
      <c r="I323" s="84"/>
      <c r="J323" s="84"/>
      <c r="K323" s="84"/>
      <c r="L323" s="5"/>
      <c r="M323" s="8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84"/>
      <c r="H324" s="84"/>
      <c r="I324" s="84"/>
      <c r="J324" s="84"/>
      <c r="K324" s="84"/>
      <c r="L324" s="5"/>
      <c r="M324" s="8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84"/>
      <c r="H325" s="84"/>
      <c r="I325" s="84"/>
      <c r="J325" s="84"/>
      <c r="K325" s="84"/>
      <c r="L325" s="5"/>
      <c r="M325" s="8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84"/>
      <c r="H326" s="84"/>
      <c r="I326" s="84"/>
      <c r="J326" s="84"/>
      <c r="K326" s="84"/>
      <c r="L326" s="5"/>
      <c r="M326" s="8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84"/>
      <c r="H327" s="84"/>
      <c r="I327" s="84"/>
      <c r="J327" s="84"/>
      <c r="K327" s="84"/>
      <c r="L327" s="5"/>
      <c r="M327" s="8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84"/>
      <c r="H328" s="84"/>
      <c r="I328" s="84"/>
      <c r="J328" s="84"/>
      <c r="K328" s="84"/>
      <c r="L328" s="5"/>
      <c r="M328" s="8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84"/>
      <c r="H329" s="84"/>
      <c r="I329" s="84"/>
      <c r="J329" s="84"/>
      <c r="K329" s="84"/>
      <c r="L329" s="5"/>
      <c r="M329" s="8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84"/>
      <c r="H330" s="84"/>
      <c r="I330" s="84"/>
      <c r="J330" s="84"/>
      <c r="K330" s="84"/>
      <c r="L330" s="5"/>
      <c r="M330" s="8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84"/>
      <c r="H331" s="84"/>
      <c r="I331" s="84"/>
      <c r="J331" s="84"/>
      <c r="K331" s="84"/>
      <c r="L331" s="5"/>
      <c r="M331" s="8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84"/>
      <c r="H332" s="84"/>
      <c r="I332" s="84"/>
      <c r="J332" s="84"/>
      <c r="K332" s="84"/>
      <c r="L332" s="5"/>
      <c r="M332" s="8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84"/>
      <c r="H333" s="84"/>
      <c r="I333" s="84"/>
      <c r="J333" s="84"/>
      <c r="K333" s="84"/>
      <c r="L333" s="5"/>
      <c r="M333" s="8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84"/>
      <c r="H334" s="84"/>
      <c r="I334" s="84"/>
      <c r="J334" s="84"/>
      <c r="K334" s="84"/>
      <c r="L334" s="5"/>
      <c r="M334" s="8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84"/>
      <c r="H335" s="84"/>
      <c r="I335" s="84"/>
      <c r="J335" s="84"/>
      <c r="K335" s="84"/>
      <c r="L335" s="5"/>
      <c r="M335" s="8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84"/>
      <c r="H336" s="84"/>
      <c r="I336" s="84"/>
      <c r="J336" s="84"/>
      <c r="K336" s="84"/>
      <c r="L336" s="5"/>
      <c r="M336" s="8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84"/>
      <c r="H337" s="84"/>
      <c r="I337" s="84"/>
      <c r="J337" s="84"/>
      <c r="K337" s="84"/>
      <c r="L337" s="5"/>
      <c r="M337" s="8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84"/>
      <c r="H338" s="84"/>
      <c r="I338" s="84"/>
      <c r="J338" s="84"/>
      <c r="K338" s="84"/>
      <c r="L338" s="5"/>
      <c r="M338" s="8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84"/>
      <c r="H339" s="84"/>
      <c r="I339" s="84"/>
      <c r="J339" s="84"/>
      <c r="K339" s="84"/>
      <c r="L339" s="5"/>
      <c r="M339" s="8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84"/>
      <c r="H340" s="84"/>
      <c r="I340" s="84"/>
      <c r="J340" s="84"/>
      <c r="K340" s="84"/>
      <c r="L340" s="5"/>
      <c r="M340" s="8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84"/>
      <c r="H341" s="84"/>
      <c r="I341" s="84"/>
      <c r="J341" s="84"/>
      <c r="K341" s="84"/>
      <c r="L341" s="5"/>
      <c r="M341" s="8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84"/>
      <c r="H342" s="84"/>
      <c r="I342" s="84"/>
      <c r="J342" s="84"/>
      <c r="K342" s="84"/>
      <c r="L342" s="5"/>
      <c r="M342" s="8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84"/>
      <c r="H343" s="84"/>
      <c r="I343" s="84"/>
      <c r="J343" s="84"/>
      <c r="K343" s="84"/>
      <c r="L343" s="5"/>
      <c r="M343" s="8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84"/>
      <c r="H344" s="84"/>
      <c r="I344" s="84"/>
      <c r="J344" s="84"/>
      <c r="K344" s="84"/>
      <c r="L344" s="5"/>
      <c r="M344" s="8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84"/>
      <c r="H345" s="84"/>
      <c r="I345" s="84"/>
      <c r="J345" s="84"/>
      <c r="K345" s="84"/>
      <c r="L345" s="5"/>
      <c r="M345" s="8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84"/>
      <c r="H346" s="84"/>
      <c r="I346" s="84"/>
      <c r="J346" s="84"/>
      <c r="K346" s="84"/>
      <c r="L346" s="5"/>
      <c r="M346" s="8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84"/>
      <c r="H347" s="84"/>
      <c r="I347" s="84"/>
      <c r="J347" s="84"/>
      <c r="K347" s="84"/>
      <c r="L347" s="5"/>
      <c r="M347" s="8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84"/>
      <c r="H348" s="84"/>
      <c r="I348" s="84"/>
      <c r="J348" s="84"/>
      <c r="K348" s="84"/>
      <c r="L348" s="5"/>
      <c r="M348" s="8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84"/>
      <c r="H349" s="84"/>
      <c r="I349" s="84"/>
      <c r="J349" s="84"/>
      <c r="K349" s="84"/>
      <c r="L349" s="5"/>
      <c r="M349" s="8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84"/>
      <c r="H350" s="84"/>
      <c r="I350" s="84"/>
      <c r="J350" s="84"/>
      <c r="K350" s="84"/>
      <c r="L350" s="5"/>
      <c r="M350" s="8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84"/>
      <c r="H351" s="84"/>
      <c r="I351" s="84"/>
      <c r="J351" s="84"/>
      <c r="K351" s="84"/>
      <c r="L351" s="5"/>
      <c r="M351" s="8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84"/>
      <c r="H352" s="84"/>
      <c r="I352" s="84"/>
      <c r="J352" s="84"/>
      <c r="K352" s="84"/>
      <c r="L352" s="5"/>
      <c r="M352" s="8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84"/>
      <c r="H353" s="84"/>
      <c r="I353" s="84"/>
      <c r="J353" s="84"/>
      <c r="K353" s="84"/>
      <c r="L353" s="5"/>
      <c r="M353" s="8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84"/>
      <c r="H354" s="84"/>
      <c r="I354" s="84"/>
      <c r="J354" s="84"/>
      <c r="K354" s="84"/>
      <c r="L354" s="5"/>
      <c r="M354" s="8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84"/>
      <c r="H355" s="84"/>
      <c r="I355" s="84"/>
      <c r="J355" s="84"/>
      <c r="K355" s="84"/>
      <c r="L355" s="5"/>
      <c r="M355" s="8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84"/>
      <c r="H356" s="84"/>
      <c r="I356" s="84"/>
      <c r="J356" s="84"/>
      <c r="K356" s="84"/>
      <c r="L356" s="5"/>
      <c r="M356" s="8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84"/>
      <c r="H357" s="84"/>
      <c r="I357" s="84"/>
      <c r="J357" s="84"/>
      <c r="K357" s="84"/>
      <c r="L357" s="5"/>
      <c r="M357" s="8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84"/>
      <c r="H358" s="84"/>
      <c r="I358" s="84"/>
      <c r="J358" s="84"/>
      <c r="K358" s="84"/>
      <c r="L358" s="5"/>
      <c r="M358" s="8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84"/>
      <c r="H359" s="84"/>
      <c r="I359" s="84"/>
      <c r="J359" s="84"/>
      <c r="K359" s="84"/>
      <c r="L359" s="5"/>
      <c r="M359" s="8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84"/>
      <c r="H360" s="84"/>
      <c r="I360" s="84"/>
      <c r="J360" s="84"/>
      <c r="K360" s="84"/>
      <c r="L360" s="5"/>
      <c r="M360" s="8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84"/>
      <c r="H361" s="84"/>
      <c r="I361" s="84"/>
      <c r="J361" s="84"/>
      <c r="K361" s="84"/>
      <c r="L361" s="5"/>
      <c r="M361" s="8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84"/>
      <c r="H362" s="84"/>
      <c r="I362" s="84"/>
      <c r="J362" s="84"/>
      <c r="K362" s="84"/>
      <c r="L362" s="5"/>
      <c r="M362" s="8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84"/>
      <c r="H363" s="84"/>
      <c r="I363" s="84"/>
      <c r="J363" s="84"/>
      <c r="K363" s="84"/>
      <c r="L363" s="5"/>
      <c r="M363" s="8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84"/>
      <c r="H364" s="84"/>
      <c r="I364" s="84"/>
      <c r="J364" s="84"/>
      <c r="K364" s="84"/>
      <c r="L364" s="5"/>
      <c r="M364" s="8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84"/>
      <c r="H365" s="84"/>
      <c r="I365" s="84"/>
      <c r="J365" s="84"/>
      <c r="K365" s="84"/>
      <c r="L365" s="5"/>
      <c r="M365" s="8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84"/>
      <c r="H366" s="84"/>
      <c r="I366" s="84"/>
      <c r="J366" s="84"/>
      <c r="K366" s="84"/>
      <c r="L366" s="5"/>
      <c r="M366" s="8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84"/>
      <c r="H367" s="84"/>
      <c r="I367" s="84"/>
      <c r="J367" s="84"/>
      <c r="K367" s="84"/>
      <c r="L367" s="5"/>
      <c r="M367" s="8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84"/>
      <c r="H368" s="84"/>
      <c r="I368" s="84"/>
      <c r="J368" s="84"/>
      <c r="K368" s="84"/>
      <c r="L368" s="5"/>
      <c r="M368" s="8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84"/>
      <c r="H369" s="84"/>
      <c r="I369" s="84"/>
      <c r="J369" s="84"/>
      <c r="K369" s="84"/>
      <c r="L369" s="5"/>
      <c r="M369" s="8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84"/>
      <c r="H370" s="84"/>
      <c r="I370" s="84"/>
      <c r="J370" s="84"/>
      <c r="K370" s="84"/>
      <c r="L370" s="5"/>
      <c r="M370" s="8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84"/>
      <c r="H371" s="84"/>
      <c r="I371" s="84"/>
      <c r="J371" s="84"/>
      <c r="K371" s="84"/>
      <c r="L371" s="5"/>
      <c r="M371" s="8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84"/>
      <c r="H372" s="84"/>
      <c r="I372" s="84"/>
      <c r="J372" s="84"/>
      <c r="K372" s="84"/>
      <c r="L372" s="5"/>
      <c r="M372" s="8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84"/>
      <c r="H373" s="84"/>
      <c r="I373" s="84"/>
      <c r="J373" s="84"/>
      <c r="K373" s="84"/>
      <c r="L373" s="5"/>
      <c r="M373" s="8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84"/>
      <c r="H374" s="84"/>
      <c r="I374" s="84"/>
      <c r="J374" s="84"/>
      <c r="K374" s="84"/>
      <c r="L374" s="5"/>
      <c r="M374" s="8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84"/>
      <c r="H375" s="84"/>
      <c r="I375" s="84"/>
      <c r="J375" s="84"/>
      <c r="K375" s="84"/>
      <c r="L375" s="5"/>
      <c r="M375" s="8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84"/>
      <c r="H376" s="84"/>
      <c r="I376" s="84"/>
      <c r="J376" s="84"/>
      <c r="K376" s="84"/>
      <c r="L376" s="5"/>
      <c r="M376" s="8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84"/>
      <c r="H377" s="84"/>
      <c r="I377" s="84"/>
      <c r="J377" s="84"/>
      <c r="K377" s="84"/>
      <c r="L377" s="5"/>
      <c r="M377" s="8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84"/>
      <c r="H378" s="84"/>
      <c r="I378" s="84"/>
      <c r="J378" s="84"/>
      <c r="K378" s="84"/>
      <c r="L378" s="5"/>
      <c r="M378" s="8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84"/>
      <c r="H379" s="84"/>
      <c r="I379" s="84"/>
      <c r="J379" s="84"/>
      <c r="K379" s="84"/>
      <c r="L379" s="5"/>
      <c r="M379" s="8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84"/>
      <c r="H380" s="84"/>
      <c r="I380" s="84"/>
      <c r="J380" s="84"/>
      <c r="K380" s="84"/>
      <c r="L380" s="5"/>
      <c r="M380" s="8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84"/>
      <c r="H381" s="84"/>
      <c r="I381" s="84"/>
      <c r="J381" s="84"/>
      <c r="K381" s="84"/>
      <c r="L381" s="5"/>
      <c r="M381" s="8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84"/>
      <c r="H382" s="84"/>
      <c r="I382" s="84"/>
      <c r="J382" s="84"/>
      <c r="K382" s="84"/>
      <c r="L382" s="5"/>
      <c r="M382" s="8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84"/>
      <c r="H383" s="84"/>
      <c r="I383" s="84"/>
      <c r="J383" s="84"/>
      <c r="K383" s="84"/>
      <c r="L383" s="5"/>
      <c r="M383" s="8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84"/>
      <c r="H384" s="84"/>
      <c r="I384" s="84"/>
      <c r="J384" s="84"/>
      <c r="K384" s="84"/>
      <c r="L384" s="5"/>
      <c r="M384" s="8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84"/>
      <c r="H385" s="84"/>
      <c r="I385" s="84"/>
      <c r="J385" s="84"/>
      <c r="K385" s="84"/>
      <c r="L385" s="5"/>
      <c r="M385" s="8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84"/>
      <c r="H386" s="84"/>
      <c r="I386" s="84"/>
      <c r="J386" s="84"/>
      <c r="K386" s="84"/>
      <c r="L386" s="5"/>
      <c r="M386" s="8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</sheetData>
  <mergeCells count="163">
    <mergeCell ref="M128:M130"/>
    <mergeCell ref="M131:M132"/>
    <mergeCell ref="M39:M43"/>
    <mergeCell ref="M26:M37"/>
    <mergeCell ref="M45:M46"/>
    <mergeCell ref="M82:M83"/>
    <mergeCell ref="M108:M110"/>
    <mergeCell ref="M91:M96"/>
    <mergeCell ref="M120:M121"/>
    <mergeCell ref="J178:J183"/>
    <mergeCell ref="K175:K177"/>
    <mergeCell ref="L175:L177"/>
    <mergeCell ref="K178:K183"/>
    <mergeCell ref="L178:L183"/>
    <mergeCell ref="M175:M176"/>
    <mergeCell ref="M178:M183"/>
    <mergeCell ref="L3:L8"/>
    <mergeCell ref="M3:M8"/>
    <mergeCell ref="J9:J11"/>
    <mergeCell ref="K9:K11"/>
    <mergeCell ref="K20:K21"/>
    <mergeCell ref="M12:M16"/>
    <mergeCell ref="L9:L11"/>
    <mergeCell ref="L39:L43"/>
    <mergeCell ref="L20:L21"/>
    <mergeCell ref="L23:L24"/>
    <mergeCell ref="L26:L37"/>
    <mergeCell ref="L12:L16"/>
    <mergeCell ref="L45:L46"/>
    <mergeCell ref="J131:J132"/>
    <mergeCell ref="K131:K132"/>
    <mergeCell ref="K144:K158"/>
    <mergeCell ref="L144:L158"/>
    <mergeCell ref="M144:M158"/>
    <mergeCell ref="J120:J121"/>
    <mergeCell ref="J111:J112"/>
    <mergeCell ref="J114:J115"/>
    <mergeCell ref="J116:J118"/>
    <mergeCell ref="K128:K130"/>
    <mergeCell ref="L128:L130"/>
    <mergeCell ref="J133:J134"/>
    <mergeCell ref="L131:L132"/>
    <mergeCell ref="K135:K136"/>
    <mergeCell ref="L135:L136"/>
    <mergeCell ref="K133:K134"/>
    <mergeCell ref="L133:L134"/>
    <mergeCell ref="M133:M134"/>
    <mergeCell ref="J168:J174"/>
    <mergeCell ref="J128:J130"/>
    <mergeCell ref="J159:J165"/>
    <mergeCell ref="K159:K165"/>
    <mergeCell ref="L159:L165"/>
    <mergeCell ref="M159:M165"/>
    <mergeCell ref="J144:J158"/>
    <mergeCell ref="M111:M112"/>
    <mergeCell ref="M114:M115"/>
    <mergeCell ref="J125:J127"/>
    <mergeCell ref="K125:K127"/>
    <mergeCell ref="L125:L127"/>
    <mergeCell ref="M125:M127"/>
    <mergeCell ref="J135:J136"/>
    <mergeCell ref="J138:J140"/>
    <mergeCell ref="K138:K140"/>
    <mergeCell ref="L138:L140"/>
    <mergeCell ref="J142:J143"/>
    <mergeCell ref="K142:K143"/>
    <mergeCell ref="L142:L143"/>
    <mergeCell ref="M142:M143"/>
    <mergeCell ref="J17:J18"/>
    <mergeCell ref="K17:K18"/>
    <mergeCell ref="L17:L18"/>
    <mergeCell ref="M17:M18"/>
    <mergeCell ref="J12:J16"/>
    <mergeCell ref="K12:K16"/>
    <mergeCell ref="J61:J62"/>
    <mergeCell ref="K61:K62"/>
    <mergeCell ref="L61:L62"/>
    <mergeCell ref="M61:M62"/>
    <mergeCell ref="L53:L56"/>
    <mergeCell ref="M53:M56"/>
    <mergeCell ref="M57:M59"/>
    <mergeCell ref="J53:J56"/>
    <mergeCell ref="K53:K56"/>
    <mergeCell ref="M47:M48"/>
    <mergeCell ref="M49:M52"/>
    <mergeCell ref="J57:J59"/>
    <mergeCell ref="J84:J87"/>
    <mergeCell ref="J82:J83"/>
    <mergeCell ref="J3:J8"/>
    <mergeCell ref="J26:J37"/>
    <mergeCell ref="J20:J21"/>
    <mergeCell ref="J23:J24"/>
    <mergeCell ref="J45:J46"/>
    <mergeCell ref="J47:J48"/>
    <mergeCell ref="J49:J52"/>
    <mergeCell ref="K26:K37"/>
    <mergeCell ref="J39:J43"/>
    <mergeCell ref="K39:K43"/>
    <mergeCell ref="K45:K46"/>
    <mergeCell ref="K47:K48"/>
    <mergeCell ref="K84:K87"/>
    <mergeCell ref="L84:L87"/>
    <mergeCell ref="M84:M87"/>
    <mergeCell ref="J79:J81"/>
    <mergeCell ref="K79:K81"/>
    <mergeCell ref="L79:L81"/>
    <mergeCell ref="M79:M81"/>
    <mergeCell ref="J64:J73"/>
    <mergeCell ref="J74:J78"/>
    <mergeCell ref="K64:K73"/>
    <mergeCell ref="L64:L73"/>
    <mergeCell ref="M105:M106"/>
    <mergeCell ref="K108:K110"/>
    <mergeCell ref="K105:K106"/>
    <mergeCell ref="L105:L106"/>
    <mergeCell ref="J88:J89"/>
    <mergeCell ref="K88:K89"/>
    <mergeCell ref="L82:L83"/>
    <mergeCell ref="L108:L110"/>
    <mergeCell ref="J91:J96"/>
    <mergeCell ref="K91:K96"/>
    <mergeCell ref="L91:L96"/>
    <mergeCell ref="J105:J106"/>
    <mergeCell ref="J108:J110"/>
    <mergeCell ref="M64:M73"/>
    <mergeCell ref="K74:K78"/>
    <mergeCell ref="L74:L78"/>
    <mergeCell ref="M74:M78"/>
    <mergeCell ref="L88:L89"/>
    <mergeCell ref="M88:M89"/>
    <mergeCell ref="J97:J98"/>
    <mergeCell ref="J99:J104"/>
    <mergeCell ref="K97:K98"/>
    <mergeCell ref="L97:L98"/>
    <mergeCell ref="M97:M98"/>
    <mergeCell ref="K82:K83"/>
    <mergeCell ref="J123:J124"/>
    <mergeCell ref="K123:K124"/>
    <mergeCell ref="M99:M104"/>
    <mergeCell ref="M116:M118"/>
    <mergeCell ref="K111:K112"/>
    <mergeCell ref="L111:L112"/>
    <mergeCell ref="L47:L48"/>
    <mergeCell ref="K49:K52"/>
    <mergeCell ref="L49:L52"/>
    <mergeCell ref="K57:K59"/>
    <mergeCell ref="L57:L59"/>
    <mergeCell ref="K120:K121"/>
    <mergeCell ref="L120:L121"/>
    <mergeCell ref="L123:L124"/>
    <mergeCell ref="K99:K104"/>
    <mergeCell ref="L99:L104"/>
    <mergeCell ref="K116:K118"/>
    <mergeCell ref="L116:L118"/>
    <mergeCell ref="K114:K115"/>
    <mergeCell ref="L114:L115"/>
    <mergeCell ref="J175:J177"/>
    <mergeCell ref="K168:K174"/>
    <mergeCell ref="L168:L174"/>
    <mergeCell ref="M168:M174"/>
    <mergeCell ref="K3:K8"/>
    <mergeCell ref="K23:K24"/>
    <mergeCell ref="M138:M139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57"/>
    <col customWidth="1" min="2" max="2" width="21.43"/>
    <col customWidth="1" min="3" max="3" width="18.71"/>
    <col customWidth="1" min="4" max="4" width="9.57"/>
    <col customWidth="1" min="5" max="5" width="35.86"/>
    <col customWidth="1" min="6" max="6" width="14.43"/>
    <col customWidth="1" min="7" max="7" width="11.29"/>
    <col customWidth="1" min="8" max="8" width="12.29"/>
    <col customWidth="1" min="9" max="9" width="11.29"/>
    <col customWidth="1" min="10" max="10" width="8.43"/>
    <col customWidth="1" min="11" max="11" width="21.86"/>
    <col customWidth="1" min="12" max="12" width="31.43"/>
    <col customWidth="1" min="13" max="24" width="9.14"/>
  </cols>
  <sheetData>
    <row r="1">
      <c r="A1" s="63" t="s">
        <v>637</v>
      </c>
      <c r="B1" s="63" t="s">
        <v>638</v>
      </c>
      <c r="C1" s="64" t="s">
        <v>639</v>
      </c>
      <c r="D1" s="65" t="s">
        <v>640</v>
      </c>
      <c r="E1" s="65" t="s">
        <v>641</v>
      </c>
      <c r="F1" s="65" t="s">
        <v>642</v>
      </c>
      <c r="G1" s="127" t="s">
        <v>644</v>
      </c>
      <c r="H1" s="127" t="s">
        <v>643</v>
      </c>
      <c r="I1" s="128" t="s">
        <v>645</v>
      </c>
      <c r="J1" s="67"/>
      <c r="K1" s="65" t="s">
        <v>646</v>
      </c>
      <c r="L1" s="67" t="s">
        <v>645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</row>
    <row r="2">
      <c r="A2" s="87">
        <v>45261.0</v>
      </c>
      <c r="B2" s="86" t="s">
        <v>1942</v>
      </c>
      <c r="C2" s="86" t="s">
        <v>1358</v>
      </c>
      <c r="D2" s="69" t="s">
        <v>650</v>
      </c>
      <c r="E2" s="144" t="s">
        <v>1704</v>
      </c>
      <c r="F2" s="86">
        <v>1.0</v>
      </c>
      <c r="G2" s="129">
        <v>185000.0</v>
      </c>
      <c r="H2" s="109" t="str">
        <f t="shared" ref="H2:H76" si="1">G2*F2</f>
        <v>  185,000 </v>
      </c>
      <c r="I2" s="183" t="str">
        <f>SUM(H2:H6)</f>
        <v>  520,000 </v>
      </c>
      <c r="J2" s="59" t="s">
        <v>652</v>
      </c>
      <c r="K2" s="59"/>
      <c r="L2" s="9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</row>
    <row r="3">
      <c r="A3" s="87"/>
      <c r="B3" s="52"/>
      <c r="C3" s="52"/>
      <c r="D3" s="52"/>
      <c r="E3" s="52" t="s">
        <v>837</v>
      </c>
      <c r="F3" s="52">
        <v>1.0</v>
      </c>
      <c r="G3" s="129">
        <v>190000.0</v>
      </c>
      <c r="H3" s="109" t="str">
        <f t="shared" si="1"/>
        <v>  190,000 </v>
      </c>
      <c r="I3" s="80"/>
      <c r="J3" s="80"/>
      <c r="K3" s="80"/>
      <c r="L3" s="80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</row>
    <row r="4">
      <c r="A4" s="52"/>
      <c r="B4" s="52"/>
      <c r="C4" s="52"/>
      <c r="D4" s="52"/>
      <c r="E4" s="52" t="s">
        <v>835</v>
      </c>
      <c r="F4" s="52">
        <v>1.0</v>
      </c>
      <c r="G4" s="129">
        <v>110000.0</v>
      </c>
      <c r="H4" s="109" t="str">
        <f t="shared" si="1"/>
        <v>  110,000 </v>
      </c>
      <c r="I4" s="80"/>
      <c r="J4" s="80"/>
      <c r="K4" s="80"/>
      <c r="L4" s="80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</row>
    <row r="5">
      <c r="A5" s="52"/>
      <c r="B5" s="52"/>
      <c r="C5" s="52"/>
      <c r="D5" s="52"/>
      <c r="E5" s="52" t="s">
        <v>1943</v>
      </c>
      <c r="F5" s="52">
        <v>1.0</v>
      </c>
      <c r="G5" s="129">
        <v>35000.0</v>
      </c>
      <c r="H5" s="109" t="str">
        <f t="shared" si="1"/>
        <v>  35,000 </v>
      </c>
      <c r="I5" s="80"/>
      <c r="J5" s="80"/>
      <c r="K5" s="80"/>
      <c r="L5" s="77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</row>
    <row r="6">
      <c r="A6" s="52"/>
      <c r="B6" s="52"/>
      <c r="C6" s="52"/>
      <c r="D6" s="52"/>
      <c r="E6" s="52" t="s">
        <v>1944</v>
      </c>
      <c r="F6" s="52">
        <v>1.0</v>
      </c>
      <c r="G6" s="164">
        <v>0.0</v>
      </c>
      <c r="H6" s="109" t="str">
        <f t="shared" si="1"/>
        <v>  - </v>
      </c>
      <c r="I6" s="77"/>
      <c r="J6" s="77"/>
      <c r="K6" s="77"/>
      <c r="L6" s="52" t="s">
        <v>1383</v>
      </c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</row>
    <row r="7" ht="60.0" customHeight="1">
      <c r="A7" s="87">
        <v>45262.0</v>
      </c>
      <c r="B7" s="52" t="s">
        <v>444</v>
      </c>
      <c r="C7" s="52" t="s">
        <v>1358</v>
      </c>
      <c r="D7" s="52" t="s">
        <v>650</v>
      </c>
      <c r="E7" s="52" t="s">
        <v>1397</v>
      </c>
      <c r="F7" s="52">
        <v>1.0</v>
      </c>
      <c r="G7" s="129">
        <v>937000.0</v>
      </c>
      <c r="H7" s="109" t="str">
        <f t="shared" si="1"/>
        <v>  937,000 </v>
      </c>
      <c r="I7" s="184" t="str">
        <f>H7</f>
        <v>  937,000 </v>
      </c>
      <c r="J7" s="15" t="s">
        <v>652</v>
      </c>
      <c r="K7" s="15"/>
      <c r="L7" s="52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</row>
    <row r="8">
      <c r="A8" s="87">
        <v>45262.0</v>
      </c>
      <c r="B8" s="52" t="s">
        <v>403</v>
      </c>
      <c r="C8" s="52" t="s">
        <v>1358</v>
      </c>
      <c r="D8" s="52" t="s">
        <v>705</v>
      </c>
      <c r="E8" s="52" t="s">
        <v>847</v>
      </c>
      <c r="F8" s="52">
        <v>1.0</v>
      </c>
      <c r="G8" s="129">
        <v>1900000.0</v>
      </c>
      <c r="H8" s="109" t="str">
        <f t="shared" si="1"/>
        <v>  1,900,000 </v>
      </c>
      <c r="I8" s="183" t="str">
        <f>SUM(H8:H27)</f>
        <v>  8,807,000 </v>
      </c>
      <c r="J8" s="59" t="s">
        <v>652</v>
      </c>
      <c r="K8" s="59"/>
      <c r="L8" s="147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</row>
    <row r="9">
      <c r="A9" s="52"/>
      <c r="B9" s="52"/>
      <c r="C9" s="52"/>
      <c r="D9" s="52"/>
      <c r="E9" s="52" t="s">
        <v>867</v>
      </c>
      <c r="F9" s="52">
        <v>1.0</v>
      </c>
      <c r="G9" s="129">
        <v>1350000.0</v>
      </c>
      <c r="H9" s="109" t="str">
        <f t="shared" si="1"/>
        <v>  1,350,000 </v>
      </c>
      <c r="I9" s="80"/>
      <c r="J9" s="80"/>
      <c r="K9" s="80"/>
      <c r="L9" s="80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</row>
    <row r="10">
      <c r="A10" s="52"/>
      <c r="B10" s="52"/>
      <c r="C10" s="52"/>
      <c r="D10" s="52"/>
      <c r="E10" s="52" t="s">
        <v>1415</v>
      </c>
      <c r="F10" s="52">
        <v>2.0</v>
      </c>
      <c r="G10" s="129">
        <v>110000.0</v>
      </c>
      <c r="H10" s="109" t="str">
        <f t="shared" si="1"/>
        <v>  220,000 </v>
      </c>
      <c r="I10" s="80"/>
      <c r="J10" s="80"/>
      <c r="K10" s="80"/>
      <c r="L10" s="80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>
      <c r="A11" s="52"/>
      <c r="B11" s="52"/>
      <c r="C11" s="52"/>
      <c r="D11" s="52"/>
      <c r="E11" s="52" t="s">
        <v>1945</v>
      </c>
      <c r="F11" s="52">
        <v>2.0</v>
      </c>
      <c r="G11" s="129">
        <v>100000.0</v>
      </c>
      <c r="H11" s="109" t="str">
        <f t="shared" si="1"/>
        <v>  200,000 </v>
      </c>
      <c r="I11" s="80"/>
      <c r="J11" s="80"/>
      <c r="K11" s="80"/>
      <c r="L11" s="80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</row>
    <row r="12">
      <c r="A12" s="52"/>
      <c r="B12" s="52"/>
      <c r="C12" s="52"/>
      <c r="D12" s="52"/>
      <c r="E12" s="52" t="s">
        <v>1413</v>
      </c>
      <c r="F12" s="52">
        <v>1.0</v>
      </c>
      <c r="G12" s="129">
        <v>110000.0</v>
      </c>
      <c r="H12" s="109" t="str">
        <f t="shared" si="1"/>
        <v>  110,000 </v>
      </c>
      <c r="I12" s="80"/>
      <c r="J12" s="80"/>
      <c r="K12" s="80"/>
      <c r="L12" s="80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</row>
    <row r="13">
      <c r="A13" s="52"/>
      <c r="B13" s="52"/>
      <c r="C13" s="52"/>
      <c r="D13" s="52"/>
      <c r="E13" s="52" t="s">
        <v>836</v>
      </c>
      <c r="F13" s="52">
        <v>1.0</v>
      </c>
      <c r="G13" s="129">
        <v>1100000.0</v>
      </c>
      <c r="H13" s="109" t="str">
        <f t="shared" si="1"/>
        <v>  1,100,000 </v>
      </c>
      <c r="I13" s="80"/>
      <c r="J13" s="80"/>
      <c r="K13" s="80"/>
      <c r="L13" s="80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</row>
    <row r="14">
      <c r="A14" s="52"/>
      <c r="B14" s="52"/>
      <c r="C14" s="52"/>
      <c r="D14" s="52"/>
      <c r="E14" s="52" t="s">
        <v>1379</v>
      </c>
      <c r="F14" s="52">
        <v>2.0</v>
      </c>
      <c r="G14" s="129">
        <v>190000.0</v>
      </c>
      <c r="H14" s="109" t="str">
        <f t="shared" si="1"/>
        <v>  380,000 </v>
      </c>
      <c r="I14" s="80"/>
      <c r="J14" s="80"/>
      <c r="K14" s="80"/>
      <c r="L14" s="80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</row>
    <row r="15">
      <c r="A15" s="52"/>
      <c r="B15" s="52"/>
      <c r="C15" s="52"/>
      <c r="D15" s="52"/>
      <c r="E15" s="52" t="s">
        <v>838</v>
      </c>
      <c r="F15" s="52">
        <v>1.0</v>
      </c>
      <c r="G15" s="129">
        <v>185000.0</v>
      </c>
      <c r="H15" s="109" t="str">
        <f t="shared" si="1"/>
        <v>  185,000 </v>
      </c>
      <c r="I15" s="80"/>
      <c r="J15" s="80"/>
      <c r="K15" s="80"/>
      <c r="L15" s="80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</row>
    <row r="16">
      <c r="A16" s="52"/>
      <c r="B16" s="52"/>
      <c r="C16" s="52"/>
      <c r="D16" s="52"/>
      <c r="E16" s="52" t="s">
        <v>1946</v>
      </c>
      <c r="F16" s="52">
        <v>1.0</v>
      </c>
      <c r="G16" s="129">
        <v>75000.0</v>
      </c>
      <c r="H16" s="109" t="str">
        <f t="shared" si="1"/>
        <v>  75,000 </v>
      </c>
      <c r="I16" s="80"/>
      <c r="J16" s="80"/>
      <c r="K16" s="80"/>
      <c r="L16" s="80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</row>
    <row r="17">
      <c r="A17" s="52"/>
      <c r="B17" s="52"/>
      <c r="C17" s="52"/>
      <c r="D17" s="52"/>
      <c r="E17" s="52" t="s">
        <v>1359</v>
      </c>
      <c r="F17" s="52">
        <v>1.0</v>
      </c>
      <c r="G17" s="129">
        <v>1260000.0</v>
      </c>
      <c r="H17" s="109" t="str">
        <f t="shared" si="1"/>
        <v>  1,260,000 </v>
      </c>
      <c r="I17" s="80"/>
      <c r="J17" s="80"/>
      <c r="K17" s="80"/>
      <c r="L17" s="80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</row>
    <row r="18">
      <c r="A18" s="52"/>
      <c r="B18" s="52"/>
      <c r="C18" s="52"/>
      <c r="D18" s="52"/>
      <c r="E18" s="52" t="s">
        <v>1947</v>
      </c>
      <c r="F18" s="52">
        <v>2.0</v>
      </c>
      <c r="G18" s="129">
        <v>35000.0</v>
      </c>
      <c r="H18" s="109" t="str">
        <f t="shared" si="1"/>
        <v>  70,000 </v>
      </c>
      <c r="I18" s="80"/>
      <c r="J18" s="80"/>
      <c r="K18" s="80"/>
      <c r="L18" s="80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</row>
    <row r="19">
      <c r="A19" s="52"/>
      <c r="B19" s="52"/>
      <c r="C19" s="52"/>
      <c r="D19" s="52"/>
      <c r="E19" s="52" t="s">
        <v>1849</v>
      </c>
      <c r="F19" s="52">
        <v>2.0</v>
      </c>
      <c r="G19" s="129">
        <v>75000.0</v>
      </c>
      <c r="H19" s="109" t="str">
        <f t="shared" si="1"/>
        <v>  150,000 </v>
      </c>
      <c r="I19" s="80"/>
      <c r="J19" s="80"/>
      <c r="K19" s="80"/>
      <c r="L19" s="80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</row>
    <row r="20">
      <c r="A20" s="52"/>
      <c r="B20" s="52"/>
      <c r="C20" s="52"/>
      <c r="D20" s="52"/>
      <c r="E20" s="52" t="s">
        <v>1417</v>
      </c>
      <c r="F20" s="52">
        <v>2.0</v>
      </c>
      <c r="G20" s="129">
        <v>75000.0</v>
      </c>
      <c r="H20" s="109" t="str">
        <f t="shared" si="1"/>
        <v>  150,000 </v>
      </c>
      <c r="I20" s="80"/>
      <c r="J20" s="80"/>
      <c r="K20" s="80"/>
      <c r="L20" s="80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</row>
    <row r="21" ht="15.75" customHeight="1">
      <c r="A21" s="52"/>
      <c r="B21" s="52"/>
      <c r="C21" s="52"/>
      <c r="D21" s="52"/>
      <c r="E21" s="52" t="s">
        <v>1418</v>
      </c>
      <c r="F21" s="52">
        <v>2.0</v>
      </c>
      <c r="G21" s="129">
        <v>75000.0</v>
      </c>
      <c r="H21" s="109" t="str">
        <f t="shared" si="1"/>
        <v>  150,000 </v>
      </c>
      <c r="I21" s="80"/>
      <c r="J21" s="80"/>
      <c r="K21" s="80"/>
      <c r="L21" s="80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</row>
    <row r="22" ht="15.75" customHeight="1">
      <c r="A22" s="52"/>
      <c r="B22" s="52"/>
      <c r="C22" s="52"/>
      <c r="D22" s="52"/>
      <c r="E22" s="52" t="s">
        <v>952</v>
      </c>
      <c r="F22" s="52">
        <v>2.0</v>
      </c>
      <c r="G22" s="129">
        <v>75000.0</v>
      </c>
      <c r="H22" s="109" t="str">
        <f t="shared" si="1"/>
        <v>  150,000 </v>
      </c>
      <c r="I22" s="80"/>
      <c r="J22" s="80"/>
      <c r="K22" s="80"/>
      <c r="L22" s="80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</row>
    <row r="23" ht="15.75" customHeight="1">
      <c r="A23" s="52"/>
      <c r="B23" s="52"/>
      <c r="C23" s="52"/>
      <c r="D23" s="52"/>
      <c r="E23" s="52" t="s">
        <v>1948</v>
      </c>
      <c r="F23" s="52">
        <v>1.0</v>
      </c>
      <c r="G23" s="129">
        <v>35000.0</v>
      </c>
      <c r="H23" s="109" t="str">
        <f t="shared" si="1"/>
        <v>  35,000 </v>
      </c>
      <c r="I23" s="80"/>
      <c r="J23" s="80"/>
      <c r="K23" s="80"/>
      <c r="L23" s="77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</row>
    <row r="24" ht="15.75" customHeight="1">
      <c r="A24" s="52"/>
      <c r="B24" s="52"/>
      <c r="C24" s="52"/>
      <c r="D24" s="52"/>
      <c r="E24" s="52" t="s">
        <v>848</v>
      </c>
      <c r="F24" s="52">
        <v>1.0</v>
      </c>
      <c r="G24" s="129">
        <v>35000.0</v>
      </c>
      <c r="H24" s="109" t="str">
        <f t="shared" si="1"/>
        <v>  35,000 </v>
      </c>
      <c r="I24" s="80"/>
      <c r="J24" s="80"/>
      <c r="K24" s="80"/>
      <c r="L24" s="172" t="s">
        <v>1949</v>
      </c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</row>
    <row r="25" ht="15.75" customHeight="1">
      <c r="A25" s="52"/>
      <c r="B25" s="52"/>
      <c r="C25" s="52"/>
      <c r="D25" s="52"/>
      <c r="E25" s="52" t="s">
        <v>1404</v>
      </c>
      <c r="F25" s="52">
        <v>1.0</v>
      </c>
      <c r="G25" s="129">
        <v>0.0</v>
      </c>
      <c r="H25" s="109" t="str">
        <f t="shared" si="1"/>
        <v>  - </v>
      </c>
      <c r="I25" s="80"/>
      <c r="J25" s="80"/>
      <c r="K25" s="80"/>
      <c r="L25" s="52" t="s">
        <v>1383</v>
      </c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</row>
    <row r="26" ht="15.75" customHeight="1">
      <c r="A26" s="52"/>
      <c r="B26" s="52"/>
      <c r="C26" s="52"/>
      <c r="D26" s="52"/>
      <c r="E26" s="52" t="s">
        <v>1403</v>
      </c>
      <c r="F26" s="52">
        <v>1.0</v>
      </c>
      <c r="G26" s="129">
        <v>0.0</v>
      </c>
      <c r="H26" s="109" t="str">
        <f t="shared" si="1"/>
        <v>  - </v>
      </c>
      <c r="I26" s="80"/>
      <c r="J26" s="80"/>
      <c r="K26" s="80"/>
      <c r="L26" s="52" t="s">
        <v>1383</v>
      </c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</row>
    <row r="27" ht="15.75" customHeight="1">
      <c r="A27" s="52"/>
      <c r="B27" s="52"/>
      <c r="C27" s="52"/>
      <c r="D27" s="52"/>
      <c r="E27" s="52" t="s">
        <v>1950</v>
      </c>
      <c r="F27" s="52">
        <v>1.0</v>
      </c>
      <c r="G27" s="129">
        <v>1287000.0</v>
      </c>
      <c r="H27" s="109" t="str">
        <f t="shared" si="1"/>
        <v>  1,287,000 </v>
      </c>
      <c r="I27" s="77"/>
      <c r="J27" s="77"/>
      <c r="K27" s="77"/>
      <c r="L27" s="52" t="s">
        <v>1951</v>
      </c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</row>
    <row r="28" ht="15.75" customHeight="1">
      <c r="A28" s="87">
        <v>45262.0</v>
      </c>
      <c r="B28" s="52" t="s">
        <v>486</v>
      </c>
      <c r="C28" s="52" t="s">
        <v>1358</v>
      </c>
      <c r="D28" s="52" t="s">
        <v>705</v>
      </c>
      <c r="E28" s="52" t="s">
        <v>847</v>
      </c>
      <c r="F28" s="52">
        <v>1.0</v>
      </c>
      <c r="G28" s="129">
        <v>1900000.0</v>
      </c>
      <c r="H28" s="109" t="str">
        <f t="shared" si="1"/>
        <v>  1,900,000 </v>
      </c>
      <c r="I28" s="183" t="str">
        <f>SUM(H28:H42)</f>
        <v>  8,355,000 </v>
      </c>
      <c r="J28" s="59" t="s">
        <v>652</v>
      </c>
      <c r="K28" s="59"/>
      <c r="L28" s="147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</row>
    <row r="29" ht="15.75" customHeight="1">
      <c r="A29" s="52"/>
      <c r="B29" s="52"/>
      <c r="C29" s="52"/>
      <c r="D29" s="52"/>
      <c r="E29" s="52" t="s">
        <v>1703</v>
      </c>
      <c r="F29" s="52">
        <v>1.0</v>
      </c>
      <c r="G29" s="129">
        <v>35000.0</v>
      </c>
      <c r="H29" s="109" t="str">
        <f t="shared" si="1"/>
        <v>  35,000 </v>
      </c>
      <c r="I29" s="80"/>
      <c r="J29" s="80"/>
      <c r="K29" s="80"/>
      <c r="L29" s="80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</row>
    <row r="30" ht="15.75" customHeight="1">
      <c r="A30" s="52"/>
      <c r="B30" s="52"/>
      <c r="C30" s="52"/>
      <c r="D30" s="52"/>
      <c r="E30" s="52" t="s">
        <v>848</v>
      </c>
      <c r="F30" s="52">
        <v>1.0</v>
      </c>
      <c r="G30" s="129">
        <v>35000.0</v>
      </c>
      <c r="H30" s="109" t="str">
        <f t="shared" si="1"/>
        <v>  35,000 </v>
      </c>
      <c r="I30" s="80"/>
      <c r="J30" s="80"/>
      <c r="K30" s="80"/>
      <c r="L30" s="80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</row>
    <row r="31" ht="15.75" customHeight="1">
      <c r="A31" s="52"/>
      <c r="B31" s="52"/>
      <c r="C31" s="52"/>
      <c r="D31" s="52"/>
      <c r="E31" s="52" t="s">
        <v>1952</v>
      </c>
      <c r="F31" s="52">
        <v>1.0</v>
      </c>
      <c r="G31" s="129">
        <v>75000.0</v>
      </c>
      <c r="H31" s="109" t="str">
        <f t="shared" si="1"/>
        <v>  75,000 </v>
      </c>
      <c r="I31" s="80"/>
      <c r="J31" s="80"/>
      <c r="K31" s="80"/>
      <c r="L31" s="80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</row>
    <row r="32" ht="15.75" customHeight="1">
      <c r="A32" s="52"/>
      <c r="B32" s="52"/>
      <c r="C32" s="52"/>
      <c r="D32" s="52"/>
      <c r="E32" s="52" t="s">
        <v>867</v>
      </c>
      <c r="F32" s="52">
        <v>1.0</v>
      </c>
      <c r="G32" s="129">
        <v>1350000.0</v>
      </c>
      <c r="H32" s="109" t="str">
        <f t="shared" si="1"/>
        <v>  1,350,000 </v>
      </c>
      <c r="I32" s="80"/>
      <c r="J32" s="80"/>
      <c r="K32" s="80"/>
      <c r="L32" s="77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</row>
    <row r="33" ht="15.75" customHeight="1">
      <c r="A33" s="52"/>
      <c r="B33" s="52"/>
      <c r="C33" s="52"/>
      <c r="D33" s="52"/>
      <c r="E33" s="52" t="s">
        <v>835</v>
      </c>
      <c r="F33" s="52">
        <v>2.0</v>
      </c>
      <c r="G33" s="129">
        <v>110000.0</v>
      </c>
      <c r="H33" s="109" t="str">
        <f t="shared" si="1"/>
        <v>  220,000 </v>
      </c>
      <c r="I33" s="80"/>
      <c r="J33" s="80"/>
      <c r="K33" s="80"/>
      <c r="L33" s="52" t="s">
        <v>1953</v>
      </c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</row>
    <row r="34" ht="15.75" customHeight="1">
      <c r="A34" s="52"/>
      <c r="B34" s="52"/>
      <c r="C34" s="52"/>
      <c r="D34" s="52"/>
      <c r="E34" s="52" t="s">
        <v>1402</v>
      </c>
      <c r="F34" s="52">
        <v>2.0</v>
      </c>
      <c r="G34" s="129">
        <v>100000.0</v>
      </c>
      <c r="H34" s="109" t="str">
        <f t="shared" si="1"/>
        <v>  200,000 </v>
      </c>
      <c r="I34" s="80"/>
      <c r="J34" s="80"/>
      <c r="K34" s="80"/>
      <c r="L34" s="147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</row>
    <row r="35" ht="15.75" customHeight="1">
      <c r="A35" s="52"/>
      <c r="B35" s="52"/>
      <c r="C35" s="52"/>
      <c r="D35" s="52"/>
      <c r="E35" s="52" t="s">
        <v>1212</v>
      </c>
      <c r="F35" s="52">
        <v>1.0</v>
      </c>
      <c r="G35" s="129">
        <v>110000.0</v>
      </c>
      <c r="H35" s="109" t="str">
        <f t="shared" si="1"/>
        <v>  110,000 </v>
      </c>
      <c r="I35" s="80"/>
      <c r="J35" s="80"/>
      <c r="K35" s="80"/>
      <c r="L35" s="80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</row>
    <row r="36" ht="15.75" customHeight="1">
      <c r="A36" s="52"/>
      <c r="B36" s="52"/>
      <c r="C36" s="52"/>
      <c r="D36" s="52"/>
      <c r="E36" s="52" t="s">
        <v>836</v>
      </c>
      <c r="F36" s="52">
        <v>1.0</v>
      </c>
      <c r="G36" s="129">
        <v>1110000.0</v>
      </c>
      <c r="H36" s="109" t="str">
        <f t="shared" si="1"/>
        <v>  1,110,000 </v>
      </c>
      <c r="I36" s="80"/>
      <c r="J36" s="80"/>
      <c r="K36" s="80"/>
      <c r="L36" s="80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</row>
    <row r="37" ht="15.75" customHeight="1">
      <c r="A37" s="52"/>
      <c r="B37" s="52"/>
      <c r="C37" s="52"/>
      <c r="D37" s="52"/>
      <c r="E37" s="52" t="s">
        <v>837</v>
      </c>
      <c r="F37" s="52">
        <v>1.0</v>
      </c>
      <c r="G37" s="129">
        <v>190000.0</v>
      </c>
      <c r="H37" s="109" t="str">
        <f t="shared" si="1"/>
        <v>  190,000 </v>
      </c>
      <c r="I37" s="80"/>
      <c r="J37" s="80"/>
      <c r="K37" s="80"/>
      <c r="L37" s="80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</row>
    <row r="38" ht="15.75" customHeight="1">
      <c r="A38" s="52"/>
      <c r="B38" s="52"/>
      <c r="C38" s="52"/>
      <c r="D38" s="52"/>
      <c r="E38" s="52" t="s">
        <v>1405</v>
      </c>
      <c r="F38" s="52">
        <v>1.0</v>
      </c>
      <c r="G38" s="129">
        <v>1260000.0</v>
      </c>
      <c r="H38" s="109" t="str">
        <f t="shared" si="1"/>
        <v>  1,260,000 </v>
      </c>
      <c r="I38" s="80"/>
      <c r="J38" s="80"/>
      <c r="K38" s="80"/>
      <c r="L38" s="80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</row>
    <row r="39" ht="15.75" customHeight="1">
      <c r="A39" s="52"/>
      <c r="B39" s="52"/>
      <c r="C39" s="52"/>
      <c r="D39" s="52"/>
      <c r="E39" s="52" t="s">
        <v>1184</v>
      </c>
      <c r="F39" s="52">
        <v>1.0</v>
      </c>
      <c r="G39" s="129">
        <v>1500000.0</v>
      </c>
      <c r="H39" s="109" t="str">
        <f t="shared" si="1"/>
        <v>  1,500,000 </v>
      </c>
      <c r="I39" s="80"/>
      <c r="J39" s="80"/>
      <c r="K39" s="80"/>
      <c r="L39" s="77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</row>
    <row r="40" ht="15.75" customHeight="1">
      <c r="A40" s="52"/>
      <c r="B40" s="52"/>
      <c r="C40" s="52"/>
      <c r="D40" s="52"/>
      <c r="E40" s="52" t="s">
        <v>838</v>
      </c>
      <c r="F40" s="52">
        <v>2.0</v>
      </c>
      <c r="G40" s="129">
        <v>185000.0</v>
      </c>
      <c r="H40" s="109" t="str">
        <f t="shared" si="1"/>
        <v>  370,000 </v>
      </c>
      <c r="I40" s="80"/>
      <c r="J40" s="80"/>
      <c r="K40" s="80"/>
      <c r="L40" s="172" t="s">
        <v>1954</v>
      </c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</row>
    <row r="41" ht="15.75" customHeight="1">
      <c r="A41" s="52"/>
      <c r="B41" s="52"/>
      <c r="C41" s="52"/>
      <c r="D41" s="52"/>
      <c r="E41" s="52" t="s">
        <v>1404</v>
      </c>
      <c r="F41" s="52">
        <v>1.0</v>
      </c>
      <c r="G41" s="164">
        <v>0.0</v>
      </c>
      <c r="H41" s="109" t="str">
        <f t="shared" si="1"/>
        <v>  - </v>
      </c>
      <c r="I41" s="80"/>
      <c r="J41" s="80"/>
      <c r="K41" s="80"/>
      <c r="L41" s="52" t="s">
        <v>1383</v>
      </c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</row>
    <row r="42" ht="15.75" customHeight="1">
      <c r="A42" s="52"/>
      <c r="B42" s="52"/>
      <c r="C42" s="52"/>
      <c r="D42" s="52"/>
      <c r="E42" s="52" t="s">
        <v>674</v>
      </c>
      <c r="F42" s="52">
        <v>1.0</v>
      </c>
      <c r="G42" s="164">
        <v>0.0</v>
      </c>
      <c r="H42" s="109" t="str">
        <f t="shared" si="1"/>
        <v>  - </v>
      </c>
      <c r="I42" s="77"/>
      <c r="J42" s="77"/>
      <c r="K42" s="77"/>
      <c r="L42" s="52" t="s">
        <v>1383</v>
      </c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</row>
    <row r="43" ht="59.25" customHeight="1">
      <c r="A43" s="150">
        <v>45028.0</v>
      </c>
      <c r="B43" s="52" t="s">
        <v>1408</v>
      </c>
      <c r="C43" s="52" t="s">
        <v>1358</v>
      </c>
      <c r="D43" s="52" t="s">
        <v>650</v>
      </c>
      <c r="E43" s="52" t="s">
        <v>1405</v>
      </c>
      <c r="F43" s="52">
        <v>1.0</v>
      </c>
      <c r="G43" s="129">
        <v>1268000.0</v>
      </c>
      <c r="H43" s="109" t="str">
        <f t="shared" si="1"/>
        <v>  1,268,000 </v>
      </c>
      <c r="I43" s="185" t="str">
        <f>H43</f>
        <v>  1,268,000 </v>
      </c>
      <c r="J43" s="52" t="s">
        <v>652</v>
      </c>
      <c r="K43" s="52"/>
      <c r="L43" s="52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</row>
    <row r="44" ht="15.75" customHeight="1">
      <c r="A44" s="52"/>
      <c r="B44" s="52" t="s">
        <v>488</v>
      </c>
      <c r="C44" s="52" t="s">
        <v>1358</v>
      </c>
      <c r="D44" s="52" t="s">
        <v>705</v>
      </c>
      <c r="E44" s="52" t="s">
        <v>838</v>
      </c>
      <c r="F44" s="52">
        <v>1.0</v>
      </c>
      <c r="G44" s="129">
        <v>185000.0</v>
      </c>
      <c r="H44" s="109" t="str">
        <f t="shared" si="1"/>
        <v>  185,000 </v>
      </c>
      <c r="I44" s="186" t="str">
        <f>SUM(H44:H47)</f>
        <v>  2,346,000 </v>
      </c>
      <c r="J44" s="147" t="s">
        <v>652</v>
      </c>
      <c r="K44" s="147"/>
      <c r="L44" s="147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</row>
    <row r="45" ht="15.75" customHeight="1">
      <c r="A45" s="52"/>
      <c r="B45" s="52"/>
      <c r="C45" s="52"/>
      <c r="D45" s="52"/>
      <c r="E45" s="52" t="s">
        <v>837</v>
      </c>
      <c r="F45" s="52">
        <v>1.0</v>
      </c>
      <c r="G45" s="129">
        <v>185000.0</v>
      </c>
      <c r="H45" s="109" t="str">
        <f t="shared" si="1"/>
        <v>  185,000 </v>
      </c>
      <c r="I45" s="80"/>
      <c r="J45" s="80"/>
      <c r="K45" s="80"/>
      <c r="L45" s="80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ht="15.75" customHeight="1">
      <c r="A46" s="52"/>
      <c r="B46" s="52"/>
      <c r="C46" s="52"/>
      <c r="D46" s="52"/>
      <c r="E46" s="52" t="s">
        <v>1397</v>
      </c>
      <c r="F46" s="52">
        <v>1.0</v>
      </c>
      <c r="G46" s="129">
        <v>939000.0</v>
      </c>
      <c r="H46" s="109" t="str">
        <f t="shared" si="1"/>
        <v>  939,000 </v>
      </c>
      <c r="I46" s="80"/>
      <c r="J46" s="80"/>
      <c r="K46" s="80"/>
      <c r="L46" s="80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ht="15.75" customHeight="1">
      <c r="A47" s="52"/>
      <c r="B47" s="52"/>
      <c r="C47" s="52"/>
      <c r="D47" s="52"/>
      <c r="E47" s="52" t="s">
        <v>1955</v>
      </c>
      <c r="F47" s="52">
        <v>1.0</v>
      </c>
      <c r="G47" s="129">
        <v>1037000.0</v>
      </c>
      <c r="H47" s="109" t="str">
        <f t="shared" si="1"/>
        <v>  1,037,000 </v>
      </c>
      <c r="I47" s="77"/>
      <c r="J47" s="77"/>
      <c r="K47" s="77"/>
      <c r="L47" s="77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</row>
    <row r="48" ht="15.75" customHeight="1">
      <c r="A48" s="151">
        <v>45057.0</v>
      </c>
      <c r="B48" s="52" t="s">
        <v>1361</v>
      </c>
      <c r="C48" s="52" t="s">
        <v>1358</v>
      </c>
      <c r="D48" s="52" t="s">
        <v>650</v>
      </c>
      <c r="E48" s="52" t="s">
        <v>1400</v>
      </c>
      <c r="F48" s="52">
        <v>1.0</v>
      </c>
      <c r="G48" s="129">
        <v>2845000.0</v>
      </c>
      <c r="H48" s="109" t="str">
        <f t="shared" si="1"/>
        <v>  2,845,000 </v>
      </c>
      <c r="I48" s="187" t="str">
        <f>SUM(H48:H52)</f>
        <v>  4,370,000 </v>
      </c>
      <c r="J48" s="163" t="s">
        <v>652</v>
      </c>
      <c r="K48" s="163"/>
      <c r="L48" s="163" t="s">
        <v>1956</v>
      </c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</row>
    <row r="49" ht="15.75" customHeight="1">
      <c r="A49" s="52"/>
      <c r="B49" s="52"/>
      <c r="C49" s="52"/>
      <c r="D49" s="52"/>
      <c r="E49" s="52" t="s">
        <v>1957</v>
      </c>
      <c r="F49" s="52">
        <v>1.0</v>
      </c>
      <c r="G49" s="129">
        <v>710000.0</v>
      </c>
      <c r="H49" s="109" t="str">
        <f t="shared" si="1"/>
        <v>  710,000 </v>
      </c>
      <c r="I49" s="80"/>
      <c r="J49" s="80"/>
      <c r="K49" s="80"/>
      <c r="L49" s="80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</row>
    <row r="50" ht="15.75" customHeight="1">
      <c r="A50" s="52"/>
      <c r="B50" s="52"/>
      <c r="C50" s="52"/>
      <c r="D50" s="52"/>
      <c r="E50" s="52" t="s">
        <v>826</v>
      </c>
      <c r="F50" s="52">
        <v>1.0</v>
      </c>
      <c r="G50" s="129">
        <v>700000.0</v>
      </c>
      <c r="H50" s="109" t="str">
        <f t="shared" si="1"/>
        <v>  700,000 </v>
      </c>
      <c r="I50" s="80"/>
      <c r="J50" s="80"/>
      <c r="K50" s="80"/>
      <c r="L50" s="80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</row>
    <row r="51" ht="15.75" customHeight="1">
      <c r="A51" s="52"/>
      <c r="B51" s="52"/>
      <c r="C51" s="52"/>
      <c r="D51" s="52"/>
      <c r="E51" s="52" t="s">
        <v>1946</v>
      </c>
      <c r="F51" s="52">
        <v>1.0</v>
      </c>
      <c r="G51" s="129">
        <v>75000.0</v>
      </c>
      <c r="H51" s="109" t="str">
        <f t="shared" si="1"/>
        <v>  75,000 </v>
      </c>
      <c r="I51" s="80"/>
      <c r="J51" s="80"/>
      <c r="K51" s="80"/>
      <c r="L51" s="80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</row>
    <row r="52" ht="15.75" customHeight="1">
      <c r="A52" s="52"/>
      <c r="B52" s="52"/>
      <c r="C52" s="52"/>
      <c r="D52" s="52"/>
      <c r="E52" s="52" t="s">
        <v>1958</v>
      </c>
      <c r="F52" s="52">
        <v>4.0</v>
      </c>
      <c r="G52" s="129">
        <v>10000.0</v>
      </c>
      <c r="H52" s="109" t="str">
        <f t="shared" si="1"/>
        <v>  40,000 </v>
      </c>
      <c r="I52" s="77"/>
      <c r="J52" s="77"/>
      <c r="K52" s="77"/>
      <c r="L52" s="77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</row>
    <row r="53" ht="57.0" customHeight="1">
      <c r="A53" s="150">
        <v>45089.0</v>
      </c>
      <c r="B53" s="52" t="s">
        <v>571</v>
      </c>
      <c r="C53" s="52" t="s">
        <v>1358</v>
      </c>
      <c r="D53" s="52" t="s">
        <v>705</v>
      </c>
      <c r="E53" s="52" t="s">
        <v>1397</v>
      </c>
      <c r="F53" s="52">
        <v>1.0</v>
      </c>
      <c r="G53" s="129">
        <v>939000.0</v>
      </c>
      <c r="H53" s="109" t="str">
        <f t="shared" si="1"/>
        <v>  939,000 </v>
      </c>
      <c r="I53" s="185" t="str">
        <f>H53</f>
        <v>  939,000 </v>
      </c>
      <c r="J53" s="52" t="s">
        <v>652</v>
      </c>
      <c r="K53" s="52"/>
      <c r="L53" s="1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</row>
    <row r="54" ht="15.75" customHeight="1">
      <c r="A54" s="52"/>
      <c r="B54" s="52" t="s">
        <v>510</v>
      </c>
      <c r="C54" s="52" t="s">
        <v>1358</v>
      </c>
      <c r="D54" s="52" t="s">
        <v>705</v>
      </c>
      <c r="E54" s="52" t="s">
        <v>1397</v>
      </c>
      <c r="F54" s="52">
        <v>1.0</v>
      </c>
      <c r="G54" s="129">
        <v>939000.0</v>
      </c>
      <c r="H54" s="109" t="str">
        <f t="shared" si="1"/>
        <v>  939,000 </v>
      </c>
      <c r="I54" s="186" t="str">
        <f>SUM(H54:H60)</f>
        <v>  1,034,000 </v>
      </c>
      <c r="J54" s="147" t="s">
        <v>652</v>
      </c>
      <c r="K54" s="147"/>
      <c r="L54" s="147" t="s">
        <v>1959</v>
      </c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</row>
    <row r="55" ht="15.75" customHeight="1">
      <c r="A55" s="52"/>
      <c r="B55" s="52"/>
      <c r="C55" s="52"/>
      <c r="D55" s="52"/>
      <c r="E55" s="52" t="s">
        <v>1731</v>
      </c>
      <c r="F55" s="52">
        <v>1.0</v>
      </c>
      <c r="G55" s="129">
        <v>35000.0</v>
      </c>
      <c r="H55" s="109" t="str">
        <f t="shared" si="1"/>
        <v>  35,000 </v>
      </c>
      <c r="I55" s="80"/>
      <c r="J55" s="80"/>
      <c r="K55" s="80"/>
      <c r="L55" s="80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</row>
    <row r="56" ht="15.75" customHeight="1">
      <c r="A56" s="52"/>
      <c r="B56" s="52"/>
      <c r="C56" s="52"/>
      <c r="D56" s="52"/>
      <c r="E56" s="52" t="s">
        <v>1958</v>
      </c>
      <c r="F56" s="52">
        <v>2.0</v>
      </c>
      <c r="G56" s="129">
        <v>10000.0</v>
      </c>
      <c r="H56" s="109" t="str">
        <f t="shared" si="1"/>
        <v>  20,000 </v>
      </c>
      <c r="I56" s="80"/>
      <c r="J56" s="80"/>
      <c r="K56" s="80"/>
      <c r="L56" s="80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</row>
    <row r="57" ht="15.75" customHeight="1">
      <c r="A57" s="52"/>
      <c r="B57" s="52"/>
      <c r="C57" s="52"/>
      <c r="D57" s="52"/>
      <c r="E57" s="52" t="s">
        <v>1960</v>
      </c>
      <c r="F57" s="52">
        <v>1.0</v>
      </c>
      <c r="G57" s="129">
        <v>10000.0</v>
      </c>
      <c r="H57" s="109" t="str">
        <f t="shared" si="1"/>
        <v>  10,000 </v>
      </c>
      <c r="I57" s="80"/>
      <c r="J57" s="80"/>
      <c r="K57" s="80"/>
      <c r="L57" s="80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</row>
    <row r="58" ht="15.75" customHeight="1">
      <c r="A58" s="52"/>
      <c r="B58" s="52"/>
      <c r="C58" s="52"/>
      <c r="D58" s="52"/>
      <c r="E58" s="52" t="s">
        <v>922</v>
      </c>
      <c r="F58" s="52">
        <v>1.0</v>
      </c>
      <c r="G58" s="129">
        <v>10000.0</v>
      </c>
      <c r="H58" s="109" t="str">
        <f t="shared" si="1"/>
        <v>  10,000 </v>
      </c>
      <c r="I58" s="80"/>
      <c r="J58" s="80"/>
      <c r="K58" s="80"/>
      <c r="L58" s="80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</row>
    <row r="59" ht="15.75" customHeight="1">
      <c r="A59" s="52"/>
      <c r="B59" s="52"/>
      <c r="C59" s="52"/>
      <c r="D59" s="52"/>
      <c r="E59" s="52" t="s">
        <v>1961</v>
      </c>
      <c r="F59" s="52">
        <v>1.0</v>
      </c>
      <c r="G59" s="129">
        <v>10000.0</v>
      </c>
      <c r="H59" s="109" t="str">
        <f t="shared" si="1"/>
        <v>  10,000 </v>
      </c>
      <c r="I59" s="80"/>
      <c r="J59" s="80"/>
      <c r="K59" s="80"/>
      <c r="L59" s="80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</row>
    <row r="60" ht="15.75" customHeight="1">
      <c r="A60" s="52"/>
      <c r="B60" s="52"/>
      <c r="C60" s="52"/>
      <c r="D60" s="52"/>
      <c r="E60" s="52" t="s">
        <v>1962</v>
      </c>
      <c r="F60" s="52">
        <v>1.0</v>
      </c>
      <c r="G60" s="129">
        <v>10000.0</v>
      </c>
      <c r="H60" s="109" t="str">
        <f t="shared" si="1"/>
        <v>  10,000 </v>
      </c>
      <c r="I60" s="77"/>
      <c r="J60" s="77"/>
      <c r="K60" s="77"/>
      <c r="L60" s="77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</row>
    <row r="61" ht="15.75" customHeight="1">
      <c r="A61" s="151">
        <v>45119.0</v>
      </c>
      <c r="B61" s="52" t="s">
        <v>249</v>
      </c>
      <c r="C61" s="52" t="s">
        <v>1358</v>
      </c>
      <c r="D61" s="52" t="s">
        <v>650</v>
      </c>
      <c r="E61" s="52" t="s">
        <v>1400</v>
      </c>
      <c r="F61" s="52">
        <v>1.0</v>
      </c>
      <c r="G61" s="129">
        <v>2845000.0</v>
      </c>
      <c r="H61" s="109" t="str">
        <f t="shared" si="1"/>
        <v>  2,845,000 </v>
      </c>
      <c r="I61" s="186" t="str">
        <f>SUM(H61:H63)</f>
        <v>  5,741,000 </v>
      </c>
      <c r="J61" s="147" t="s">
        <v>652</v>
      </c>
      <c r="K61" s="147"/>
      <c r="L61" s="147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</row>
    <row r="62" ht="15.75" customHeight="1">
      <c r="A62" s="52"/>
      <c r="B62" s="52"/>
      <c r="C62" s="52"/>
      <c r="D62" s="52"/>
      <c r="E62" s="52" t="s">
        <v>1405</v>
      </c>
      <c r="F62" s="52">
        <v>2.0</v>
      </c>
      <c r="G62" s="129">
        <v>1258000.0</v>
      </c>
      <c r="H62" s="109" t="str">
        <f t="shared" si="1"/>
        <v>  2,516,000 </v>
      </c>
      <c r="I62" s="80"/>
      <c r="J62" s="80"/>
      <c r="K62" s="80"/>
      <c r="L62" s="80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</row>
    <row r="63" ht="15.75" customHeight="1">
      <c r="A63" s="52"/>
      <c r="B63" s="52"/>
      <c r="C63" s="52"/>
      <c r="D63" s="52"/>
      <c r="E63" s="52" t="s">
        <v>837</v>
      </c>
      <c r="F63" s="52">
        <v>2.0</v>
      </c>
      <c r="G63" s="129">
        <v>190000.0</v>
      </c>
      <c r="H63" s="109" t="str">
        <f t="shared" si="1"/>
        <v>  380,000 </v>
      </c>
      <c r="I63" s="77"/>
      <c r="J63" s="77"/>
      <c r="K63" s="77"/>
      <c r="L63" s="77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</row>
    <row r="64" ht="30.75" customHeight="1">
      <c r="A64" s="151">
        <v>45119.0</v>
      </c>
      <c r="B64" s="52" t="s">
        <v>512</v>
      </c>
      <c r="C64" s="52" t="s">
        <v>1358</v>
      </c>
      <c r="D64" s="52" t="s">
        <v>705</v>
      </c>
      <c r="E64" s="52" t="s">
        <v>1374</v>
      </c>
      <c r="F64" s="52">
        <v>1.0</v>
      </c>
      <c r="G64" s="129">
        <v>850000.0</v>
      </c>
      <c r="H64" s="109" t="str">
        <f t="shared" si="1"/>
        <v>  850,000 </v>
      </c>
      <c r="I64" s="186" t="str">
        <f>H64+H65</f>
        <v>  1,100,000 </v>
      </c>
      <c r="J64" s="147" t="s">
        <v>652</v>
      </c>
      <c r="K64" s="147"/>
      <c r="L64" s="147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</row>
    <row r="65" ht="30.75" customHeight="1">
      <c r="A65" s="52"/>
      <c r="B65" s="52"/>
      <c r="C65" s="52"/>
      <c r="D65" s="52"/>
      <c r="E65" s="52" t="s">
        <v>963</v>
      </c>
      <c r="F65" s="52">
        <v>1.0</v>
      </c>
      <c r="G65" s="129">
        <v>250000.0</v>
      </c>
      <c r="H65" s="109" t="str">
        <f t="shared" si="1"/>
        <v>  250,000 </v>
      </c>
      <c r="I65" s="77"/>
      <c r="J65" s="77"/>
      <c r="K65" s="77"/>
      <c r="L65" s="77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</row>
    <row r="66" ht="60.0" customHeight="1">
      <c r="A66" s="151">
        <v>45181.0</v>
      </c>
      <c r="B66" s="52" t="s">
        <v>512</v>
      </c>
      <c r="C66" s="52" t="s">
        <v>1358</v>
      </c>
      <c r="D66" s="52" t="s">
        <v>650</v>
      </c>
      <c r="E66" s="52" t="s">
        <v>1391</v>
      </c>
      <c r="F66" s="52">
        <v>1.0</v>
      </c>
      <c r="G66" s="129">
        <v>75000.0</v>
      </c>
      <c r="H66" s="109" t="str">
        <f t="shared" si="1"/>
        <v>  75,000 </v>
      </c>
      <c r="I66" s="185" t="str">
        <f>H66</f>
        <v>  75,000 </v>
      </c>
      <c r="J66" s="52" t="s">
        <v>652</v>
      </c>
      <c r="K66" s="52"/>
      <c r="L66" s="52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</row>
    <row r="67" ht="15.75" customHeight="1">
      <c r="A67" s="151">
        <v>45181.0</v>
      </c>
      <c r="B67" s="52" t="s">
        <v>1963</v>
      </c>
      <c r="C67" s="52" t="s">
        <v>1358</v>
      </c>
      <c r="D67" s="52" t="s">
        <v>650</v>
      </c>
      <c r="E67" s="52" t="s">
        <v>808</v>
      </c>
      <c r="F67" s="52">
        <v>2.0</v>
      </c>
      <c r="G67" s="129">
        <v>1448000.0</v>
      </c>
      <c r="H67" s="109" t="str">
        <f t="shared" si="1"/>
        <v>  2,896,000 </v>
      </c>
      <c r="I67" s="187" t="str">
        <f>SUM(H67:H71)</f>
        <v>  3,256,000 </v>
      </c>
      <c r="J67" s="163" t="s">
        <v>652</v>
      </c>
      <c r="K67" s="163"/>
      <c r="L67" s="162" t="s">
        <v>1964</v>
      </c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</row>
    <row r="68" ht="15.75" customHeight="1">
      <c r="A68" s="52"/>
      <c r="B68" s="52"/>
      <c r="C68" s="52"/>
      <c r="D68" s="52"/>
      <c r="E68" s="52" t="s">
        <v>1945</v>
      </c>
      <c r="F68" s="52">
        <v>1.0</v>
      </c>
      <c r="G68" s="129">
        <v>100000.0</v>
      </c>
      <c r="H68" s="109" t="str">
        <f t="shared" si="1"/>
        <v>  100,000 </v>
      </c>
      <c r="I68" s="80"/>
      <c r="J68" s="80"/>
      <c r="K68" s="80"/>
      <c r="L68" s="163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</row>
    <row r="69" ht="15.75" customHeight="1">
      <c r="A69" s="52"/>
      <c r="B69" s="52"/>
      <c r="C69" s="52"/>
      <c r="D69" s="52"/>
      <c r="E69" s="52" t="s">
        <v>1965</v>
      </c>
      <c r="F69" s="52">
        <v>1.0</v>
      </c>
      <c r="G69" s="129">
        <v>10000.0</v>
      </c>
      <c r="H69" s="109" t="str">
        <f t="shared" si="1"/>
        <v>  10,000 </v>
      </c>
      <c r="I69" s="80"/>
      <c r="J69" s="80"/>
      <c r="K69" s="80"/>
      <c r="L69" s="80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</row>
    <row r="70" ht="15.75" customHeight="1">
      <c r="A70" s="52"/>
      <c r="B70" s="52"/>
      <c r="C70" s="52"/>
      <c r="D70" s="52"/>
      <c r="E70" s="52" t="s">
        <v>1966</v>
      </c>
      <c r="F70" s="52">
        <v>15.0</v>
      </c>
      <c r="G70" s="129">
        <v>10000.0</v>
      </c>
      <c r="H70" s="109" t="str">
        <f t="shared" si="1"/>
        <v>  150,000 </v>
      </c>
      <c r="I70" s="80"/>
      <c r="J70" s="80"/>
      <c r="K70" s="80"/>
      <c r="L70" s="80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</row>
    <row r="71" ht="15.75" customHeight="1">
      <c r="A71" s="52"/>
      <c r="B71" s="52"/>
      <c r="C71" s="52"/>
      <c r="D71" s="52"/>
      <c r="E71" s="52" t="s">
        <v>1967</v>
      </c>
      <c r="F71" s="52">
        <v>10.0</v>
      </c>
      <c r="G71" s="129">
        <v>10000.0</v>
      </c>
      <c r="H71" s="109" t="str">
        <f t="shared" si="1"/>
        <v>  100,000 </v>
      </c>
      <c r="I71" s="77"/>
      <c r="J71" s="77"/>
      <c r="K71" s="77"/>
      <c r="L71" s="77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</row>
    <row r="72" ht="54.75" customHeight="1">
      <c r="A72" s="150">
        <v>45242.0</v>
      </c>
      <c r="B72" s="52" t="s">
        <v>1389</v>
      </c>
      <c r="C72" s="52" t="s">
        <v>1358</v>
      </c>
      <c r="D72" s="52" t="s">
        <v>650</v>
      </c>
      <c r="E72" s="52" t="s">
        <v>838</v>
      </c>
      <c r="F72" s="52">
        <v>1.0</v>
      </c>
      <c r="G72" s="129">
        <v>185000.0</v>
      </c>
      <c r="H72" s="109" t="str">
        <f t="shared" si="1"/>
        <v>  185,000 </v>
      </c>
      <c r="I72" s="185" t="str">
        <f>H72</f>
        <v>  185,000 </v>
      </c>
      <c r="J72" s="52" t="s">
        <v>652</v>
      </c>
      <c r="K72" s="52"/>
      <c r="L72" s="52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</row>
    <row r="73" ht="15.75" customHeight="1">
      <c r="A73" s="52"/>
      <c r="B73" s="52" t="s">
        <v>1717</v>
      </c>
      <c r="C73" s="52" t="s">
        <v>1358</v>
      </c>
      <c r="D73" s="52" t="s">
        <v>650</v>
      </c>
      <c r="E73" s="52" t="s">
        <v>1359</v>
      </c>
      <c r="F73" s="52">
        <v>2.0</v>
      </c>
      <c r="G73" s="129">
        <v>1240000.0</v>
      </c>
      <c r="H73" s="109" t="str">
        <f t="shared" si="1"/>
        <v>  2,480,000 </v>
      </c>
      <c r="I73" s="186" t="str">
        <f>SUM(H73:H76)</f>
        <v>  2,930,000 </v>
      </c>
      <c r="J73" s="147" t="s">
        <v>652</v>
      </c>
      <c r="K73" s="147"/>
      <c r="L73" s="147" t="s">
        <v>1757</v>
      </c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</row>
    <row r="74" ht="15.75" customHeight="1">
      <c r="A74" s="52"/>
      <c r="B74" s="52"/>
      <c r="C74" s="52"/>
      <c r="D74" s="52"/>
      <c r="E74" s="52" t="s">
        <v>838</v>
      </c>
      <c r="F74" s="52">
        <v>1.0</v>
      </c>
      <c r="G74" s="129">
        <v>185000.0</v>
      </c>
      <c r="H74" s="109" t="str">
        <f t="shared" si="1"/>
        <v>  185,000 </v>
      </c>
      <c r="I74" s="80"/>
      <c r="J74" s="80"/>
      <c r="K74" s="80"/>
      <c r="L74" s="80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</row>
    <row r="75" ht="15.75" customHeight="1">
      <c r="A75" s="52"/>
      <c r="B75" s="52"/>
      <c r="C75" s="52"/>
      <c r="D75" s="52"/>
      <c r="E75" s="52" t="s">
        <v>837</v>
      </c>
      <c r="F75" s="52">
        <v>1.0</v>
      </c>
      <c r="G75" s="129">
        <v>190000.0</v>
      </c>
      <c r="H75" s="109" t="str">
        <f t="shared" si="1"/>
        <v>  190,000 </v>
      </c>
      <c r="I75" s="80"/>
      <c r="J75" s="80"/>
      <c r="K75" s="80"/>
      <c r="L75" s="80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</row>
    <row r="76" ht="15.75" customHeight="1">
      <c r="A76" s="52"/>
      <c r="B76" s="52"/>
      <c r="C76" s="52"/>
      <c r="D76" s="52"/>
      <c r="E76" s="52" t="s">
        <v>1968</v>
      </c>
      <c r="F76" s="52">
        <v>1.0</v>
      </c>
      <c r="G76" s="129">
        <v>75000.0</v>
      </c>
      <c r="H76" s="109" t="str">
        <f t="shared" si="1"/>
        <v>  75,000 </v>
      </c>
      <c r="I76" s="77"/>
      <c r="J76" s="77"/>
      <c r="K76" s="77"/>
      <c r="L76" s="77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</row>
    <row r="77" ht="15.75" customHeight="1">
      <c r="A77" s="150">
        <v>45272.0</v>
      </c>
      <c r="B77" s="52" t="s">
        <v>1710</v>
      </c>
      <c r="C77" s="52" t="s">
        <v>1358</v>
      </c>
      <c r="D77" s="52" t="s">
        <v>650</v>
      </c>
      <c r="E77" s="52" t="s">
        <v>1376</v>
      </c>
      <c r="F77" s="52">
        <v>1.0</v>
      </c>
      <c r="G77" s="129">
        <v>1350000.0</v>
      </c>
      <c r="H77" s="109">
        <v>1350000.0</v>
      </c>
      <c r="I77" s="183" t="str">
        <f>H77</f>
        <v>  1,350,000 </v>
      </c>
      <c r="J77" s="83" t="s">
        <v>652</v>
      </c>
      <c r="K77" s="83"/>
      <c r="L77" s="83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ht="15.75" customHeight="1">
      <c r="A78" s="52"/>
      <c r="B78" s="52"/>
      <c r="C78" s="52"/>
      <c r="D78" s="52"/>
      <c r="E78" s="52" t="s">
        <v>1403</v>
      </c>
      <c r="F78" s="52">
        <v>1.0</v>
      </c>
      <c r="G78" s="129">
        <v>0.0</v>
      </c>
      <c r="H78" s="109">
        <v>0.0</v>
      </c>
      <c r="I78" s="80"/>
      <c r="J78" s="80"/>
      <c r="K78" s="80"/>
      <c r="L78" s="80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</row>
    <row r="79" ht="15.75" customHeight="1">
      <c r="A79" s="52"/>
      <c r="B79" s="52"/>
      <c r="C79" s="52"/>
      <c r="D79" s="52"/>
      <c r="E79" s="52" t="s">
        <v>1404</v>
      </c>
      <c r="F79" s="52">
        <v>1.0</v>
      </c>
      <c r="G79" s="129">
        <v>0.0</v>
      </c>
      <c r="H79" s="109">
        <v>0.0</v>
      </c>
      <c r="I79" s="77"/>
      <c r="J79" s="77"/>
      <c r="K79" s="77"/>
      <c r="L79" s="77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</row>
    <row r="80" ht="15.75" customHeight="1">
      <c r="A80" s="52"/>
      <c r="B80" s="52" t="s">
        <v>1720</v>
      </c>
      <c r="C80" s="52" t="s">
        <v>1358</v>
      </c>
      <c r="D80" s="52" t="s">
        <v>650</v>
      </c>
      <c r="E80" s="52" t="s">
        <v>1969</v>
      </c>
      <c r="F80" s="52">
        <v>1.0</v>
      </c>
      <c r="G80" s="129">
        <v>550000.0</v>
      </c>
      <c r="H80" s="109">
        <v>550000.0</v>
      </c>
      <c r="I80" s="183" t="str">
        <f>SUM(H80:H89)</f>
        <v>  4,993,000 </v>
      </c>
      <c r="J80" s="83" t="s">
        <v>652</v>
      </c>
      <c r="K80" s="83"/>
      <c r="L80" s="83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ht="15.75" customHeight="1">
      <c r="A81" s="52"/>
      <c r="B81" s="52"/>
      <c r="C81" s="52"/>
      <c r="D81" s="52"/>
      <c r="E81" s="52" t="s">
        <v>1970</v>
      </c>
      <c r="F81" s="52">
        <v>1.0</v>
      </c>
      <c r="G81" s="129">
        <v>1099000.0</v>
      </c>
      <c r="H81" s="109">
        <v>1099000.0</v>
      </c>
      <c r="I81" s="80"/>
      <c r="J81" s="80"/>
      <c r="K81" s="80"/>
      <c r="L81" s="80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ht="15.75" customHeight="1">
      <c r="A82" s="52"/>
      <c r="B82" s="52"/>
      <c r="C82" s="52"/>
      <c r="D82" s="52"/>
      <c r="E82" s="52" t="s">
        <v>1971</v>
      </c>
      <c r="F82" s="52">
        <v>1.0</v>
      </c>
      <c r="G82" s="129">
        <v>800000.0</v>
      </c>
      <c r="H82" s="109">
        <v>800000.0</v>
      </c>
      <c r="I82" s="80"/>
      <c r="J82" s="80"/>
      <c r="K82" s="80"/>
      <c r="L82" s="80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ht="15.75" customHeight="1">
      <c r="A83" s="52"/>
      <c r="B83" s="52"/>
      <c r="C83" s="52"/>
      <c r="D83" s="52"/>
      <c r="E83" s="52" t="s">
        <v>1972</v>
      </c>
      <c r="F83" s="52">
        <v>1.0</v>
      </c>
      <c r="G83" s="129">
        <v>850000.0</v>
      </c>
      <c r="H83" s="109">
        <v>850000.0</v>
      </c>
      <c r="I83" s="80"/>
      <c r="J83" s="80"/>
      <c r="K83" s="80"/>
      <c r="L83" s="80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ht="15.75" customHeight="1">
      <c r="A84" s="52"/>
      <c r="B84" s="52"/>
      <c r="C84" s="52"/>
      <c r="D84" s="52"/>
      <c r="E84" s="52" t="s">
        <v>1253</v>
      </c>
      <c r="F84" s="52">
        <v>1.0</v>
      </c>
      <c r="G84" s="129">
        <v>250000.0</v>
      </c>
      <c r="H84" s="109">
        <v>250000.0</v>
      </c>
      <c r="I84" s="80"/>
      <c r="J84" s="80"/>
      <c r="K84" s="80"/>
      <c r="L84" s="80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ht="15.75" customHeight="1">
      <c r="A85" s="52"/>
      <c r="B85" s="52"/>
      <c r="C85" s="52"/>
      <c r="D85" s="52"/>
      <c r="E85" s="52" t="s">
        <v>1418</v>
      </c>
      <c r="F85" s="52">
        <v>3.0</v>
      </c>
      <c r="G85" s="129">
        <v>75000.0</v>
      </c>
      <c r="H85" s="109">
        <v>225000.0</v>
      </c>
      <c r="I85" s="80"/>
      <c r="J85" s="80"/>
      <c r="K85" s="80"/>
      <c r="L85" s="80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ht="15.75" customHeight="1">
      <c r="A86" s="52"/>
      <c r="B86" s="52"/>
      <c r="C86" s="52"/>
      <c r="D86" s="52"/>
      <c r="E86" s="52" t="s">
        <v>1397</v>
      </c>
      <c r="F86" s="52">
        <v>1.0</v>
      </c>
      <c r="G86" s="129">
        <v>929000.0</v>
      </c>
      <c r="H86" s="109">
        <v>929000.0</v>
      </c>
      <c r="I86" s="80"/>
      <c r="J86" s="80"/>
      <c r="K86" s="80"/>
      <c r="L86" s="80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ht="15.75" customHeight="1">
      <c r="A87" s="52"/>
      <c r="B87" s="52"/>
      <c r="C87" s="52"/>
      <c r="D87" s="52"/>
      <c r="E87" s="52" t="s">
        <v>837</v>
      </c>
      <c r="F87" s="52">
        <v>1.0</v>
      </c>
      <c r="G87" s="129">
        <v>190000.0</v>
      </c>
      <c r="H87" s="109">
        <v>190000.0</v>
      </c>
      <c r="I87" s="80"/>
      <c r="J87" s="80"/>
      <c r="K87" s="80"/>
      <c r="L87" s="80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ht="15.75" customHeight="1">
      <c r="A88" s="52"/>
      <c r="B88" s="52"/>
      <c r="C88" s="52"/>
      <c r="D88" s="52"/>
      <c r="E88" s="52" t="s">
        <v>1973</v>
      </c>
      <c r="F88" s="52">
        <v>10.0</v>
      </c>
      <c r="G88" s="129">
        <v>10000.0</v>
      </c>
      <c r="H88" s="109">
        <v>100000.0</v>
      </c>
      <c r="I88" s="80"/>
      <c r="J88" s="80"/>
      <c r="K88" s="80"/>
      <c r="L88" s="80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ht="15.75" customHeight="1">
      <c r="A89" s="52"/>
      <c r="B89" s="52"/>
      <c r="C89" s="52"/>
      <c r="D89" s="52"/>
      <c r="E89" s="52" t="s">
        <v>1596</v>
      </c>
      <c r="F89" s="52">
        <v>1.0</v>
      </c>
      <c r="G89" s="129">
        <v>0.0</v>
      </c>
      <c r="H89" s="109">
        <v>0.0</v>
      </c>
      <c r="I89" s="77"/>
      <c r="J89" s="77"/>
      <c r="K89" s="77"/>
      <c r="L89" s="77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ht="54.75" customHeight="1">
      <c r="A90" s="52"/>
      <c r="B90" s="52" t="s">
        <v>1361</v>
      </c>
      <c r="C90" s="52" t="s">
        <v>1358</v>
      </c>
      <c r="D90" s="52" t="s">
        <v>650</v>
      </c>
      <c r="E90" s="52" t="s">
        <v>1974</v>
      </c>
      <c r="F90" s="52">
        <v>4.0</v>
      </c>
      <c r="G90" s="129">
        <v>10000.0</v>
      </c>
      <c r="H90" s="109">
        <v>40000.0</v>
      </c>
      <c r="I90" s="184" t="str">
        <f t="shared" ref="I90:I91" si="2">H90</f>
        <v>  40,000 </v>
      </c>
      <c r="J90" s="70" t="s">
        <v>652</v>
      </c>
      <c r="K90" s="70"/>
      <c r="L90" s="70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ht="58.5" customHeight="1">
      <c r="A91" s="52" t="s">
        <v>1643</v>
      </c>
      <c r="B91" s="52" t="s">
        <v>192</v>
      </c>
      <c r="C91" s="52" t="s">
        <v>1358</v>
      </c>
      <c r="D91" s="52" t="s">
        <v>650</v>
      </c>
      <c r="E91" s="52" t="s">
        <v>1975</v>
      </c>
      <c r="F91" s="52">
        <v>1.0</v>
      </c>
      <c r="G91" s="173">
        <v>700000.0</v>
      </c>
      <c r="H91" s="172">
        <v>700000.0</v>
      </c>
      <c r="I91" s="168" t="str">
        <f t="shared" si="2"/>
        <v>700,000</v>
      </c>
      <c r="J91" s="52" t="s">
        <v>652</v>
      </c>
      <c r="K91" s="52"/>
      <c r="L91" s="52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ht="30.75" customHeight="1">
      <c r="A92" s="52"/>
      <c r="B92" s="52" t="s">
        <v>1752</v>
      </c>
      <c r="C92" s="52" t="s">
        <v>1358</v>
      </c>
      <c r="D92" s="52" t="s">
        <v>650</v>
      </c>
      <c r="E92" s="52" t="s">
        <v>1975</v>
      </c>
      <c r="F92" s="52">
        <v>1.0</v>
      </c>
      <c r="G92" s="173">
        <v>700000.0</v>
      </c>
      <c r="H92" s="172">
        <v>700000.0</v>
      </c>
      <c r="I92" s="188" t="str">
        <f>H92+H93</f>
        <v>800,000</v>
      </c>
      <c r="J92" s="147" t="s">
        <v>652</v>
      </c>
      <c r="K92" s="147"/>
      <c r="L92" s="147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ht="30.75" customHeight="1">
      <c r="A93" s="52"/>
      <c r="B93" s="52"/>
      <c r="C93" s="52"/>
      <c r="D93" s="52"/>
      <c r="E93" s="52" t="s">
        <v>1422</v>
      </c>
      <c r="F93" s="52">
        <v>1.0</v>
      </c>
      <c r="G93" s="173">
        <v>100000.0</v>
      </c>
      <c r="H93" s="172">
        <v>100000.0</v>
      </c>
      <c r="I93" s="77"/>
      <c r="J93" s="77"/>
      <c r="K93" s="77"/>
      <c r="L93" s="77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</row>
    <row r="94" ht="15.75" customHeight="1">
      <c r="A94" s="52" t="s">
        <v>1649</v>
      </c>
      <c r="B94" s="52" t="s">
        <v>249</v>
      </c>
      <c r="C94" s="52" t="s">
        <v>1358</v>
      </c>
      <c r="D94" s="52" t="s">
        <v>650</v>
      </c>
      <c r="E94" s="52" t="s">
        <v>1359</v>
      </c>
      <c r="F94" s="52">
        <v>3.0</v>
      </c>
      <c r="G94" s="173">
        <v>1240000.0</v>
      </c>
      <c r="H94" s="172">
        <v>3720000.0</v>
      </c>
      <c r="I94" s="188" t="str">
        <f>SUM(H94:H96)</f>
        <v>4,540,000</v>
      </c>
      <c r="J94" s="147" t="s">
        <v>652</v>
      </c>
      <c r="K94" s="147"/>
      <c r="L94" s="147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</row>
    <row r="95" ht="15.75" customHeight="1">
      <c r="A95" s="52"/>
      <c r="B95" s="52"/>
      <c r="C95" s="52"/>
      <c r="D95" s="52"/>
      <c r="E95" s="52" t="s">
        <v>837</v>
      </c>
      <c r="F95" s="52">
        <v>3.0</v>
      </c>
      <c r="G95" s="173">
        <v>190000.0</v>
      </c>
      <c r="H95" s="172">
        <v>570000.0</v>
      </c>
      <c r="I95" s="80"/>
      <c r="J95" s="80"/>
      <c r="K95" s="80"/>
      <c r="L95" s="80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</row>
    <row r="96" ht="15.75" customHeight="1">
      <c r="A96" s="52"/>
      <c r="B96" s="52"/>
      <c r="C96" s="52"/>
      <c r="D96" s="52"/>
      <c r="E96" s="52" t="s">
        <v>963</v>
      </c>
      <c r="F96" s="52">
        <v>1.0</v>
      </c>
      <c r="G96" s="173">
        <v>250000.0</v>
      </c>
      <c r="H96" s="172">
        <v>250000.0</v>
      </c>
      <c r="I96" s="77"/>
      <c r="J96" s="77"/>
      <c r="K96" s="77"/>
      <c r="L96" s="77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</row>
    <row r="97" ht="15.75" customHeight="1">
      <c r="A97" s="52"/>
      <c r="B97" s="52" t="s">
        <v>524</v>
      </c>
      <c r="C97" s="52" t="s">
        <v>1358</v>
      </c>
      <c r="D97" s="52" t="s">
        <v>705</v>
      </c>
      <c r="E97" s="52" t="s">
        <v>1976</v>
      </c>
      <c r="F97" s="52">
        <v>1.0</v>
      </c>
      <c r="G97" s="173">
        <v>1500000.0</v>
      </c>
      <c r="H97" s="172">
        <v>1500000.0</v>
      </c>
      <c r="I97" s="188" t="str">
        <f>SUM(H97:H107)</f>
        <v>5,933,000</v>
      </c>
      <c r="J97" s="147" t="s">
        <v>652</v>
      </c>
      <c r="K97" s="147"/>
      <c r="L97" s="147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</row>
    <row r="98" ht="15.75" customHeight="1">
      <c r="A98" s="52"/>
      <c r="B98" s="52"/>
      <c r="C98" s="52"/>
      <c r="D98" s="52"/>
      <c r="E98" s="52" t="s">
        <v>1376</v>
      </c>
      <c r="F98" s="52">
        <v>1.0</v>
      </c>
      <c r="G98" s="173">
        <v>1350000.0</v>
      </c>
      <c r="H98" s="172">
        <v>1350000.0</v>
      </c>
      <c r="I98" s="80"/>
      <c r="J98" s="80"/>
      <c r="K98" s="80"/>
      <c r="L98" s="80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</row>
    <row r="99" ht="15.75" customHeight="1">
      <c r="A99" s="52"/>
      <c r="B99" s="52"/>
      <c r="C99" s="52"/>
      <c r="D99" s="52"/>
      <c r="E99" s="52" t="s">
        <v>1422</v>
      </c>
      <c r="F99" s="52">
        <v>2.0</v>
      </c>
      <c r="G99" s="173">
        <v>100000.0</v>
      </c>
      <c r="H99" s="172">
        <v>200000.0</v>
      </c>
      <c r="I99" s="80"/>
      <c r="J99" s="80"/>
      <c r="K99" s="80"/>
      <c r="L99" s="80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</row>
    <row r="100" ht="15.75" customHeight="1">
      <c r="A100" s="52"/>
      <c r="B100" s="52"/>
      <c r="C100" s="52"/>
      <c r="D100" s="52"/>
      <c r="E100" s="52" t="s">
        <v>1977</v>
      </c>
      <c r="F100" s="52">
        <v>1.0</v>
      </c>
      <c r="G100" s="173">
        <v>1100000.0</v>
      </c>
      <c r="H100" s="172">
        <v>1100000.0</v>
      </c>
      <c r="I100" s="80"/>
      <c r="J100" s="80"/>
      <c r="K100" s="80"/>
      <c r="L100" s="80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</row>
    <row r="101" ht="15.75" customHeight="1">
      <c r="A101" s="52"/>
      <c r="B101" s="52"/>
      <c r="C101" s="52"/>
      <c r="D101" s="52"/>
      <c r="E101" s="52" t="s">
        <v>1413</v>
      </c>
      <c r="F101" s="52">
        <v>1.0</v>
      </c>
      <c r="G101" s="173">
        <v>110000.0</v>
      </c>
      <c r="H101" s="172">
        <v>110000.0</v>
      </c>
      <c r="I101" s="80"/>
      <c r="J101" s="80"/>
      <c r="K101" s="80"/>
      <c r="L101" s="80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</row>
    <row r="102" ht="15.75" customHeight="1">
      <c r="A102" s="52"/>
      <c r="B102" s="52"/>
      <c r="C102" s="52"/>
      <c r="D102" s="52"/>
      <c r="E102" s="52" t="s">
        <v>1978</v>
      </c>
      <c r="F102" s="52">
        <v>1.0</v>
      </c>
      <c r="G102" s="173">
        <v>110000.0</v>
      </c>
      <c r="H102" s="172">
        <v>110000.0</v>
      </c>
      <c r="I102" s="80"/>
      <c r="J102" s="80"/>
      <c r="K102" s="80"/>
      <c r="L102" s="80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</row>
    <row r="103" ht="15.75" customHeight="1">
      <c r="A103" s="52"/>
      <c r="B103" s="52"/>
      <c r="C103" s="52"/>
      <c r="D103" s="52"/>
      <c r="E103" s="52" t="s">
        <v>1403</v>
      </c>
      <c r="F103" s="52">
        <v>1.0</v>
      </c>
      <c r="G103" s="173">
        <v>35000.0</v>
      </c>
      <c r="H103" s="172">
        <v>35000.0</v>
      </c>
      <c r="I103" s="80"/>
      <c r="J103" s="80"/>
      <c r="K103" s="80"/>
      <c r="L103" s="80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</row>
    <row r="104" ht="15.75" customHeight="1">
      <c r="A104" s="52"/>
      <c r="B104" s="52"/>
      <c r="C104" s="52"/>
      <c r="D104" s="52"/>
      <c r="E104" s="52" t="s">
        <v>1404</v>
      </c>
      <c r="F104" s="52">
        <v>1.0</v>
      </c>
      <c r="G104" s="173">
        <v>39000.0</v>
      </c>
      <c r="H104" s="172">
        <v>39000.0</v>
      </c>
      <c r="I104" s="80"/>
      <c r="J104" s="80"/>
      <c r="K104" s="80"/>
      <c r="L104" s="80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</row>
    <row r="105" ht="15.75" customHeight="1">
      <c r="A105" s="52"/>
      <c r="B105" s="52"/>
      <c r="C105" s="52"/>
      <c r="D105" s="52"/>
      <c r="E105" s="52" t="s">
        <v>1979</v>
      </c>
      <c r="F105" s="52">
        <v>2.0</v>
      </c>
      <c r="G105" s="173">
        <v>185000.0</v>
      </c>
      <c r="H105" s="172">
        <v>370000.0</v>
      </c>
      <c r="I105" s="80"/>
      <c r="J105" s="80"/>
      <c r="K105" s="80"/>
      <c r="L105" s="77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</row>
    <row r="106" ht="15.75" customHeight="1">
      <c r="A106" s="52"/>
      <c r="B106" s="52"/>
      <c r="C106" s="52"/>
      <c r="D106" s="52"/>
      <c r="E106" s="52" t="s">
        <v>1168</v>
      </c>
      <c r="F106" s="52">
        <v>1.0</v>
      </c>
      <c r="G106" s="173">
        <v>190000.0</v>
      </c>
      <c r="H106" s="172">
        <v>190000.0</v>
      </c>
      <c r="I106" s="80"/>
      <c r="J106" s="80"/>
      <c r="K106" s="80"/>
      <c r="L106" s="162" t="s">
        <v>1980</v>
      </c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</row>
    <row r="107" ht="15.75" customHeight="1">
      <c r="A107" s="52"/>
      <c r="B107" s="52"/>
      <c r="C107" s="52"/>
      <c r="D107" s="52"/>
      <c r="E107" s="52" t="s">
        <v>1397</v>
      </c>
      <c r="F107" s="52">
        <v>1.0</v>
      </c>
      <c r="G107" s="173">
        <v>929000.0</v>
      </c>
      <c r="H107" s="172">
        <v>929000.0</v>
      </c>
      <c r="I107" s="77"/>
      <c r="J107" s="77"/>
      <c r="K107" s="77"/>
      <c r="L107" s="52" t="s">
        <v>1981</v>
      </c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</row>
    <row r="108" ht="63.75" customHeight="1">
      <c r="A108" s="52" t="s">
        <v>1651</v>
      </c>
      <c r="B108" s="52" t="s">
        <v>1365</v>
      </c>
      <c r="C108" s="52" t="s">
        <v>1358</v>
      </c>
      <c r="D108" s="52" t="s">
        <v>650</v>
      </c>
      <c r="E108" s="52" t="s">
        <v>1254</v>
      </c>
      <c r="F108" s="52">
        <v>1.0</v>
      </c>
      <c r="G108" s="173">
        <v>35000.0</v>
      </c>
      <c r="H108" s="172">
        <v>35000.0</v>
      </c>
      <c r="I108" s="168" t="str">
        <f>H108</f>
        <v>35,000</v>
      </c>
      <c r="J108" s="52" t="s">
        <v>652</v>
      </c>
      <c r="K108" s="52"/>
      <c r="L108" s="52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</row>
    <row r="109" ht="32.25" customHeight="1">
      <c r="A109" s="52"/>
      <c r="B109" s="52" t="s">
        <v>1790</v>
      </c>
      <c r="C109" s="52" t="s">
        <v>1358</v>
      </c>
      <c r="D109" s="52" t="s">
        <v>650</v>
      </c>
      <c r="E109" s="52" t="s">
        <v>838</v>
      </c>
      <c r="F109" s="52">
        <v>1.0</v>
      </c>
      <c r="G109" s="173">
        <v>185000.0</v>
      </c>
      <c r="H109" s="172">
        <v>185000.0</v>
      </c>
      <c r="I109" s="188" t="str">
        <f>SUM(H109:H110)</f>
        <v>220,000</v>
      </c>
      <c r="J109" s="147" t="s">
        <v>652</v>
      </c>
      <c r="K109" s="147"/>
      <c r="L109" s="147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</row>
    <row r="110" ht="32.25" customHeight="1">
      <c r="A110" s="52"/>
      <c r="B110" s="52"/>
      <c r="C110" s="52"/>
      <c r="D110" s="52"/>
      <c r="E110" s="52" t="s">
        <v>1982</v>
      </c>
      <c r="F110" s="52">
        <v>1.0</v>
      </c>
      <c r="G110" s="173">
        <v>35000.0</v>
      </c>
      <c r="H110" s="172">
        <v>35000.0</v>
      </c>
      <c r="I110" s="77"/>
      <c r="J110" s="77"/>
      <c r="K110" s="77"/>
      <c r="L110" s="77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</row>
    <row r="111" ht="15.75" customHeight="1">
      <c r="A111" s="52" t="s">
        <v>1654</v>
      </c>
      <c r="B111" s="52" t="s">
        <v>392</v>
      </c>
      <c r="C111" s="52" t="s">
        <v>1358</v>
      </c>
      <c r="D111" s="52" t="s">
        <v>650</v>
      </c>
      <c r="E111" s="52" t="s">
        <v>1213</v>
      </c>
      <c r="F111" s="52">
        <v>1.0</v>
      </c>
      <c r="G111" s="173">
        <v>800000.0</v>
      </c>
      <c r="H111" s="172">
        <v>800000.0</v>
      </c>
      <c r="I111" s="188" t="str">
        <f>SUM(H111:H118)</f>
        <v>2,643,000</v>
      </c>
      <c r="J111" s="147" t="s">
        <v>652</v>
      </c>
      <c r="K111" s="147"/>
      <c r="L111" s="147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</row>
    <row r="112" ht="15.75" customHeight="1">
      <c r="A112" s="52"/>
      <c r="B112" s="52"/>
      <c r="C112" s="52"/>
      <c r="D112" s="52"/>
      <c r="E112" s="52" t="s">
        <v>1359</v>
      </c>
      <c r="F112" s="52">
        <v>1.0</v>
      </c>
      <c r="G112" s="173">
        <v>1258000.0</v>
      </c>
      <c r="H112" s="172">
        <v>1258000.0</v>
      </c>
      <c r="I112" s="80"/>
      <c r="J112" s="80"/>
      <c r="K112" s="80"/>
      <c r="L112" s="80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</row>
    <row r="113" ht="15.75" customHeight="1">
      <c r="A113" s="52"/>
      <c r="B113" s="52"/>
      <c r="C113" s="52"/>
      <c r="D113" s="52"/>
      <c r="E113" s="52" t="s">
        <v>1946</v>
      </c>
      <c r="F113" s="52">
        <v>1.0</v>
      </c>
      <c r="G113" s="173">
        <v>75000.0</v>
      </c>
      <c r="H113" s="172">
        <v>75000.0</v>
      </c>
      <c r="I113" s="80"/>
      <c r="J113" s="80"/>
      <c r="K113" s="80"/>
      <c r="L113" s="80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</row>
    <row r="114" ht="15.75" customHeight="1">
      <c r="A114" s="52"/>
      <c r="B114" s="52"/>
      <c r="C114" s="52"/>
      <c r="D114" s="52"/>
      <c r="E114" s="52" t="s">
        <v>1800</v>
      </c>
      <c r="F114" s="52">
        <v>1.0</v>
      </c>
      <c r="G114" s="173">
        <v>150000.0</v>
      </c>
      <c r="H114" s="172">
        <v>150000.0</v>
      </c>
      <c r="I114" s="80"/>
      <c r="J114" s="80"/>
      <c r="K114" s="80"/>
      <c r="L114" s="80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</row>
    <row r="115" ht="15.75" customHeight="1">
      <c r="A115" s="52"/>
      <c r="B115" s="52"/>
      <c r="C115" s="52"/>
      <c r="D115" s="52"/>
      <c r="E115" s="52" t="s">
        <v>1983</v>
      </c>
      <c r="F115" s="52">
        <v>8.0</v>
      </c>
      <c r="G115" s="173">
        <v>10000.0</v>
      </c>
      <c r="H115" s="172">
        <v>80000.0</v>
      </c>
      <c r="I115" s="80"/>
      <c r="J115" s="80"/>
      <c r="K115" s="80"/>
      <c r="L115" s="80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</row>
    <row r="116" ht="15.75" customHeight="1">
      <c r="A116" s="52"/>
      <c r="B116" s="52"/>
      <c r="C116" s="52"/>
      <c r="D116" s="52"/>
      <c r="E116" s="52" t="s">
        <v>1962</v>
      </c>
      <c r="F116" s="52">
        <v>9.0</v>
      </c>
      <c r="G116" s="173">
        <v>10000.0</v>
      </c>
      <c r="H116" s="172">
        <v>90000.0</v>
      </c>
      <c r="I116" s="80"/>
      <c r="J116" s="80"/>
      <c r="K116" s="80"/>
      <c r="L116" s="80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</row>
    <row r="117" ht="15.75" customHeight="1">
      <c r="A117" s="52"/>
      <c r="B117" s="52"/>
      <c r="C117" s="52"/>
      <c r="D117" s="52"/>
      <c r="E117" s="52" t="s">
        <v>1715</v>
      </c>
      <c r="F117" s="52">
        <v>9.0</v>
      </c>
      <c r="G117" s="173">
        <v>10000.0</v>
      </c>
      <c r="H117" s="172">
        <v>90000.0</v>
      </c>
      <c r="I117" s="80"/>
      <c r="J117" s="80"/>
      <c r="K117" s="80"/>
      <c r="L117" s="80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</row>
    <row r="118" ht="15.75" customHeight="1">
      <c r="A118" s="52"/>
      <c r="B118" s="52"/>
      <c r="C118" s="52"/>
      <c r="D118" s="52"/>
      <c r="E118" s="52" t="s">
        <v>1984</v>
      </c>
      <c r="F118" s="52">
        <v>10.0</v>
      </c>
      <c r="G118" s="173">
        <v>10000.0</v>
      </c>
      <c r="H118" s="172">
        <v>100000.0</v>
      </c>
      <c r="I118" s="77"/>
      <c r="J118" s="77"/>
      <c r="K118" s="77"/>
      <c r="L118" s="77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</row>
    <row r="119" ht="34.5" customHeight="1">
      <c r="A119" s="52" t="s">
        <v>1688</v>
      </c>
      <c r="B119" s="52" t="s">
        <v>1985</v>
      </c>
      <c r="C119" s="52" t="s">
        <v>1358</v>
      </c>
      <c r="D119" s="52" t="s">
        <v>650</v>
      </c>
      <c r="E119" s="52" t="s">
        <v>1397</v>
      </c>
      <c r="F119" s="52">
        <v>1.0</v>
      </c>
      <c r="G119" s="173">
        <v>937000.0</v>
      </c>
      <c r="H119" s="172">
        <v>937000.0</v>
      </c>
      <c r="I119" s="188" t="str">
        <f>SUM(H119:H120)</f>
        <v>1,127,000</v>
      </c>
      <c r="J119" s="189" t="s">
        <v>652</v>
      </c>
      <c r="K119" s="189"/>
      <c r="L119" s="189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</row>
    <row r="120" ht="34.5" customHeight="1">
      <c r="A120" s="52"/>
      <c r="B120" s="52"/>
      <c r="C120" s="52"/>
      <c r="D120" s="52"/>
      <c r="E120" s="52" t="s">
        <v>1168</v>
      </c>
      <c r="F120" s="52">
        <v>1.0</v>
      </c>
      <c r="G120" s="173">
        <v>190000.0</v>
      </c>
      <c r="H120" s="172">
        <v>190000.0</v>
      </c>
      <c r="I120" s="77"/>
      <c r="J120" s="77"/>
      <c r="K120" s="77"/>
      <c r="L120" s="77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</row>
  </sheetData>
  <mergeCells count="73">
    <mergeCell ref="I28:I42"/>
    <mergeCell ref="I54:I60"/>
    <mergeCell ref="I44:I47"/>
    <mergeCell ref="I48:I52"/>
    <mergeCell ref="I80:I89"/>
    <mergeCell ref="I67:I71"/>
    <mergeCell ref="J54:J60"/>
    <mergeCell ref="I61:I63"/>
    <mergeCell ref="J61:J63"/>
    <mergeCell ref="I64:I65"/>
    <mergeCell ref="J64:J65"/>
    <mergeCell ref="J80:J89"/>
    <mergeCell ref="I2:I6"/>
    <mergeCell ref="I8:I27"/>
    <mergeCell ref="J2:J6"/>
    <mergeCell ref="J8:J27"/>
    <mergeCell ref="J48:J52"/>
    <mergeCell ref="J67:J71"/>
    <mergeCell ref="K80:K89"/>
    <mergeCell ref="K54:K60"/>
    <mergeCell ref="K67:K71"/>
    <mergeCell ref="K61:K63"/>
    <mergeCell ref="K64:K65"/>
    <mergeCell ref="L54:L60"/>
    <mergeCell ref="L61:L63"/>
    <mergeCell ref="L80:L89"/>
    <mergeCell ref="L2:L5"/>
    <mergeCell ref="L8:L23"/>
    <mergeCell ref="L28:L32"/>
    <mergeCell ref="L34:L39"/>
    <mergeCell ref="K2:K6"/>
    <mergeCell ref="L68:L71"/>
    <mergeCell ref="L64:L65"/>
    <mergeCell ref="I119:I120"/>
    <mergeCell ref="J119:J120"/>
    <mergeCell ref="K119:K120"/>
    <mergeCell ref="L119:L120"/>
    <mergeCell ref="I111:I118"/>
    <mergeCell ref="J111:J118"/>
    <mergeCell ref="L111:L118"/>
    <mergeCell ref="I92:I93"/>
    <mergeCell ref="J92:J93"/>
    <mergeCell ref="K92:K93"/>
    <mergeCell ref="L92:L93"/>
    <mergeCell ref="I94:I96"/>
    <mergeCell ref="J94:J96"/>
    <mergeCell ref="K94:K96"/>
    <mergeCell ref="L94:L96"/>
    <mergeCell ref="I77:I79"/>
    <mergeCell ref="I97:I107"/>
    <mergeCell ref="J97:J107"/>
    <mergeCell ref="K97:K107"/>
    <mergeCell ref="K111:K118"/>
    <mergeCell ref="K73:K76"/>
    <mergeCell ref="L73:L76"/>
    <mergeCell ref="I73:I76"/>
    <mergeCell ref="J73:J76"/>
    <mergeCell ref="L77:L79"/>
    <mergeCell ref="L97:L105"/>
    <mergeCell ref="J77:J79"/>
    <mergeCell ref="K77:K79"/>
    <mergeCell ref="K8:K27"/>
    <mergeCell ref="K28:K42"/>
    <mergeCell ref="J28:J42"/>
    <mergeCell ref="J44:J47"/>
    <mergeCell ref="K44:K47"/>
    <mergeCell ref="L44:L47"/>
    <mergeCell ref="K48:K52"/>
    <mergeCell ref="L48:L52"/>
    <mergeCell ref="I109:I110"/>
    <mergeCell ref="J109:J110"/>
    <mergeCell ref="K109:K110"/>
    <mergeCell ref="L109:L110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86"/>
    <col customWidth="1" min="2" max="2" width="10.57"/>
    <col customWidth="1" min="3" max="3" width="19.57"/>
    <col customWidth="1" min="4" max="4" width="10.43"/>
    <col customWidth="1" min="5" max="5" width="8.71"/>
    <col customWidth="1" min="6" max="6" width="27.71"/>
    <col customWidth="1" min="7" max="7" width="10.0"/>
    <col customWidth="1" min="8" max="8" width="10.57"/>
    <col customWidth="1" min="9" max="10" width="11.57"/>
    <col customWidth="1" min="11" max="11" width="6.57"/>
    <col customWidth="1" min="12" max="12" width="24.71"/>
    <col customWidth="1" min="13" max="13" width="19.29"/>
    <col customWidth="1" min="14" max="26" width="9.14"/>
  </cols>
  <sheetData>
    <row r="1">
      <c r="A1" s="63" t="s">
        <v>637</v>
      </c>
      <c r="B1" s="63" t="s">
        <v>638</v>
      </c>
      <c r="C1" s="64" t="s">
        <v>639</v>
      </c>
      <c r="D1" s="65" t="s">
        <v>640</v>
      </c>
      <c r="E1" s="65" t="s">
        <v>641</v>
      </c>
      <c r="F1" s="65" t="s">
        <v>642</v>
      </c>
      <c r="G1" s="66" t="s">
        <v>643</v>
      </c>
      <c r="H1" s="127" t="s">
        <v>644</v>
      </c>
      <c r="I1" s="128" t="s">
        <v>645</v>
      </c>
      <c r="J1" s="128"/>
      <c r="K1" s="64"/>
      <c r="L1" s="65" t="s">
        <v>646</v>
      </c>
      <c r="M1" s="64" t="s">
        <v>647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33.0" customHeight="1">
      <c r="A2" s="69">
        <v>1.0</v>
      </c>
      <c r="B2" s="150">
        <v>45139.0</v>
      </c>
      <c r="C2" s="52" t="s">
        <v>1986</v>
      </c>
      <c r="D2" s="52" t="s">
        <v>1358</v>
      </c>
      <c r="E2" s="52" t="s">
        <v>650</v>
      </c>
      <c r="F2" s="52" t="s">
        <v>838</v>
      </c>
      <c r="G2" s="52">
        <v>1.0</v>
      </c>
      <c r="H2" s="164">
        <v>190000.0</v>
      </c>
      <c r="I2" s="164" t="str">
        <f t="shared" ref="I2:I82" si="1">H2*G2</f>
        <v>  190,000 </v>
      </c>
      <c r="J2" s="186" t="str">
        <f>SUM(I2:I3)</f>
        <v>  1,448,000 </v>
      </c>
      <c r="K2" s="147" t="s">
        <v>652</v>
      </c>
      <c r="L2" s="147"/>
      <c r="M2" s="147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33.0" customHeight="1">
      <c r="A3" s="69"/>
      <c r="B3" s="52"/>
      <c r="C3" s="52"/>
      <c r="D3" s="52"/>
      <c r="E3" s="52"/>
      <c r="F3" s="52" t="s">
        <v>1405</v>
      </c>
      <c r="G3" s="52">
        <v>1.0</v>
      </c>
      <c r="H3" s="164">
        <v>1258000.0</v>
      </c>
      <c r="I3" s="164" t="str">
        <f t="shared" si="1"/>
        <v>  1,258,000 </v>
      </c>
      <c r="J3" s="77"/>
      <c r="K3" s="77"/>
      <c r="L3" s="77"/>
      <c r="M3" s="77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69">
        <v>2.0</v>
      </c>
      <c r="B4" s="52"/>
      <c r="C4" s="52" t="s">
        <v>548</v>
      </c>
      <c r="D4" s="52" t="s">
        <v>1358</v>
      </c>
      <c r="E4" s="52" t="s">
        <v>705</v>
      </c>
      <c r="F4" s="52" t="s">
        <v>847</v>
      </c>
      <c r="G4" s="52">
        <v>1.0</v>
      </c>
      <c r="H4" s="164">
        <v>2000000.0</v>
      </c>
      <c r="I4" s="164" t="str">
        <f t="shared" si="1"/>
        <v>  2,000,000 </v>
      </c>
      <c r="J4" s="187" t="str">
        <f>SUM(I4:I21)</f>
        <v>  9,338,000 </v>
      </c>
      <c r="K4" s="163" t="s">
        <v>652</v>
      </c>
      <c r="L4" s="163"/>
      <c r="M4" s="163" t="s">
        <v>1987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69"/>
      <c r="B5" s="52"/>
      <c r="C5" s="52"/>
      <c r="D5" s="52"/>
      <c r="E5" s="52"/>
      <c r="F5" s="52" t="s">
        <v>1372</v>
      </c>
      <c r="G5" s="52">
        <v>1.0</v>
      </c>
      <c r="H5" s="164">
        <v>75000.0</v>
      </c>
      <c r="I5" s="164" t="str">
        <f t="shared" si="1"/>
        <v>  75,000 </v>
      </c>
      <c r="J5" s="80"/>
      <c r="K5" s="80"/>
      <c r="L5" s="80"/>
      <c r="M5" s="8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69"/>
      <c r="B6" s="52"/>
      <c r="C6" s="52"/>
      <c r="D6" s="52"/>
      <c r="E6" s="52"/>
      <c r="F6" s="52" t="s">
        <v>1988</v>
      </c>
      <c r="G6" s="52">
        <v>1.0</v>
      </c>
      <c r="H6" s="164">
        <v>1575000.0</v>
      </c>
      <c r="I6" s="164" t="str">
        <f t="shared" si="1"/>
        <v>  1,575,000 </v>
      </c>
      <c r="J6" s="80"/>
      <c r="K6" s="80"/>
      <c r="L6" s="80"/>
      <c r="M6" s="8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86"/>
      <c r="B7" s="52"/>
      <c r="C7" s="52"/>
      <c r="D7" s="52"/>
      <c r="E7" s="52"/>
      <c r="F7" s="52" t="s">
        <v>838</v>
      </c>
      <c r="G7" s="52">
        <v>2.0</v>
      </c>
      <c r="H7" s="164">
        <v>190000.0</v>
      </c>
      <c r="I7" s="164" t="str">
        <f t="shared" si="1"/>
        <v>  380,000 </v>
      </c>
      <c r="J7" s="80"/>
      <c r="K7" s="80"/>
      <c r="L7" s="80"/>
      <c r="M7" s="80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86"/>
      <c r="B8" s="52"/>
      <c r="C8" s="52"/>
      <c r="D8" s="52"/>
      <c r="E8" s="52"/>
      <c r="F8" s="52" t="s">
        <v>867</v>
      </c>
      <c r="G8" s="52">
        <v>1.0</v>
      </c>
      <c r="H8" s="164">
        <v>1450000.0</v>
      </c>
      <c r="I8" s="164" t="str">
        <f t="shared" si="1"/>
        <v>  1,450,000 </v>
      </c>
      <c r="J8" s="80"/>
      <c r="K8" s="80"/>
      <c r="L8" s="80"/>
      <c r="M8" s="80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69"/>
      <c r="B9" s="52"/>
      <c r="C9" s="52"/>
      <c r="D9" s="52"/>
      <c r="E9" s="52"/>
      <c r="F9" s="52" t="s">
        <v>1989</v>
      </c>
      <c r="G9" s="52">
        <v>1.0</v>
      </c>
      <c r="H9" s="164">
        <v>1200000.0</v>
      </c>
      <c r="I9" s="164" t="str">
        <f t="shared" si="1"/>
        <v>  1,200,000 </v>
      </c>
      <c r="J9" s="80"/>
      <c r="K9" s="80"/>
      <c r="L9" s="80"/>
      <c r="M9" s="80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69"/>
      <c r="B10" s="52"/>
      <c r="C10" s="52"/>
      <c r="D10" s="52"/>
      <c r="E10" s="52"/>
      <c r="F10" s="52" t="s">
        <v>1212</v>
      </c>
      <c r="G10" s="52">
        <v>1.0</v>
      </c>
      <c r="H10" s="164">
        <v>120000.0</v>
      </c>
      <c r="I10" s="164" t="str">
        <f t="shared" si="1"/>
        <v>  120,000 </v>
      </c>
      <c r="J10" s="80"/>
      <c r="K10" s="80"/>
      <c r="L10" s="80"/>
      <c r="M10" s="80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69"/>
      <c r="B11" s="52"/>
      <c r="C11" s="52"/>
      <c r="D11" s="52"/>
      <c r="E11" s="52"/>
      <c r="F11" s="52" t="s">
        <v>1990</v>
      </c>
      <c r="G11" s="52">
        <v>2.0</v>
      </c>
      <c r="H11" s="164">
        <v>110000.0</v>
      </c>
      <c r="I11" s="164" t="str">
        <f t="shared" si="1"/>
        <v>  220,000 </v>
      </c>
      <c r="J11" s="80"/>
      <c r="K11" s="80"/>
      <c r="L11" s="80"/>
      <c r="M11" s="80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69"/>
      <c r="B12" s="52"/>
      <c r="C12" s="52"/>
      <c r="D12" s="52"/>
      <c r="E12" s="52"/>
      <c r="F12" s="52" t="s">
        <v>1733</v>
      </c>
      <c r="G12" s="52">
        <v>2.0</v>
      </c>
      <c r="H12" s="164">
        <v>120000.0</v>
      </c>
      <c r="I12" s="164" t="str">
        <f t="shared" si="1"/>
        <v>  240,000 </v>
      </c>
      <c r="J12" s="80"/>
      <c r="K12" s="80"/>
      <c r="L12" s="80"/>
      <c r="M12" s="80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69"/>
      <c r="B13" s="52"/>
      <c r="C13" s="52"/>
      <c r="D13" s="52"/>
      <c r="E13" s="52"/>
      <c r="F13" s="52" t="s">
        <v>1168</v>
      </c>
      <c r="G13" s="52">
        <v>1.0</v>
      </c>
      <c r="H13" s="164">
        <v>200000.0</v>
      </c>
      <c r="I13" s="164" t="str">
        <f t="shared" si="1"/>
        <v>  200,000 </v>
      </c>
      <c r="J13" s="80"/>
      <c r="K13" s="80"/>
      <c r="L13" s="80"/>
      <c r="M13" s="80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69"/>
      <c r="B14" s="52"/>
      <c r="C14" s="52"/>
      <c r="D14" s="52"/>
      <c r="E14" s="52"/>
      <c r="F14" s="52" t="s">
        <v>1405</v>
      </c>
      <c r="G14" s="52">
        <v>1.0</v>
      </c>
      <c r="H14" s="164">
        <v>1258000.0</v>
      </c>
      <c r="I14" s="164" t="str">
        <f t="shared" si="1"/>
        <v>  1,258,000 </v>
      </c>
      <c r="J14" s="80"/>
      <c r="K14" s="80"/>
      <c r="L14" s="80"/>
      <c r="M14" s="80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69"/>
      <c r="B15" s="52"/>
      <c r="C15" s="52"/>
      <c r="D15" s="52"/>
      <c r="E15" s="52"/>
      <c r="F15" s="52" t="s">
        <v>1253</v>
      </c>
      <c r="G15" s="52">
        <v>1.0</v>
      </c>
      <c r="H15" s="164">
        <v>260000.0</v>
      </c>
      <c r="I15" s="164" t="str">
        <f t="shared" si="1"/>
        <v>  260,000 </v>
      </c>
      <c r="J15" s="80"/>
      <c r="K15" s="80"/>
      <c r="L15" s="80"/>
      <c r="M15" s="80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69"/>
      <c r="B16" s="52"/>
      <c r="C16" s="52"/>
      <c r="D16" s="52"/>
      <c r="E16" s="52"/>
      <c r="F16" s="52" t="s">
        <v>1849</v>
      </c>
      <c r="G16" s="52">
        <v>4.0</v>
      </c>
      <c r="H16" s="164">
        <v>90000.0</v>
      </c>
      <c r="I16" s="164" t="str">
        <f t="shared" si="1"/>
        <v>  360,000 </v>
      </c>
      <c r="J16" s="80"/>
      <c r="K16" s="80"/>
      <c r="L16" s="80"/>
      <c r="M16" s="80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69"/>
      <c r="B17" s="52"/>
      <c r="C17" s="52"/>
      <c r="D17" s="52"/>
      <c r="E17" s="52"/>
      <c r="F17" s="52" t="s">
        <v>848</v>
      </c>
      <c r="G17" s="52">
        <v>1.0</v>
      </c>
      <c r="H17" s="164">
        <v>0.0</v>
      </c>
      <c r="I17" s="164" t="str">
        <f t="shared" si="1"/>
        <v>  - </v>
      </c>
      <c r="J17" s="80"/>
      <c r="K17" s="80"/>
      <c r="L17" s="80"/>
      <c r="M17" s="80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69"/>
      <c r="B18" s="52"/>
      <c r="C18" s="52"/>
      <c r="D18" s="52"/>
      <c r="E18" s="52"/>
      <c r="F18" s="52" t="s">
        <v>1384</v>
      </c>
      <c r="G18" s="52">
        <v>1.0</v>
      </c>
      <c r="H18" s="164">
        <v>0.0</v>
      </c>
      <c r="I18" s="164" t="str">
        <f t="shared" si="1"/>
        <v>  - </v>
      </c>
      <c r="J18" s="80"/>
      <c r="K18" s="80"/>
      <c r="L18" s="80"/>
      <c r="M18" s="80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86"/>
      <c r="B19" s="52"/>
      <c r="C19" s="52"/>
      <c r="D19" s="52"/>
      <c r="E19" s="52"/>
      <c r="F19" s="52" t="s">
        <v>674</v>
      </c>
      <c r="G19" s="52">
        <v>1.0</v>
      </c>
      <c r="H19" s="164">
        <v>0.0</v>
      </c>
      <c r="I19" s="164" t="str">
        <f t="shared" si="1"/>
        <v>  - </v>
      </c>
      <c r="J19" s="80"/>
      <c r="K19" s="80"/>
      <c r="L19" s="80"/>
      <c r="M19" s="80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69"/>
      <c r="B20" s="52"/>
      <c r="C20" s="52"/>
      <c r="D20" s="52"/>
      <c r="E20" s="52"/>
      <c r="F20" s="52" t="s">
        <v>1100</v>
      </c>
      <c r="G20" s="52">
        <v>1.0</v>
      </c>
      <c r="H20" s="164">
        <v>0.0</v>
      </c>
      <c r="I20" s="164" t="str">
        <f t="shared" si="1"/>
        <v>  - </v>
      </c>
      <c r="J20" s="80"/>
      <c r="K20" s="80"/>
      <c r="L20" s="80"/>
      <c r="M20" s="80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69"/>
      <c r="B21" s="52"/>
      <c r="C21" s="52"/>
      <c r="D21" s="52"/>
      <c r="E21" s="52"/>
      <c r="F21" s="52" t="s">
        <v>1596</v>
      </c>
      <c r="G21" s="52">
        <v>1.0</v>
      </c>
      <c r="H21" s="164">
        <v>0.0</v>
      </c>
      <c r="I21" s="164" t="str">
        <f t="shared" si="1"/>
        <v>  - </v>
      </c>
      <c r="J21" s="77"/>
      <c r="K21" s="77"/>
      <c r="L21" s="77"/>
      <c r="M21" s="77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69">
        <v>3.0</v>
      </c>
      <c r="B22" s="150">
        <v>45536.0</v>
      </c>
      <c r="C22" s="52" t="s">
        <v>1760</v>
      </c>
      <c r="D22" s="52" t="s">
        <v>1358</v>
      </c>
      <c r="E22" s="52" t="s">
        <v>650</v>
      </c>
      <c r="F22" s="52" t="s">
        <v>1374</v>
      </c>
      <c r="G22" s="52">
        <v>5.0</v>
      </c>
      <c r="H22" s="164">
        <v>850000.0</v>
      </c>
      <c r="I22" s="164" t="str">
        <f t="shared" si="1"/>
        <v>  4,250,000 </v>
      </c>
      <c r="J22" s="186" t="str">
        <f>SUM(I22:I24)</f>
        <v>  6,966,000 </v>
      </c>
      <c r="K22" s="147" t="s">
        <v>652</v>
      </c>
      <c r="L22" s="147"/>
      <c r="M22" s="163" t="s">
        <v>1991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69"/>
      <c r="B23" s="52"/>
      <c r="C23" s="52"/>
      <c r="D23" s="52"/>
      <c r="E23" s="52"/>
      <c r="F23" s="52" t="s">
        <v>837</v>
      </c>
      <c r="G23" s="52">
        <v>1.0</v>
      </c>
      <c r="H23" s="164">
        <v>200000.0</v>
      </c>
      <c r="I23" s="164" t="str">
        <f t="shared" si="1"/>
        <v>  200,000 </v>
      </c>
      <c r="J23" s="80"/>
      <c r="K23" s="80"/>
      <c r="L23" s="80"/>
      <c r="M23" s="80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86"/>
      <c r="B24" s="52"/>
      <c r="C24" s="52"/>
      <c r="D24" s="52"/>
      <c r="E24" s="52"/>
      <c r="F24" s="52" t="s">
        <v>1405</v>
      </c>
      <c r="G24" s="52">
        <v>2.0</v>
      </c>
      <c r="H24" s="164">
        <v>1258000.0</v>
      </c>
      <c r="I24" s="164" t="str">
        <f t="shared" si="1"/>
        <v>  2,516,000 </v>
      </c>
      <c r="J24" s="77"/>
      <c r="K24" s="77"/>
      <c r="L24" s="77"/>
      <c r="M24" s="77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31.5" customHeight="1">
      <c r="A25" s="69"/>
      <c r="B25" s="52"/>
      <c r="C25" s="52" t="s">
        <v>551</v>
      </c>
      <c r="D25" s="52" t="s">
        <v>1358</v>
      </c>
      <c r="E25" s="52" t="s">
        <v>705</v>
      </c>
      <c r="F25" s="52" t="s">
        <v>1362</v>
      </c>
      <c r="G25" s="52">
        <v>3.0</v>
      </c>
      <c r="H25" s="164">
        <v>900000.0</v>
      </c>
      <c r="I25" s="164" t="str">
        <f t="shared" si="1"/>
        <v>  2,700,000 </v>
      </c>
      <c r="J25" s="186" t="str">
        <f>I25</f>
        <v>  2,700,000 </v>
      </c>
      <c r="K25" s="147" t="s">
        <v>652</v>
      </c>
      <c r="L25" s="147"/>
      <c r="M25" s="147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31.5" customHeight="1">
      <c r="A26" s="69"/>
      <c r="B26" s="52"/>
      <c r="C26" s="52"/>
      <c r="D26" s="52"/>
      <c r="E26" s="52"/>
      <c r="F26" s="52" t="s">
        <v>1992</v>
      </c>
      <c r="G26" s="52">
        <v>2.0</v>
      </c>
      <c r="H26" s="164">
        <v>0.0</v>
      </c>
      <c r="I26" s="164" t="str">
        <f t="shared" si="1"/>
        <v>  - </v>
      </c>
      <c r="J26" s="77"/>
      <c r="K26" s="77"/>
      <c r="L26" s="77"/>
      <c r="M26" s="77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69">
        <v>5.0</v>
      </c>
      <c r="B27" s="150">
        <v>45566.0</v>
      </c>
      <c r="C27" s="52" t="s">
        <v>553</v>
      </c>
      <c r="D27" s="52" t="s">
        <v>1358</v>
      </c>
      <c r="E27" s="52" t="s">
        <v>705</v>
      </c>
      <c r="F27" s="52" t="s">
        <v>847</v>
      </c>
      <c r="G27" s="52">
        <v>1.0</v>
      </c>
      <c r="H27" s="164">
        <v>2000000.0</v>
      </c>
      <c r="I27" s="164" t="str">
        <f t="shared" si="1"/>
        <v>  2,000,000 </v>
      </c>
      <c r="J27" s="187" t="str">
        <f>SUM(I27:I42)</f>
        <v>  8,754,000 </v>
      </c>
      <c r="K27" s="163" t="s">
        <v>652</v>
      </c>
      <c r="L27" s="163"/>
      <c r="M27" s="163" t="s">
        <v>1993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69"/>
      <c r="B28" s="52"/>
      <c r="C28" s="52"/>
      <c r="D28" s="52"/>
      <c r="E28" s="52"/>
      <c r="F28" s="52" t="s">
        <v>1372</v>
      </c>
      <c r="G28" s="52">
        <v>1.0</v>
      </c>
      <c r="H28" s="164">
        <v>75000.0</v>
      </c>
      <c r="I28" s="164" t="str">
        <f t="shared" si="1"/>
        <v>  75,000 </v>
      </c>
      <c r="J28" s="80"/>
      <c r="K28" s="80"/>
      <c r="L28" s="80"/>
      <c r="M28" s="80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69"/>
      <c r="B29" s="52"/>
      <c r="C29" s="52"/>
      <c r="D29" s="52"/>
      <c r="E29" s="52"/>
      <c r="F29" s="52" t="s">
        <v>1988</v>
      </c>
      <c r="G29" s="52">
        <v>1.0</v>
      </c>
      <c r="H29" s="164">
        <v>1575000.0</v>
      </c>
      <c r="I29" s="164" t="str">
        <f t="shared" si="1"/>
        <v>  1,575,000 </v>
      </c>
      <c r="J29" s="80"/>
      <c r="K29" s="80"/>
      <c r="L29" s="80"/>
      <c r="M29" s="80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69"/>
      <c r="B30" s="52"/>
      <c r="C30" s="52"/>
      <c r="D30" s="52"/>
      <c r="E30" s="52"/>
      <c r="F30" s="52" t="s">
        <v>1704</v>
      </c>
      <c r="G30" s="52">
        <v>2.0</v>
      </c>
      <c r="H30" s="164">
        <v>190000.0</v>
      </c>
      <c r="I30" s="164" t="str">
        <f t="shared" si="1"/>
        <v>  380,000 </v>
      </c>
      <c r="J30" s="80"/>
      <c r="K30" s="80"/>
      <c r="L30" s="80"/>
      <c r="M30" s="80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69"/>
      <c r="B31" s="52"/>
      <c r="C31" s="52"/>
      <c r="D31" s="52"/>
      <c r="E31" s="52"/>
      <c r="F31" s="52" t="s">
        <v>867</v>
      </c>
      <c r="G31" s="52">
        <v>1.0</v>
      </c>
      <c r="H31" s="164">
        <v>1450000.0</v>
      </c>
      <c r="I31" s="164" t="str">
        <f t="shared" si="1"/>
        <v>  1,450,000 </v>
      </c>
      <c r="J31" s="80"/>
      <c r="K31" s="80"/>
      <c r="L31" s="80"/>
      <c r="M31" s="80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69"/>
      <c r="B32" s="52"/>
      <c r="C32" s="52"/>
      <c r="D32" s="52"/>
      <c r="E32" s="52"/>
      <c r="F32" s="52" t="s">
        <v>836</v>
      </c>
      <c r="G32" s="52">
        <v>1.0</v>
      </c>
      <c r="H32" s="164">
        <v>1200000.0</v>
      </c>
      <c r="I32" s="164" t="str">
        <f t="shared" si="1"/>
        <v>  1,200,000 </v>
      </c>
      <c r="J32" s="80"/>
      <c r="K32" s="80"/>
      <c r="L32" s="80"/>
      <c r="M32" s="80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69"/>
      <c r="B33" s="52"/>
      <c r="C33" s="52"/>
      <c r="D33" s="52"/>
      <c r="E33" s="52"/>
      <c r="F33" s="52" t="s">
        <v>1212</v>
      </c>
      <c r="G33" s="52">
        <v>1.0</v>
      </c>
      <c r="H33" s="164">
        <v>120000.0</v>
      </c>
      <c r="I33" s="164" t="str">
        <f t="shared" si="1"/>
        <v>  120,000 </v>
      </c>
      <c r="J33" s="80"/>
      <c r="K33" s="80"/>
      <c r="L33" s="80"/>
      <c r="M33" s="80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69"/>
      <c r="B34" s="52"/>
      <c r="C34" s="52"/>
      <c r="D34" s="52"/>
      <c r="E34" s="52"/>
      <c r="F34" s="52" t="s">
        <v>1994</v>
      </c>
      <c r="G34" s="52">
        <v>2.0</v>
      </c>
      <c r="H34" s="164">
        <v>110000.0</v>
      </c>
      <c r="I34" s="164" t="str">
        <f t="shared" si="1"/>
        <v>  220,000 </v>
      </c>
      <c r="J34" s="80"/>
      <c r="K34" s="80"/>
      <c r="L34" s="80"/>
      <c r="M34" s="80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86"/>
      <c r="B35" s="52"/>
      <c r="C35" s="52"/>
      <c r="D35" s="52"/>
      <c r="E35" s="52"/>
      <c r="F35" s="52" t="s">
        <v>835</v>
      </c>
      <c r="G35" s="52">
        <v>2.0</v>
      </c>
      <c r="H35" s="164">
        <v>120000.0</v>
      </c>
      <c r="I35" s="164" t="str">
        <f t="shared" si="1"/>
        <v>  240,000 </v>
      </c>
      <c r="J35" s="80"/>
      <c r="K35" s="80"/>
      <c r="L35" s="80"/>
      <c r="M35" s="80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69"/>
      <c r="B36" s="52"/>
      <c r="C36" s="52"/>
      <c r="D36" s="52"/>
      <c r="E36" s="52"/>
      <c r="F36" s="52" t="s">
        <v>837</v>
      </c>
      <c r="G36" s="52">
        <v>1.0</v>
      </c>
      <c r="H36" s="164">
        <v>200000.0</v>
      </c>
      <c r="I36" s="164" t="str">
        <f t="shared" si="1"/>
        <v>  200,000 </v>
      </c>
      <c r="J36" s="80"/>
      <c r="K36" s="80"/>
      <c r="L36" s="80"/>
      <c r="M36" s="80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69"/>
      <c r="B37" s="52"/>
      <c r="C37" s="52"/>
      <c r="D37" s="52"/>
      <c r="E37" s="52"/>
      <c r="F37" s="52" t="s">
        <v>1405</v>
      </c>
      <c r="G37" s="52">
        <v>1.0</v>
      </c>
      <c r="H37" s="164">
        <v>1258000.0</v>
      </c>
      <c r="I37" s="164" t="str">
        <f t="shared" si="1"/>
        <v>  1,258,000 </v>
      </c>
      <c r="J37" s="80"/>
      <c r="K37" s="80"/>
      <c r="L37" s="80"/>
      <c r="M37" s="80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69"/>
      <c r="B38" s="52"/>
      <c r="C38" s="52"/>
      <c r="D38" s="52"/>
      <c r="E38" s="52"/>
      <c r="F38" s="52" t="s">
        <v>848</v>
      </c>
      <c r="G38" s="52">
        <v>1.0</v>
      </c>
      <c r="H38" s="164">
        <v>36000.0</v>
      </c>
      <c r="I38" s="164" t="str">
        <f t="shared" si="1"/>
        <v>  36,000 </v>
      </c>
      <c r="J38" s="80"/>
      <c r="K38" s="80"/>
      <c r="L38" s="80"/>
      <c r="M38" s="80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69"/>
      <c r="B39" s="52"/>
      <c r="C39" s="52"/>
      <c r="D39" s="52"/>
      <c r="E39" s="52"/>
      <c r="F39" s="52" t="s">
        <v>1384</v>
      </c>
      <c r="G39" s="52">
        <v>1.0</v>
      </c>
      <c r="H39" s="164">
        <v>0.0</v>
      </c>
      <c r="I39" s="164" t="str">
        <f t="shared" si="1"/>
        <v>  - </v>
      </c>
      <c r="J39" s="80"/>
      <c r="K39" s="80"/>
      <c r="L39" s="80"/>
      <c r="M39" s="80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86"/>
      <c r="B40" s="52"/>
      <c r="C40" s="52"/>
      <c r="D40" s="52"/>
      <c r="E40" s="52"/>
      <c r="F40" s="52" t="s">
        <v>1599</v>
      </c>
      <c r="G40" s="52">
        <v>1.0</v>
      </c>
      <c r="H40" s="164">
        <v>0.0</v>
      </c>
      <c r="I40" s="164" t="str">
        <f t="shared" si="1"/>
        <v>  - </v>
      </c>
      <c r="J40" s="80"/>
      <c r="K40" s="80"/>
      <c r="L40" s="80"/>
      <c r="M40" s="80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86"/>
      <c r="B41" s="52"/>
      <c r="C41" s="52"/>
      <c r="D41" s="52"/>
      <c r="E41" s="52"/>
      <c r="F41" s="52" t="s">
        <v>674</v>
      </c>
      <c r="G41" s="52">
        <v>1.0</v>
      </c>
      <c r="H41" s="164">
        <v>0.0</v>
      </c>
      <c r="I41" s="164" t="str">
        <f t="shared" si="1"/>
        <v>  - </v>
      </c>
      <c r="J41" s="80"/>
      <c r="K41" s="80"/>
      <c r="L41" s="80"/>
      <c r="M41" s="80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86"/>
      <c r="B42" s="52"/>
      <c r="C42" s="52"/>
      <c r="D42" s="52"/>
      <c r="E42" s="52"/>
      <c r="F42" s="52" t="s">
        <v>1596</v>
      </c>
      <c r="G42" s="52">
        <v>1.0</v>
      </c>
      <c r="H42" s="164">
        <v>0.0</v>
      </c>
      <c r="I42" s="164" t="str">
        <f t="shared" si="1"/>
        <v>  - </v>
      </c>
      <c r="J42" s="77"/>
      <c r="K42" s="77"/>
      <c r="L42" s="77"/>
      <c r="M42" s="77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58.5" customHeight="1">
      <c r="A43" s="86">
        <v>6.0</v>
      </c>
      <c r="B43" s="151">
        <v>45597.0</v>
      </c>
      <c r="C43" s="52" t="s">
        <v>1986</v>
      </c>
      <c r="D43" s="52" t="s">
        <v>1358</v>
      </c>
      <c r="E43" s="52" t="s">
        <v>650</v>
      </c>
      <c r="F43" s="52" t="s">
        <v>808</v>
      </c>
      <c r="G43" s="52">
        <v>1.0</v>
      </c>
      <c r="H43" s="164">
        <v>1420000.0</v>
      </c>
      <c r="I43" s="164" t="str">
        <f t="shared" si="1"/>
        <v>  1,420,000 </v>
      </c>
      <c r="J43" s="185" t="str">
        <f t="shared" ref="J43:J46" si="2">I43</f>
        <v>  1,420,000 </v>
      </c>
      <c r="K43" s="52" t="s">
        <v>652</v>
      </c>
      <c r="L43" s="52"/>
      <c r="M43" s="52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58.5" customHeight="1">
      <c r="A44" s="86">
        <v>7.0</v>
      </c>
      <c r="B44" s="52"/>
      <c r="C44" s="52" t="s">
        <v>1995</v>
      </c>
      <c r="D44" s="52" t="s">
        <v>1358</v>
      </c>
      <c r="E44" s="52" t="s">
        <v>650</v>
      </c>
      <c r="F44" s="52" t="s">
        <v>1600</v>
      </c>
      <c r="G44" s="52">
        <v>6.0</v>
      </c>
      <c r="H44" s="164">
        <v>90000.0</v>
      </c>
      <c r="I44" s="164" t="str">
        <f t="shared" si="1"/>
        <v>  540,000 </v>
      </c>
      <c r="J44" s="185" t="str">
        <f t="shared" si="2"/>
        <v>  540,000 </v>
      </c>
      <c r="K44" s="52" t="s">
        <v>652</v>
      </c>
      <c r="L44" s="52"/>
      <c r="M44" s="52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58.5" customHeight="1">
      <c r="A45" s="86">
        <v>8.0</v>
      </c>
      <c r="B45" s="52"/>
      <c r="C45" s="52" t="s">
        <v>548</v>
      </c>
      <c r="D45" s="52" t="s">
        <v>1358</v>
      </c>
      <c r="E45" s="52" t="s">
        <v>650</v>
      </c>
      <c r="F45" s="52" t="s">
        <v>823</v>
      </c>
      <c r="G45" s="52">
        <v>1.0</v>
      </c>
      <c r="H45" s="164">
        <v>400000.0</v>
      </c>
      <c r="I45" s="164" t="str">
        <f t="shared" si="1"/>
        <v>  400,000 </v>
      </c>
      <c r="J45" s="185" t="str">
        <f t="shared" si="2"/>
        <v>  400,000 </v>
      </c>
      <c r="K45" s="52" t="s">
        <v>652</v>
      </c>
      <c r="L45" s="52"/>
      <c r="M45" s="52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58.5" customHeight="1">
      <c r="A46" s="86">
        <v>9.0</v>
      </c>
      <c r="B46" s="52"/>
      <c r="C46" s="52" t="s">
        <v>1408</v>
      </c>
      <c r="D46" s="52" t="s">
        <v>1358</v>
      </c>
      <c r="E46" s="52" t="s">
        <v>650</v>
      </c>
      <c r="F46" s="52" t="s">
        <v>1400</v>
      </c>
      <c r="G46" s="52">
        <v>1.0</v>
      </c>
      <c r="H46" s="164">
        <v>2799000.0</v>
      </c>
      <c r="I46" s="164" t="str">
        <f t="shared" si="1"/>
        <v>  2,799,000 </v>
      </c>
      <c r="J46" s="185" t="str">
        <f t="shared" si="2"/>
        <v>  2,799,000 </v>
      </c>
      <c r="K46" s="52" t="s">
        <v>652</v>
      </c>
      <c r="L46" s="52"/>
      <c r="M46" s="52" t="s">
        <v>1996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86">
        <v>10.0</v>
      </c>
      <c r="B47" s="151">
        <v>45627.0</v>
      </c>
      <c r="C47" s="52" t="s">
        <v>553</v>
      </c>
      <c r="D47" s="52" t="s">
        <v>1358</v>
      </c>
      <c r="E47" s="52" t="s">
        <v>650</v>
      </c>
      <c r="F47" s="52" t="s">
        <v>707</v>
      </c>
      <c r="G47" s="52">
        <v>1.0</v>
      </c>
      <c r="H47" s="164">
        <v>190000.0</v>
      </c>
      <c r="I47" s="164" t="str">
        <f t="shared" si="1"/>
        <v>  190,000 </v>
      </c>
      <c r="J47" s="186" t="str">
        <f>SUM(I47:I50)</f>
        <v>  460,000 </v>
      </c>
      <c r="K47" s="147" t="s">
        <v>652</v>
      </c>
      <c r="L47" s="147"/>
      <c r="M47" s="147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86"/>
      <c r="B48" s="52"/>
      <c r="C48" s="52"/>
      <c r="D48" s="52"/>
      <c r="E48" s="52"/>
      <c r="F48" s="52" t="s">
        <v>837</v>
      </c>
      <c r="G48" s="52">
        <v>1.0</v>
      </c>
      <c r="H48" s="164">
        <v>200000.0</v>
      </c>
      <c r="I48" s="164" t="str">
        <f t="shared" si="1"/>
        <v>  200,000 </v>
      </c>
      <c r="J48" s="80"/>
      <c r="K48" s="80"/>
      <c r="L48" s="80"/>
      <c r="M48" s="80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86"/>
      <c r="B49" s="52"/>
      <c r="C49" s="52"/>
      <c r="D49" s="52"/>
      <c r="E49" s="52"/>
      <c r="F49" s="52" t="s">
        <v>848</v>
      </c>
      <c r="G49" s="52">
        <v>1.0</v>
      </c>
      <c r="H49" s="164">
        <v>35000.0</v>
      </c>
      <c r="I49" s="164" t="str">
        <f t="shared" si="1"/>
        <v>  35,000 </v>
      </c>
      <c r="J49" s="80"/>
      <c r="K49" s="80"/>
      <c r="L49" s="80"/>
      <c r="M49" s="80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86"/>
      <c r="B50" s="52"/>
      <c r="C50" s="52"/>
      <c r="D50" s="52"/>
      <c r="E50" s="52"/>
      <c r="F50" s="52" t="s">
        <v>1384</v>
      </c>
      <c r="G50" s="52">
        <v>1.0</v>
      </c>
      <c r="H50" s="164">
        <v>35000.0</v>
      </c>
      <c r="I50" s="164" t="str">
        <f t="shared" si="1"/>
        <v>  35,000 </v>
      </c>
      <c r="J50" s="77"/>
      <c r="K50" s="77"/>
      <c r="L50" s="77"/>
      <c r="M50" s="77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86">
        <v>11.0</v>
      </c>
      <c r="B51" s="52" t="s">
        <v>1997</v>
      </c>
      <c r="C51" s="52" t="s">
        <v>1998</v>
      </c>
      <c r="D51" s="52" t="s">
        <v>1358</v>
      </c>
      <c r="E51" s="52" t="s">
        <v>650</v>
      </c>
      <c r="F51" s="52" t="s">
        <v>1397</v>
      </c>
      <c r="G51" s="52">
        <v>2.0</v>
      </c>
      <c r="H51" s="164">
        <v>935000.0</v>
      </c>
      <c r="I51" s="164" t="str">
        <f t="shared" si="1"/>
        <v>  1,870,000 </v>
      </c>
      <c r="J51" s="186" t="str">
        <f>SUM(I51:I53)</f>
        <v>  3,128,000 </v>
      </c>
      <c r="K51" s="147" t="s">
        <v>652</v>
      </c>
      <c r="L51" s="147"/>
      <c r="M51" s="147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86"/>
      <c r="B52" s="52"/>
      <c r="C52" s="52"/>
      <c r="D52" s="52"/>
      <c r="E52" s="52"/>
      <c r="F52" s="52" t="s">
        <v>1405</v>
      </c>
      <c r="G52" s="52">
        <v>1.0</v>
      </c>
      <c r="H52" s="164">
        <v>1258000.0</v>
      </c>
      <c r="I52" s="164" t="str">
        <f t="shared" si="1"/>
        <v>  1,258,000 </v>
      </c>
      <c r="J52" s="80"/>
      <c r="K52" s="80"/>
      <c r="L52" s="80"/>
      <c r="M52" s="80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86"/>
      <c r="B53" s="52"/>
      <c r="C53" s="52"/>
      <c r="D53" s="52"/>
      <c r="E53" s="52"/>
      <c r="F53" s="52" t="s">
        <v>1596</v>
      </c>
      <c r="G53" s="52">
        <v>1.0</v>
      </c>
      <c r="H53" s="164">
        <v>0.0</v>
      </c>
      <c r="I53" s="164" t="str">
        <f t="shared" si="1"/>
        <v>  - </v>
      </c>
      <c r="J53" s="77"/>
      <c r="K53" s="77"/>
      <c r="L53" s="77"/>
      <c r="M53" s="77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86">
        <v>12.0</v>
      </c>
      <c r="B54" s="52" t="s">
        <v>1999</v>
      </c>
      <c r="C54" s="52" t="s">
        <v>559</v>
      </c>
      <c r="D54" s="52" t="s">
        <v>1358</v>
      </c>
      <c r="E54" s="52" t="s">
        <v>705</v>
      </c>
      <c r="F54" s="52" t="s">
        <v>1362</v>
      </c>
      <c r="G54" s="52">
        <v>1.0</v>
      </c>
      <c r="H54" s="164">
        <v>900000.0</v>
      </c>
      <c r="I54" s="164" t="str">
        <f t="shared" si="1"/>
        <v>  900,000 </v>
      </c>
      <c r="J54" s="186" t="str">
        <f>SUM(I54:I57)</f>
        <v>  1,440,000 </v>
      </c>
      <c r="K54" s="59" t="s">
        <v>652</v>
      </c>
      <c r="L54" s="59"/>
      <c r="M54" s="59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86"/>
      <c r="B55" s="52"/>
      <c r="C55" s="52"/>
      <c r="D55" s="52"/>
      <c r="E55" s="52"/>
      <c r="F55" s="52" t="s">
        <v>2000</v>
      </c>
      <c r="G55" s="52">
        <v>3.0</v>
      </c>
      <c r="H55" s="164">
        <v>90000.0</v>
      </c>
      <c r="I55" s="164" t="str">
        <f t="shared" si="1"/>
        <v>  270,000 </v>
      </c>
      <c r="J55" s="80"/>
      <c r="K55" s="80"/>
      <c r="L55" s="80"/>
      <c r="M55" s="80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86"/>
      <c r="B56" s="52"/>
      <c r="C56" s="52"/>
      <c r="D56" s="52"/>
      <c r="E56" s="52"/>
      <c r="F56" s="52" t="s">
        <v>1387</v>
      </c>
      <c r="G56" s="52">
        <v>2.0</v>
      </c>
      <c r="H56" s="164">
        <v>90000.0</v>
      </c>
      <c r="I56" s="164" t="str">
        <f t="shared" si="1"/>
        <v>  180,000 </v>
      </c>
      <c r="J56" s="80"/>
      <c r="K56" s="80"/>
      <c r="L56" s="80"/>
      <c r="M56" s="80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86"/>
      <c r="B57" s="52"/>
      <c r="C57" s="52"/>
      <c r="D57" s="52"/>
      <c r="E57" s="52"/>
      <c r="F57" s="52" t="s">
        <v>952</v>
      </c>
      <c r="G57" s="52">
        <v>1.0</v>
      </c>
      <c r="H57" s="164">
        <v>90000.0</v>
      </c>
      <c r="I57" s="164" t="str">
        <f t="shared" si="1"/>
        <v>  90,000 </v>
      </c>
      <c r="J57" s="77"/>
      <c r="K57" s="77"/>
      <c r="L57" s="77"/>
      <c r="M57" s="77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59.25" customHeight="1">
      <c r="A58" s="86">
        <v>13.0</v>
      </c>
      <c r="B58" s="52" t="s">
        <v>2001</v>
      </c>
      <c r="C58" s="52" t="s">
        <v>375</v>
      </c>
      <c r="D58" s="52" t="s">
        <v>1358</v>
      </c>
      <c r="E58" s="52" t="s">
        <v>650</v>
      </c>
      <c r="F58" s="52" t="s">
        <v>1405</v>
      </c>
      <c r="G58" s="52">
        <v>1.0</v>
      </c>
      <c r="H58" s="166">
        <v>1256000.0</v>
      </c>
      <c r="I58" s="164" t="str">
        <f t="shared" si="1"/>
        <v>  1,256,000 </v>
      </c>
      <c r="J58" s="168" t="str">
        <f>I58</f>
        <v>1,256,000</v>
      </c>
      <c r="K58" s="52" t="s">
        <v>652</v>
      </c>
      <c r="L58" s="52"/>
      <c r="M58" s="52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86">
        <v>14.0</v>
      </c>
      <c r="B59" s="52"/>
      <c r="C59" s="52" t="s">
        <v>1361</v>
      </c>
      <c r="D59" s="52" t="s">
        <v>1358</v>
      </c>
      <c r="E59" s="52" t="s">
        <v>650</v>
      </c>
      <c r="F59" s="52" t="s">
        <v>826</v>
      </c>
      <c r="G59" s="52">
        <v>1.0</v>
      </c>
      <c r="H59" s="166">
        <v>775000.0</v>
      </c>
      <c r="I59" s="164" t="str">
        <f t="shared" si="1"/>
        <v>  775,000 </v>
      </c>
      <c r="J59" s="188" t="str">
        <f>SUM(I59:I61)</f>
        <v>1,022,000</v>
      </c>
      <c r="K59" s="147" t="s">
        <v>652</v>
      </c>
      <c r="L59" s="147"/>
      <c r="M59" s="147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86"/>
      <c r="B60" s="52"/>
      <c r="C60" s="52"/>
      <c r="D60" s="52"/>
      <c r="E60" s="52"/>
      <c r="F60" s="52" t="s">
        <v>837</v>
      </c>
      <c r="G60" s="52">
        <v>1.0</v>
      </c>
      <c r="H60" s="166">
        <v>200000.0</v>
      </c>
      <c r="I60" s="164" t="str">
        <f t="shared" si="1"/>
        <v>  200,000 </v>
      </c>
      <c r="J60" s="80"/>
      <c r="K60" s="80"/>
      <c r="L60" s="80"/>
      <c r="M60" s="80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86"/>
      <c r="B61" s="52"/>
      <c r="C61" s="52"/>
      <c r="D61" s="52"/>
      <c r="E61" s="52"/>
      <c r="F61" s="52" t="s">
        <v>2002</v>
      </c>
      <c r="G61" s="52">
        <v>1.0</v>
      </c>
      <c r="H61" s="166">
        <v>47000.0</v>
      </c>
      <c r="I61" s="164" t="str">
        <f t="shared" si="1"/>
        <v>  47,000 </v>
      </c>
      <c r="J61" s="77"/>
      <c r="K61" s="77"/>
      <c r="L61" s="77"/>
      <c r="M61" s="77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59.25" customHeight="1">
      <c r="A62" s="69">
        <v>15.0</v>
      </c>
      <c r="B62" s="52"/>
      <c r="C62" s="52" t="s">
        <v>2003</v>
      </c>
      <c r="D62" s="52" t="s">
        <v>1358</v>
      </c>
      <c r="E62" s="52" t="s">
        <v>650</v>
      </c>
      <c r="F62" s="52" t="s">
        <v>808</v>
      </c>
      <c r="G62" s="52">
        <v>1.0</v>
      </c>
      <c r="H62" s="166">
        <v>1450000.0</v>
      </c>
      <c r="I62" s="164" t="str">
        <f t="shared" si="1"/>
        <v>  1,450,000 </v>
      </c>
      <c r="J62" s="168" t="str">
        <f>I62</f>
        <v>1,450,000</v>
      </c>
      <c r="K62" s="52" t="s">
        <v>652</v>
      </c>
      <c r="L62" s="52"/>
      <c r="M62" s="52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69">
        <v>16.0</v>
      </c>
      <c r="B63" s="52" t="s">
        <v>2004</v>
      </c>
      <c r="C63" s="52" t="s">
        <v>2005</v>
      </c>
      <c r="D63" s="52" t="s">
        <v>1358</v>
      </c>
      <c r="E63" s="52" t="s">
        <v>705</v>
      </c>
      <c r="F63" s="52" t="s">
        <v>838</v>
      </c>
      <c r="G63" s="52">
        <v>1.0</v>
      </c>
      <c r="H63" s="166">
        <v>190000.0</v>
      </c>
      <c r="I63" s="164" t="str">
        <f t="shared" si="1"/>
        <v>  190,000 </v>
      </c>
      <c r="J63" s="186" t="str">
        <f>SUM(I63:I65)</f>
        <v>  1,663,000 </v>
      </c>
      <c r="K63" s="147" t="s">
        <v>652</v>
      </c>
      <c r="L63" s="147"/>
      <c r="M63" s="147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69"/>
      <c r="B64" s="52"/>
      <c r="C64" s="52"/>
      <c r="D64" s="52"/>
      <c r="E64" s="52"/>
      <c r="F64" s="52" t="s">
        <v>837</v>
      </c>
      <c r="G64" s="52">
        <v>1.0</v>
      </c>
      <c r="H64" s="166">
        <v>200000.0</v>
      </c>
      <c r="I64" s="164" t="str">
        <f t="shared" si="1"/>
        <v>  200,000 </v>
      </c>
      <c r="J64" s="80"/>
      <c r="K64" s="80"/>
      <c r="L64" s="80"/>
      <c r="M64" s="80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86"/>
      <c r="B65" s="52"/>
      <c r="C65" s="52"/>
      <c r="D65" s="52"/>
      <c r="E65" s="52"/>
      <c r="F65" s="52" t="s">
        <v>2006</v>
      </c>
      <c r="G65" s="52">
        <v>1.0</v>
      </c>
      <c r="H65" s="166">
        <v>1273000.0</v>
      </c>
      <c r="I65" s="164" t="str">
        <f t="shared" si="1"/>
        <v>  1,273,000 </v>
      </c>
      <c r="J65" s="77"/>
      <c r="K65" s="77"/>
      <c r="L65" s="77"/>
      <c r="M65" s="77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60.75" customHeight="1">
      <c r="A66" s="86">
        <v>17.0</v>
      </c>
      <c r="B66" s="52"/>
      <c r="C66" s="52" t="s">
        <v>1803</v>
      </c>
      <c r="D66" s="52" t="s">
        <v>1358</v>
      </c>
      <c r="E66" s="52" t="s">
        <v>650</v>
      </c>
      <c r="F66" s="52" t="s">
        <v>838</v>
      </c>
      <c r="G66" s="52">
        <v>1.0</v>
      </c>
      <c r="H66" s="166">
        <v>190000.0</v>
      </c>
      <c r="I66" s="164" t="str">
        <f t="shared" si="1"/>
        <v>  190,000 </v>
      </c>
      <c r="J66" s="185" t="str">
        <f>I66</f>
        <v>  190,000 </v>
      </c>
      <c r="K66" s="52" t="s">
        <v>652</v>
      </c>
      <c r="L66" s="52"/>
      <c r="M66" s="52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33.75" customHeight="1">
      <c r="A67" s="86">
        <v>18.0</v>
      </c>
      <c r="B67" s="52"/>
      <c r="C67" s="52" t="s">
        <v>1385</v>
      </c>
      <c r="D67" s="52" t="s">
        <v>1358</v>
      </c>
      <c r="E67" s="52" t="s">
        <v>650</v>
      </c>
      <c r="F67" s="52" t="s">
        <v>1983</v>
      </c>
      <c r="G67" s="52">
        <v>1.0</v>
      </c>
      <c r="H67" s="166">
        <v>11000.0</v>
      </c>
      <c r="I67" s="164" t="str">
        <f t="shared" si="1"/>
        <v>  11,000 </v>
      </c>
      <c r="J67" s="186" t="str">
        <f>I67+I68</f>
        <v>  22,000 </v>
      </c>
      <c r="K67" s="147" t="s">
        <v>652</v>
      </c>
      <c r="L67" s="147"/>
      <c r="M67" s="147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33.75" customHeight="1">
      <c r="A68" s="86"/>
      <c r="B68" s="52"/>
      <c r="C68" s="52"/>
      <c r="D68" s="52"/>
      <c r="E68" s="52"/>
      <c r="F68" s="52" t="s">
        <v>2007</v>
      </c>
      <c r="G68" s="52">
        <v>1.0</v>
      </c>
      <c r="H68" s="166">
        <v>11000.0</v>
      </c>
      <c r="I68" s="164" t="str">
        <f t="shared" si="1"/>
        <v>  11,000 </v>
      </c>
      <c r="J68" s="77"/>
      <c r="K68" s="77"/>
      <c r="L68" s="77"/>
      <c r="M68" s="77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9.25" customHeight="1">
      <c r="A69" s="86">
        <v>19.0</v>
      </c>
      <c r="B69" s="52" t="s">
        <v>2008</v>
      </c>
      <c r="C69" s="52" t="s">
        <v>1399</v>
      </c>
      <c r="D69" s="52" t="s">
        <v>1358</v>
      </c>
      <c r="E69" s="52" t="s">
        <v>650</v>
      </c>
      <c r="F69" s="52" t="s">
        <v>1740</v>
      </c>
      <c r="G69" s="52">
        <v>2.0</v>
      </c>
      <c r="H69" s="166">
        <v>935000.0</v>
      </c>
      <c r="I69" s="164" t="str">
        <f t="shared" si="1"/>
        <v>  1,870,000 </v>
      </c>
      <c r="J69" s="188" t="str">
        <f>I69+I70</f>
        <v>2,260,000</v>
      </c>
      <c r="K69" s="147" t="s">
        <v>652</v>
      </c>
      <c r="L69" s="147"/>
      <c r="M69" s="147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29.25" customHeight="1">
      <c r="A70" s="86"/>
      <c r="B70" s="52"/>
      <c r="C70" s="52"/>
      <c r="D70" s="52"/>
      <c r="E70" s="52"/>
      <c r="F70" s="52" t="s">
        <v>1171</v>
      </c>
      <c r="G70" s="52">
        <v>2.0</v>
      </c>
      <c r="H70" s="166">
        <v>195000.0</v>
      </c>
      <c r="I70" s="164" t="str">
        <f t="shared" si="1"/>
        <v>  390,000 </v>
      </c>
      <c r="J70" s="77"/>
      <c r="K70" s="77"/>
      <c r="L70" s="77"/>
      <c r="M70" s="77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64.5" customHeight="1">
      <c r="A71" s="86">
        <v>20.0</v>
      </c>
      <c r="B71" s="52"/>
      <c r="C71" s="52" t="s">
        <v>2009</v>
      </c>
      <c r="D71" s="52" t="s">
        <v>1358</v>
      </c>
      <c r="E71" s="52" t="s">
        <v>650</v>
      </c>
      <c r="F71" s="52" t="s">
        <v>1737</v>
      </c>
      <c r="G71" s="52">
        <v>1.0</v>
      </c>
      <c r="H71" s="166">
        <v>75000.0</v>
      </c>
      <c r="I71" s="164" t="str">
        <f t="shared" si="1"/>
        <v>  75,000 </v>
      </c>
      <c r="J71" s="168" t="str">
        <f t="shared" ref="J71:J72" si="3">I71</f>
        <v>75,000</v>
      </c>
      <c r="K71" s="52" t="s">
        <v>652</v>
      </c>
      <c r="L71" s="52"/>
      <c r="M71" s="52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64.5" customHeight="1">
      <c r="A72" s="86">
        <v>21.0</v>
      </c>
      <c r="B72" s="52"/>
      <c r="C72" s="52" t="s">
        <v>1963</v>
      </c>
      <c r="D72" s="52" t="s">
        <v>1358</v>
      </c>
      <c r="E72" s="52" t="s">
        <v>650</v>
      </c>
      <c r="F72" s="52" t="s">
        <v>1731</v>
      </c>
      <c r="G72" s="52">
        <v>3.0</v>
      </c>
      <c r="H72" s="166">
        <v>37000.0</v>
      </c>
      <c r="I72" s="164" t="str">
        <f t="shared" si="1"/>
        <v>  111,000 </v>
      </c>
      <c r="J72" s="168" t="str">
        <f t="shared" si="3"/>
        <v>111,000</v>
      </c>
      <c r="K72" s="52" t="s">
        <v>652</v>
      </c>
      <c r="L72" s="52"/>
      <c r="M72" s="52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86">
        <v>22.0</v>
      </c>
      <c r="B73" s="52" t="s">
        <v>2010</v>
      </c>
      <c r="C73" s="52" t="s">
        <v>1368</v>
      </c>
      <c r="D73" s="52" t="s">
        <v>1358</v>
      </c>
      <c r="E73" s="52" t="s">
        <v>650</v>
      </c>
      <c r="F73" s="52" t="s">
        <v>838</v>
      </c>
      <c r="G73" s="52">
        <v>1.0</v>
      </c>
      <c r="H73" s="166">
        <v>190000.0</v>
      </c>
      <c r="I73" s="164" t="str">
        <f t="shared" si="1"/>
        <v>  190,000 </v>
      </c>
      <c r="J73" s="188" t="str">
        <f>SUM(I73:I75)</f>
        <v>540,000</v>
      </c>
      <c r="K73" s="147" t="s">
        <v>652</v>
      </c>
      <c r="L73" s="147"/>
      <c r="M73" s="147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86"/>
      <c r="B74" s="52"/>
      <c r="C74" s="52"/>
      <c r="D74" s="52"/>
      <c r="E74" s="52"/>
      <c r="F74" s="52" t="s">
        <v>837</v>
      </c>
      <c r="G74" s="52">
        <v>1.0</v>
      </c>
      <c r="H74" s="166">
        <v>200000.0</v>
      </c>
      <c r="I74" s="164" t="str">
        <f t="shared" si="1"/>
        <v>  200,000 </v>
      </c>
      <c r="J74" s="80"/>
      <c r="K74" s="80"/>
      <c r="L74" s="80"/>
      <c r="M74" s="80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86"/>
      <c r="B75" s="52"/>
      <c r="C75" s="52"/>
      <c r="D75" s="52"/>
      <c r="E75" s="52"/>
      <c r="F75" s="52" t="s">
        <v>1372</v>
      </c>
      <c r="G75" s="52">
        <v>2.0</v>
      </c>
      <c r="H75" s="166">
        <v>75000.0</v>
      </c>
      <c r="I75" s="164" t="str">
        <f t="shared" si="1"/>
        <v>  150,000 </v>
      </c>
      <c r="J75" s="77"/>
      <c r="K75" s="77"/>
      <c r="L75" s="77"/>
      <c r="M75" s="77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30.75" customHeight="1">
      <c r="A76" s="86"/>
      <c r="B76" s="52"/>
      <c r="C76" s="52" t="s">
        <v>1365</v>
      </c>
      <c r="D76" s="52" t="s">
        <v>1358</v>
      </c>
      <c r="E76" s="52" t="s">
        <v>650</v>
      </c>
      <c r="F76" s="52" t="s">
        <v>2011</v>
      </c>
      <c r="G76" s="52">
        <v>1.0</v>
      </c>
      <c r="H76" s="166">
        <v>1256000.0</v>
      </c>
      <c r="I76" s="164" t="str">
        <f t="shared" si="1"/>
        <v>  1,256,000 </v>
      </c>
      <c r="J76" s="188" t="str">
        <f>I76+I77</f>
        <v>4,156,000</v>
      </c>
      <c r="K76" s="147" t="s">
        <v>652</v>
      </c>
      <c r="L76" s="147"/>
      <c r="M76" s="147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30.75" customHeight="1">
      <c r="A77" s="86"/>
      <c r="B77" s="52"/>
      <c r="C77" s="52"/>
      <c r="D77" s="52"/>
      <c r="E77" s="52"/>
      <c r="F77" s="52" t="s">
        <v>2012</v>
      </c>
      <c r="G77" s="52">
        <v>2.0</v>
      </c>
      <c r="H77" s="166">
        <v>1450000.0</v>
      </c>
      <c r="I77" s="164" t="str">
        <f t="shared" si="1"/>
        <v>  2,900,000 </v>
      </c>
      <c r="J77" s="77"/>
      <c r="K77" s="77"/>
      <c r="L77" s="77"/>
      <c r="M77" s="77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63.75" customHeight="1">
      <c r="A78" s="86">
        <v>23.0</v>
      </c>
      <c r="B78" s="52" t="s">
        <v>2013</v>
      </c>
      <c r="C78" s="52" t="s">
        <v>571</v>
      </c>
      <c r="D78" s="52" t="s">
        <v>1358</v>
      </c>
      <c r="E78" s="52" t="s">
        <v>650</v>
      </c>
      <c r="F78" s="52" t="s">
        <v>1397</v>
      </c>
      <c r="G78" s="52">
        <v>1.0</v>
      </c>
      <c r="H78" s="166">
        <v>900000.0</v>
      </c>
      <c r="I78" s="164" t="str">
        <f t="shared" si="1"/>
        <v>  900,000 </v>
      </c>
      <c r="J78" s="168" t="str">
        <f>I78</f>
        <v>900,000</v>
      </c>
      <c r="K78" s="52" t="s">
        <v>652</v>
      </c>
      <c r="L78" s="52"/>
      <c r="M78" s="52" t="s">
        <v>2014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86">
        <v>24.0</v>
      </c>
      <c r="B79" s="52"/>
      <c r="C79" s="52" t="s">
        <v>2015</v>
      </c>
      <c r="D79" s="52" t="s">
        <v>1358</v>
      </c>
      <c r="E79" s="52" t="s">
        <v>650</v>
      </c>
      <c r="F79" s="52" t="s">
        <v>1405</v>
      </c>
      <c r="G79" s="52">
        <v>1.0</v>
      </c>
      <c r="H79" s="166">
        <v>1256000.0</v>
      </c>
      <c r="I79" s="164" t="str">
        <f t="shared" si="1"/>
        <v>  1,256,000 </v>
      </c>
      <c r="J79" s="188" t="str">
        <f>SUM(I79:I84)</f>
        <v>3,050,000</v>
      </c>
      <c r="K79" s="147" t="s">
        <v>652</v>
      </c>
      <c r="L79" s="147"/>
      <c r="M79" s="147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86"/>
      <c r="B80" s="52"/>
      <c r="C80" s="52"/>
      <c r="D80" s="52"/>
      <c r="E80" s="52"/>
      <c r="F80" s="52" t="s">
        <v>837</v>
      </c>
      <c r="G80" s="52">
        <v>1.0</v>
      </c>
      <c r="H80" s="166">
        <v>200000.0</v>
      </c>
      <c r="I80" s="164" t="str">
        <f t="shared" si="1"/>
        <v>  200,000 </v>
      </c>
      <c r="J80" s="80"/>
      <c r="K80" s="80"/>
      <c r="L80" s="80"/>
      <c r="M80" s="80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86"/>
      <c r="B81" s="52"/>
      <c r="C81" s="52"/>
      <c r="D81" s="52"/>
      <c r="E81" s="52"/>
      <c r="F81" s="52" t="s">
        <v>838</v>
      </c>
      <c r="G81" s="52">
        <v>1.0</v>
      </c>
      <c r="H81" s="166">
        <v>190000.0</v>
      </c>
      <c r="I81" s="164" t="str">
        <f t="shared" si="1"/>
        <v>  190,000 </v>
      </c>
      <c r="J81" s="80"/>
      <c r="K81" s="80"/>
      <c r="L81" s="80"/>
      <c r="M81" s="80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86"/>
      <c r="B82" s="52"/>
      <c r="C82" s="52"/>
      <c r="D82" s="52"/>
      <c r="E82" s="52"/>
      <c r="F82" s="52" t="s">
        <v>1254</v>
      </c>
      <c r="G82" s="52">
        <v>2.0</v>
      </c>
      <c r="H82" s="166">
        <v>35000.0</v>
      </c>
      <c r="I82" s="164" t="str">
        <f t="shared" si="1"/>
        <v>  70,000 </v>
      </c>
      <c r="J82" s="77"/>
      <c r="K82" s="77"/>
      <c r="L82" s="77"/>
      <c r="M82" s="77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7.75" customHeight="1">
      <c r="A83" s="86">
        <v>26.0</v>
      </c>
      <c r="B83" s="52"/>
      <c r="C83" s="52" t="s">
        <v>2016</v>
      </c>
      <c r="D83" s="52" t="s">
        <v>2017</v>
      </c>
      <c r="E83" s="52" t="s">
        <v>650</v>
      </c>
      <c r="F83" s="52" t="s">
        <v>1397</v>
      </c>
      <c r="G83" s="52">
        <v>1.0</v>
      </c>
      <c r="H83" s="166">
        <v>935000.0</v>
      </c>
      <c r="I83" s="166">
        <v>935000.0</v>
      </c>
      <c r="J83" s="186" t="str">
        <f>I84+I83</f>
        <v>  1,334,000 </v>
      </c>
      <c r="K83" s="147" t="s">
        <v>652</v>
      </c>
      <c r="L83" s="147"/>
      <c r="M83" s="147"/>
      <c r="N83" s="190"/>
      <c r="O83" s="190"/>
      <c r="P83" s="190"/>
      <c r="Q83" s="190"/>
      <c r="R83" s="190"/>
      <c r="S83" s="190"/>
      <c r="T83" s="190"/>
      <c r="U83" s="190"/>
      <c r="V83" s="190"/>
      <c r="W83" s="190"/>
      <c r="X83" s="190"/>
      <c r="Y83" s="190"/>
      <c r="Z83" s="190"/>
    </row>
    <row r="84" ht="27.75" customHeight="1">
      <c r="A84" s="86"/>
      <c r="B84" s="52"/>
      <c r="C84" s="52"/>
      <c r="D84" s="52"/>
      <c r="E84" s="52"/>
      <c r="F84" s="52" t="s">
        <v>823</v>
      </c>
      <c r="G84" s="52">
        <v>1.0</v>
      </c>
      <c r="H84" s="166">
        <v>399000.0</v>
      </c>
      <c r="I84" s="166">
        <v>399000.0</v>
      </c>
      <c r="J84" s="77"/>
      <c r="K84" s="77"/>
      <c r="L84" s="77"/>
      <c r="M84" s="77"/>
      <c r="N84" s="190"/>
      <c r="O84" s="190"/>
      <c r="P84" s="190"/>
      <c r="Q84" s="190"/>
      <c r="R84" s="190"/>
      <c r="S84" s="190"/>
      <c r="T84" s="190"/>
      <c r="U84" s="190"/>
      <c r="V84" s="190"/>
      <c r="W84" s="190"/>
      <c r="X84" s="190"/>
      <c r="Y84" s="190"/>
      <c r="Z84" s="190"/>
    </row>
    <row r="85" ht="70.5" customHeight="1">
      <c r="A85" s="86">
        <v>27.0</v>
      </c>
      <c r="B85" s="52" t="s">
        <v>2018</v>
      </c>
      <c r="C85" s="52" t="s">
        <v>2019</v>
      </c>
      <c r="D85" s="52" t="s">
        <v>1358</v>
      </c>
      <c r="E85" s="52" t="s">
        <v>705</v>
      </c>
      <c r="F85" s="52" t="s">
        <v>1397</v>
      </c>
      <c r="G85" s="52">
        <v>1.0</v>
      </c>
      <c r="H85" s="166">
        <v>935000.0</v>
      </c>
      <c r="I85" s="164" t="str">
        <f t="shared" ref="I85:I87" si="4">H85*G85</f>
        <v>  935,000 </v>
      </c>
      <c r="J85" s="168" t="str">
        <f t="shared" ref="J85:J88" si="5">I85</f>
        <v>935,000</v>
      </c>
      <c r="K85" s="52" t="s">
        <v>652</v>
      </c>
      <c r="L85" s="52"/>
      <c r="M85" s="52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56.25" customHeight="1">
      <c r="A86" s="86">
        <v>28.0</v>
      </c>
      <c r="B86" s="52" t="s">
        <v>2020</v>
      </c>
      <c r="C86" s="52" t="s">
        <v>403</v>
      </c>
      <c r="D86" s="52" t="s">
        <v>1358</v>
      </c>
      <c r="E86" s="52" t="s">
        <v>650</v>
      </c>
      <c r="F86" s="52" t="s">
        <v>1253</v>
      </c>
      <c r="G86" s="52">
        <v>1.0</v>
      </c>
      <c r="H86" s="166">
        <v>265000.0</v>
      </c>
      <c r="I86" s="164" t="str">
        <f t="shared" si="4"/>
        <v>  265,000 </v>
      </c>
      <c r="J86" s="168" t="str">
        <f t="shared" si="5"/>
        <v>265,000</v>
      </c>
      <c r="K86" s="52" t="s">
        <v>652</v>
      </c>
      <c r="L86" s="52"/>
      <c r="M86" s="52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57.0" customHeight="1">
      <c r="A87" s="86">
        <v>29.0</v>
      </c>
      <c r="B87" s="52"/>
      <c r="C87" s="52" t="s">
        <v>444</v>
      </c>
      <c r="D87" s="52" t="s">
        <v>1358</v>
      </c>
      <c r="E87" s="52" t="s">
        <v>650</v>
      </c>
      <c r="F87" s="52" t="s">
        <v>2021</v>
      </c>
      <c r="G87" s="52">
        <v>2.0</v>
      </c>
      <c r="H87" s="166">
        <v>110000.0</v>
      </c>
      <c r="I87" s="164" t="str">
        <f t="shared" si="4"/>
        <v>  220,000 </v>
      </c>
      <c r="J87" s="168" t="str">
        <f t="shared" si="5"/>
        <v>220,000</v>
      </c>
      <c r="K87" s="52" t="s">
        <v>652</v>
      </c>
      <c r="L87" s="52"/>
      <c r="M87" s="52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26.25" customHeight="1">
      <c r="A88" s="86">
        <v>31.0</v>
      </c>
      <c r="B88" s="52" t="s">
        <v>2022</v>
      </c>
      <c r="C88" s="52" t="s">
        <v>2023</v>
      </c>
      <c r="D88" s="52" t="s">
        <v>1358</v>
      </c>
      <c r="E88" s="52" t="s">
        <v>650</v>
      </c>
      <c r="F88" s="52" t="s">
        <v>1418</v>
      </c>
      <c r="G88" s="52">
        <v>2.0</v>
      </c>
      <c r="H88" s="166">
        <v>90000.0</v>
      </c>
      <c r="I88" s="166">
        <v>180000.0</v>
      </c>
      <c r="J88" s="188" t="str">
        <f t="shared" si="5"/>
        <v>180,000</v>
      </c>
      <c r="K88" s="147" t="s">
        <v>652</v>
      </c>
      <c r="L88" s="147"/>
      <c r="M88" s="147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26.25" customHeight="1">
      <c r="A89" s="52"/>
      <c r="B89" s="52"/>
      <c r="C89" s="52"/>
      <c r="D89" s="52"/>
      <c r="E89" s="52"/>
      <c r="F89" s="52" t="s">
        <v>1403</v>
      </c>
      <c r="G89" s="52">
        <v>1.0</v>
      </c>
      <c r="H89" s="166">
        <v>0.0</v>
      </c>
      <c r="I89" s="166">
        <v>0.0</v>
      </c>
      <c r="J89" s="77"/>
      <c r="K89" s="77"/>
      <c r="L89" s="77"/>
      <c r="M89" s="77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140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140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140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140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140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140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140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140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140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140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140"/>
      <c r="I100" s="140"/>
      <c r="J100" s="140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</sheetData>
  <mergeCells count="68">
    <mergeCell ref="L25:L26"/>
    <mergeCell ref="M25:M26"/>
    <mergeCell ref="J27:J42"/>
    <mergeCell ref="J2:J3"/>
    <mergeCell ref="J4:J21"/>
    <mergeCell ref="K2:K3"/>
    <mergeCell ref="L2:L3"/>
    <mergeCell ref="M2:M3"/>
    <mergeCell ref="K4:K21"/>
    <mergeCell ref="J47:J50"/>
    <mergeCell ref="K47:K50"/>
    <mergeCell ref="L47:L50"/>
    <mergeCell ref="M47:M50"/>
    <mergeCell ref="J69:J70"/>
    <mergeCell ref="J73:J75"/>
    <mergeCell ref="K27:K42"/>
    <mergeCell ref="L27:L42"/>
    <mergeCell ref="M27:M42"/>
    <mergeCell ref="M59:M61"/>
    <mergeCell ref="M54:M57"/>
    <mergeCell ref="K69:K70"/>
    <mergeCell ref="K73:K75"/>
    <mergeCell ref="K63:K65"/>
    <mergeCell ref="L63:L65"/>
    <mergeCell ref="M63:M65"/>
    <mergeCell ref="K67:K68"/>
    <mergeCell ref="L67:L68"/>
    <mergeCell ref="M67:M68"/>
    <mergeCell ref="L4:L21"/>
    <mergeCell ref="M4:M21"/>
    <mergeCell ref="J22:J24"/>
    <mergeCell ref="K22:K24"/>
    <mergeCell ref="L22:L24"/>
    <mergeCell ref="M22:M24"/>
    <mergeCell ref="J51:J53"/>
    <mergeCell ref="K51:K53"/>
    <mergeCell ref="L51:L53"/>
    <mergeCell ref="M51:M53"/>
    <mergeCell ref="J25:J26"/>
    <mergeCell ref="K25:K26"/>
    <mergeCell ref="K79:K82"/>
    <mergeCell ref="L79:L82"/>
    <mergeCell ref="M79:M82"/>
    <mergeCell ref="M83:M84"/>
    <mergeCell ref="J83:J84"/>
    <mergeCell ref="K83:K84"/>
    <mergeCell ref="L69:L70"/>
    <mergeCell ref="M69:M70"/>
    <mergeCell ref="J88:J89"/>
    <mergeCell ref="K88:K89"/>
    <mergeCell ref="L88:L89"/>
    <mergeCell ref="M88:M89"/>
    <mergeCell ref="M76:M77"/>
    <mergeCell ref="L83:L84"/>
    <mergeCell ref="L73:L75"/>
    <mergeCell ref="M73:M75"/>
    <mergeCell ref="K76:K77"/>
    <mergeCell ref="L76:L77"/>
    <mergeCell ref="J63:J65"/>
    <mergeCell ref="J59:J61"/>
    <mergeCell ref="K59:K61"/>
    <mergeCell ref="L59:L61"/>
    <mergeCell ref="J67:J68"/>
    <mergeCell ref="J54:J57"/>
    <mergeCell ref="K54:K57"/>
    <mergeCell ref="L54:L57"/>
    <mergeCell ref="J76:J77"/>
    <mergeCell ref="J79:J82"/>
  </mergeCells>
  <printOptions/>
  <pageMargins bottom="0.75" footer="0.0" header="0.0" left="0.7" right="0.7" top="0.75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86"/>
    <col customWidth="1" min="2" max="2" width="10.57"/>
    <col customWidth="1" min="3" max="3" width="27.71"/>
    <col customWidth="1" min="4" max="4" width="11.43"/>
    <col customWidth="1" min="5" max="5" width="8.71"/>
    <col customWidth="1" min="6" max="6" width="26.14"/>
    <col customWidth="1" min="7" max="7" width="10.0"/>
    <col customWidth="1" min="8" max="8" width="13.29"/>
    <col customWidth="1" min="9" max="10" width="14.29"/>
    <col customWidth="1" min="11" max="11" width="7.86"/>
    <col customWidth="1" min="12" max="12" width="20.57"/>
    <col customWidth="1" min="13" max="13" width="17.86"/>
    <col customWidth="1" min="14" max="20" width="9.14"/>
  </cols>
  <sheetData>
    <row r="1">
      <c r="A1" s="63" t="s">
        <v>637</v>
      </c>
      <c r="B1" s="63" t="s">
        <v>638</v>
      </c>
      <c r="C1" s="64" t="s">
        <v>639</v>
      </c>
      <c r="D1" s="65" t="s">
        <v>640</v>
      </c>
      <c r="E1" s="65" t="s">
        <v>641</v>
      </c>
      <c r="F1" s="65" t="s">
        <v>642</v>
      </c>
      <c r="G1" s="66" t="s">
        <v>643</v>
      </c>
      <c r="H1" s="66" t="s">
        <v>644</v>
      </c>
      <c r="I1" s="67" t="s">
        <v>645</v>
      </c>
      <c r="J1" s="67"/>
      <c r="K1" s="64"/>
      <c r="L1" s="65" t="s">
        <v>646</v>
      </c>
      <c r="M1" s="64" t="s">
        <v>647</v>
      </c>
      <c r="N1" s="5"/>
      <c r="O1" s="5"/>
      <c r="P1" s="5"/>
      <c r="Q1" s="5"/>
      <c r="R1" s="5"/>
      <c r="S1" s="5"/>
      <c r="T1" s="5"/>
    </row>
    <row r="2">
      <c r="A2" s="86">
        <v>1.0</v>
      </c>
      <c r="B2" s="87">
        <v>45288.0</v>
      </c>
      <c r="C2" s="86" t="s">
        <v>957</v>
      </c>
      <c r="D2" s="86" t="s">
        <v>801</v>
      </c>
      <c r="E2" s="86" t="s">
        <v>650</v>
      </c>
      <c r="F2" s="86" t="s">
        <v>821</v>
      </c>
      <c r="G2" s="86">
        <v>1.0</v>
      </c>
      <c r="H2" s="88">
        <v>700000.0</v>
      </c>
      <c r="I2" s="88" t="str">
        <f t="shared" ref="I2:I143" si="1">H2*G2</f>
        <v>  700,000 </v>
      </c>
      <c r="J2" s="89" t="str">
        <f t="shared" ref="J2:J5" si="2">I2</f>
        <v>  700,000 </v>
      </c>
      <c r="K2" s="86" t="s">
        <v>652</v>
      </c>
      <c r="L2" s="86"/>
      <c r="M2" s="90" t="s">
        <v>2024</v>
      </c>
      <c r="N2" s="5"/>
      <c r="O2" s="5"/>
      <c r="P2" s="5"/>
      <c r="Q2" s="5"/>
      <c r="R2" s="5"/>
      <c r="S2" s="5"/>
      <c r="T2" s="5"/>
    </row>
    <row r="3">
      <c r="A3" s="86">
        <v>2.0</v>
      </c>
      <c r="B3" s="87">
        <v>45288.0</v>
      </c>
      <c r="C3" s="86" t="s">
        <v>2025</v>
      </c>
      <c r="D3" s="86" t="s">
        <v>801</v>
      </c>
      <c r="E3" s="86" t="s">
        <v>650</v>
      </c>
      <c r="F3" s="86" t="s">
        <v>831</v>
      </c>
      <c r="G3" s="86">
        <v>1.0</v>
      </c>
      <c r="H3" s="88">
        <v>710000.0</v>
      </c>
      <c r="I3" s="88" t="str">
        <f t="shared" si="1"/>
        <v>  710,000 </v>
      </c>
      <c r="J3" s="89" t="str">
        <f t="shared" si="2"/>
        <v>  710,000 </v>
      </c>
      <c r="K3" s="86" t="s">
        <v>652</v>
      </c>
      <c r="L3" s="86"/>
      <c r="M3" s="90" t="s">
        <v>2024</v>
      </c>
      <c r="N3" s="5"/>
      <c r="O3" s="5"/>
      <c r="P3" s="5"/>
      <c r="Q3" s="5"/>
      <c r="R3" s="5"/>
      <c r="S3" s="5"/>
      <c r="T3" s="5"/>
    </row>
    <row r="4">
      <c r="A4" s="86">
        <v>3.0</v>
      </c>
      <c r="B4" s="87">
        <v>45288.0</v>
      </c>
      <c r="C4" s="86" t="s">
        <v>2026</v>
      </c>
      <c r="D4" s="86" t="s">
        <v>801</v>
      </c>
      <c r="E4" s="86" t="s">
        <v>650</v>
      </c>
      <c r="F4" s="86" t="s">
        <v>2027</v>
      </c>
      <c r="G4" s="86">
        <v>1.0</v>
      </c>
      <c r="H4" s="88">
        <v>1440000.0</v>
      </c>
      <c r="I4" s="88" t="str">
        <f t="shared" si="1"/>
        <v>  1,440,000 </v>
      </c>
      <c r="J4" s="89" t="str">
        <f t="shared" si="2"/>
        <v>  1,440,000 </v>
      </c>
      <c r="K4" s="86" t="s">
        <v>652</v>
      </c>
      <c r="L4" s="86"/>
      <c r="M4" s="90" t="s">
        <v>2028</v>
      </c>
      <c r="N4" s="5"/>
      <c r="O4" s="5"/>
      <c r="P4" s="5"/>
      <c r="Q4" s="5"/>
      <c r="R4" s="5"/>
      <c r="S4" s="5"/>
      <c r="T4" s="5"/>
    </row>
    <row r="5">
      <c r="A5" s="86">
        <v>4.0</v>
      </c>
      <c r="B5" s="87">
        <v>45290.0</v>
      </c>
      <c r="C5" s="86" t="s">
        <v>839</v>
      </c>
      <c r="D5" s="86" t="s">
        <v>655</v>
      </c>
      <c r="E5" s="86" t="s">
        <v>650</v>
      </c>
      <c r="F5" s="86" t="s">
        <v>813</v>
      </c>
      <c r="G5" s="86">
        <v>4.0</v>
      </c>
      <c r="H5" s="88">
        <v>700000.0</v>
      </c>
      <c r="I5" s="88" t="str">
        <f t="shared" si="1"/>
        <v>  2,800,000 </v>
      </c>
      <c r="J5" s="89" t="str">
        <f t="shared" si="2"/>
        <v>  2,800,000 </v>
      </c>
      <c r="K5" s="86" t="s">
        <v>652</v>
      </c>
      <c r="L5" s="86"/>
      <c r="M5" s="90" t="s">
        <v>2028</v>
      </c>
      <c r="N5" s="5"/>
      <c r="O5" s="5"/>
      <c r="P5" s="5"/>
      <c r="Q5" s="5"/>
      <c r="R5" s="5"/>
      <c r="S5" s="5"/>
      <c r="T5" s="5"/>
    </row>
    <row r="6">
      <c r="A6" s="86">
        <v>5.0</v>
      </c>
      <c r="B6" s="87">
        <v>45290.0</v>
      </c>
      <c r="C6" s="86" t="s">
        <v>2029</v>
      </c>
      <c r="D6" s="86" t="s">
        <v>691</v>
      </c>
      <c r="E6" s="86" t="s">
        <v>650</v>
      </c>
      <c r="F6" s="86" t="s">
        <v>2030</v>
      </c>
      <c r="G6" s="86">
        <v>6.0</v>
      </c>
      <c r="H6" s="88">
        <v>5600000.0</v>
      </c>
      <c r="I6" s="88" t="str">
        <f t="shared" si="1"/>
        <v>  33,600,000 </v>
      </c>
      <c r="J6" s="92" t="str">
        <f>SUM(I6:I9)</f>
        <v>  34,500,000 </v>
      </c>
      <c r="K6" s="95" t="s">
        <v>652</v>
      </c>
      <c r="L6" s="95"/>
      <c r="M6" s="96" t="s">
        <v>2031</v>
      </c>
      <c r="N6" s="5"/>
      <c r="O6" s="5"/>
      <c r="P6" s="5"/>
      <c r="Q6" s="5"/>
      <c r="R6" s="5"/>
      <c r="S6" s="5"/>
      <c r="T6" s="5"/>
    </row>
    <row r="7">
      <c r="A7" s="86"/>
      <c r="B7" s="86"/>
      <c r="C7" s="86"/>
      <c r="D7" s="86"/>
      <c r="E7" s="86"/>
      <c r="F7" s="86" t="s">
        <v>912</v>
      </c>
      <c r="G7" s="86">
        <v>10.0</v>
      </c>
      <c r="H7" s="88">
        <v>10000.0</v>
      </c>
      <c r="I7" s="88" t="str">
        <f t="shared" si="1"/>
        <v>  100,000 </v>
      </c>
      <c r="J7" s="80"/>
      <c r="K7" s="80"/>
      <c r="L7" s="80"/>
      <c r="M7" s="80"/>
      <c r="N7" s="5"/>
      <c r="O7" s="5"/>
      <c r="P7" s="5"/>
      <c r="Q7" s="5"/>
      <c r="R7" s="5"/>
      <c r="S7" s="5"/>
      <c r="T7" s="5"/>
    </row>
    <row r="8">
      <c r="A8" s="86"/>
      <c r="B8" s="86"/>
      <c r="C8" s="86"/>
      <c r="D8" s="86"/>
      <c r="E8" s="86"/>
      <c r="F8" s="86" t="s">
        <v>2032</v>
      </c>
      <c r="G8" s="86">
        <v>10.0</v>
      </c>
      <c r="H8" s="88">
        <v>45000.0</v>
      </c>
      <c r="I8" s="88" t="str">
        <f t="shared" si="1"/>
        <v>  450,000 </v>
      </c>
      <c r="J8" s="80"/>
      <c r="K8" s="80"/>
      <c r="L8" s="80"/>
      <c r="M8" s="80"/>
      <c r="N8" s="5"/>
      <c r="O8" s="5"/>
      <c r="P8" s="5"/>
      <c r="Q8" s="5"/>
      <c r="R8" s="5"/>
      <c r="S8" s="5"/>
      <c r="T8" s="5"/>
    </row>
    <row r="9">
      <c r="A9" s="86"/>
      <c r="B9" s="86"/>
      <c r="C9" s="86"/>
      <c r="D9" s="86"/>
      <c r="E9" s="86"/>
      <c r="F9" s="86" t="s">
        <v>2033</v>
      </c>
      <c r="G9" s="86">
        <v>2.0</v>
      </c>
      <c r="H9" s="88">
        <v>175000.0</v>
      </c>
      <c r="I9" s="88" t="str">
        <f t="shared" si="1"/>
        <v>  350,000 </v>
      </c>
      <c r="J9" s="77"/>
      <c r="K9" s="77"/>
      <c r="L9" s="77"/>
      <c r="M9" s="77"/>
      <c r="N9" s="5"/>
      <c r="O9" s="5"/>
      <c r="P9" s="5"/>
      <c r="Q9" s="5"/>
      <c r="R9" s="5"/>
      <c r="S9" s="5"/>
      <c r="T9" s="5"/>
    </row>
    <row r="10" ht="50.25" customHeight="1">
      <c r="A10" s="86">
        <v>6.0</v>
      </c>
      <c r="B10" s="87">
        <v>45275.0</v>
      </c>
      <c r="C10" s="86" t="s">
        <v>1497</v>
      </c>
      <c r="D10" s="86" t="s">
        <v>753</v>
      </c>
      <c r="E10" s="86" t="s">
        <v>650</v>
      </c>
      <c r="F10" s="86" t="s">
        <v>875</v>
      </c>
      <c r="G10" s="86">
        <v>4.0</v>
      </c>
      <c r="H10" s="88">
        <v>150000.0</v>
      </c>
      <c r="I10" s="88" t="str">
        <f t="shared" si="1"/>
        <v>  600,000 </v>
      </c>
      <c r="J10" s="72" t="str">
        <f>I10</f>
        <v>  600,000 </v>
      </c>
      <c r="K10" s="15" t="s">
        <v>652</v>
      </c>
      <c r="L10" s="15"/>
      <c r="M10" s="73" t="s">
        <v>2034</v>
      </c>
      <c r="N10" s="5"/>
      <c r="O10" s="5"/>
      <c r="P10" s="5"/>
      <c r="Q10" s="5"/>
      <c r="R10" s="5"/>
      <c r="S10" s="5"/>
      <c r="T10" s="5"/>
    </row>
    <row r="11">
      <c r="A11" s="86">
        <v>6.0</v>
      </c>
      <c r="B11" s="87">
        <v>45294.0</v>
      </c>
      <c r="C11" s="86" t="s">
        <v>2035</v>
      </c>
      <c r="D11" s="86" t="s">
        <v>655</v>
      </c>
      <c r="E11" s="86" t="s">
        <v>650</v>
      </c>
      <c r="F11" s="86" t="s">
        <v>821</v>
      </c>
      <c r="G11" s="86">
        <v>4.0</v>
      </c>
      <c r="H11" s="88">
        <v>705000.0</v>
      </c>
      <c r="I11" s="88" t="str">
        <f t="shared" si="1"/>
        <v>  2,820,000 </v>
      </c>
      <c r="J11" s="92" t="str">
        <f>SUM(I11:I13)</f>
        <v>  6,290,000 </v>
      </c>
      <c r="K11" s="95" t="s">
        <v>652</v>
      </c>
      <c r="L11" s="95"/>
      <c r="M11" s="96" t="s">
        <v>2036</v>
      </c>
      <c r="N11" s="5"/>
      <c r="O11" s="5"/>
      <c r="P11" s="5"/>
      <c r="Q11" s="5"/>
      <c r="R11" s="5"/>
      <c r="S11" s="5"/>
      <c r="T11" s="5"/>
    </row>
    <row r="12">
      <c r="A12" s="86"/>
      <c r="B12" s="86"/>
      <c r="C12" s="86"/>
      <c r="D12" s="86"/>
      <c r="E12" s="86"/>
      <c r="F12" s="86" t="s">
        <v>813</v>
      </c>
      <c r="G12" s="86">
        <v>4.0</v>
      </c>
      <c r="H12" s="88">
        <v>705000.0</v>
      </c>
      <c r="I12" s="88" t="str">
        <f t="shared" si="1"/>
        <v>  2,820,000 </v>
      </c>
      <c r="J12" s="80"/>
      <c r="K12" s="80"/>
      <c r="L12" s="80"/>
      <c r="M12" s="80"/>
      <c r="N12" s="5"/>
      <c r="O12" s="5"/>
      <c r="P12" s="5"/>
      <c r="Q12" s="5"/>
      <c r="R12" s="5"/>
      <c r="S12" s="5"/>
      <c r="T12" s="5"/>
    </row>
    <row r="13">
      <c r="A13" s="86"/>
      <c r="B13" s="86"/>
      <c r="C13" s="86"/>
      <c r="D13" s="86"/>
      <c r="E13" s="86"/>
      <c r="F13" s="86" t="s">
        <v>826</v>
      </c>
      <c r="G13" s="86">
        <v>1.0</v>
      </c>
      <c r="H13" s="88">
        <v>650000.0</v>
      </c>
      <c r="I13" s="88" t="str">
        <f t="shared" si="1"/>
        <v>  650,000 </v>
      </c>
      <c r="J13" s="77"/>
      <c r="K13" s="77"/>
      <c r="L13" s="77"/>
      <c r="M13" s="77"/>
      <c r="N13" s="5"/>
      <c r="O13" s="5"/>
      <c r="P13" s="5"/>
      <c r="Q13" s="5"/>
      <c r="R13" s="5"/>
      <c r="S13" s="5"/>
      <c r="T13" s="5"/>
    </row>
    <row r="14" ht="57.0" customHeight="1">
      <c r="A14" s="86">
        <v>7.0</v>
      </c>
      <c r="B14" s="87">
        <v>45294.0</v>
      </c>
      <c r="C14" s="86" t="s">
        <v>2037</v>
      </c>
      <c r="D14" s="86" t="s">
        <v>801</v>
      </c>
      <c r="E14" s="86" t="s">
        <v>650</v>
      </c>
      <c r="F14" s="86" t="s">
        <v>821</v>
      </c>
      <c r="G14" s="86">
        <v>1.0</v>
      </c>
      <c r="H14" s="88">
        <v>710000.0</v>
      </c>
      <c r="I14" s="88" t="str">
        <f t="shared" si="1"/>
        <v>  710,000 </v>
      </c>
      <c r="J14" s="89" t="str">
        <f t="shared" ref="J14:J15" si="3">I14</f>
        <v>  710,000 </v>
      </c>
      <c r="K14" s="86" t="s">
        <v>652</v>
      </c>
      <c r="L14" s="86"/>
      <c r="M14" s="90" t="s">
        <v>2038</v>
      </c>
      <c r="N14" s="5"/>
      <c r="O14" s="5"/>
      <c r="P14" s="5"/>
      <c r="Q14" s="5"/>
      <c r="R14" s="5"/>
      <c r="S14" s="5"/>
      <c r="T14" s="5"/>
    </row>
    <row r="15" ht="63.0" customHeight="1">
      <c r="A15" s="86">
        <v>8.0</v>
      </c>
      <c r="B15" s="87">
        <v>45294.0</v>
      </c>
      <c r="C15" s="86" t="s">
        <v>2039</v>
      </c>
      <c r="D15" s="86" t="s">
        <v>801</v>
      </c>
      <c r="E15" s="86" t="s">
        <v>650</v>
      </c>
      <c r="F15" s="86" t="s">
        <v>2040</v>
      </c>
      <c r="G15" s="86">
        <v>1.0</v>
      </c>
      <c r="H15" s="88">
        <v>1448000.0</v>
      </c>
      <c r="I15" s="88" t="str">
        <f t="shared" si="1"/>
        <v>  1,448,000 </v>
      </c>
      <c r="J15" s="89" t="str">
        <f t="shared" si="3"/>
        <v>  1,448,000 </v>
      </c>
      <c r="K15" s="86" t="s">
        <v>652</v>
      </c>
      <c r="L15" s="86"/>
      <c r="M15" s="90" t="s">
        <v>2038</v>
      </c>
      <c r="N15" s="5"/>
      <c r="O15" s="5"/>
      <c r="P15" s="5"/>
      <c r="Q15" s="5"/>
      <c r="R15" s="5"/>
      <c r="S15" s="5"/>
      <c r="T15" s="5"/>
    </row>
    <row r="16" ht="26.25" customHeight="1">
      <c r="A16" s="86">
        <v>9.0</v>
      </c>
      <c r="B16" s="87">
        <v>45294.0</v>
      </c>
      <c r="C16" s="86" t="s">
        <v>2041</v>
      </c>
      <c r="D16" s="86" t="s">
        <v>655</v>
      </c>
      <c r="E16" s="86" t="s">
        <v>650</v>
      </c>
      <c r="F16" s="86" t="s">
        <v>845</v>
      </c>
      <c r="G16" s="86">
        <v>3.0</v>
      </c>
      <c r="H16" s="88">
        <v>925000.0</v>
      </c>
      <c r="I16" s="88" t="str">
        <f t="shared" si="1"/>
        <v>  2,775,000 </v>
      </c>
      <c r="J16" s="146" t="str">
        <f>I16+I17</f>
        <v>  3,115,000 </v>
      </c>
      <c r="K16" s="95" t="s">
        <v>652</v>
      </c>
      <c r="L16" s="95"/>
      <c r="M16" s="96" t="s">
        <v>2038</v>
      </c>
      <c r="N16" s="5"/>
      <c r="O16" s="5"/>
      <c r="P16" s="5"/>
      <c r="Q16" s="5"/>
      <c r="R16" s="5"/>
      <c r="S16" s="5"/>
      <c r="T16" s="5"/>
    </row>
    <row r="17" ht="26.25" customHeight="1">
      <c r="A17" s="86"/>
      <c r="B17" s="86"/>
      <c r="C17" s="86"/>
      <c r="D17" s="86"/>
      <c r="E17" s="86"/>
      <c r="F17" s="86" t="s">
        <v>1723</v>
      </c>
      <c r="G17" s="86">
        <v>2.0</v>
      </c>
      <c r="H17" s="88">
        <v>170000.0</v>
      </c>
      <c r="I17" s="88" t="str">
        <f t="shared" si="1"/>
        <v>  340,000 </v>
      </c>
      <c r="J17" s="77"/>
      <c r="K17" s="77"/>
      <c r="L17" s="77"/>
      <c r="M17" s="77"/>
      <c r="N17" s="5"/>
      <c r="O17" s="5"/>
      <c r="P17" s="5"/>
      <c r="Q17" s="5"/>
      <c r="R17" s="5"/>
      <c r="S17" s="5"/>
      <c r="T17" s="5"/>
    </row>
    <row r="18" ht="63.0" customHeight="1">
      <c r="A18" s="86">
        <v>10.0</v>
      </c>
      <c r="B18" s="87">
        <v>45294.0</v>
      </c>
      <c r="C18" s="86" t="s">
        <v>2042</v>
      </c>
      <c r="D18" s="86" t="s">
        <v>1481</v>
      </c>
      <c r="E18" s="86" t="s">
        <v>650</v>
      </c>
      <c r="F18" s="86" t="s">
        <v>798</v>
      </c>
      <c r="G18" s="86">
        <v>4.0</v>
      </c>
      <c r="H18" s="88">
        <v>700000.0</v>
      </c>
      <c r="I18" s="88" t="str">
        <f t="shared" si="1"/>
        <v>  2,800,000 </v>
      </c>
      <c r="J18" s="89" t="str">
        <f t="shared" ref="J18:J21" si="4">I18</f>
        <v>  2,800,000 </v>
      </c>
      <c r="K18" s="86" t="s">
        <v>652</v>
      </c>
      <c r="L18" s="86"/>
      <c r="M18" s="90" t="s">
        <v>2038</v>
      </c>
      <c r="N18" s="5"/>
      <c r="O18" s="5"/>
      <c r="P18" s="5"/>
      <c r="Q18" s="5"/>
      <c r="R18" s="5"/>
      <c r="S18" s="5"/>
      <c r="T18" s="5"/>
    </row>
    <row r="19" ht="63.0" customHeight="1">
      <c r="A19" s="86">
        <v>11.0</v>
      </c>
      <c r="B19" s="87">
        <v>45294.0</v>
      </c>
      <c r="C19" s="86" t="s">
        <v>2043</v>
      </c>
      <c r="D19" s="86" t="s">
        <v>655</v>
      </c>
      <c r="E19" s="86" t="s">
        <v>650</v>
      </c>
      <c r="F19" s="86" t="s">
        <v>805</v>
      </c>
      <c r="G19" s="86">
        <v>1.0</v>
      </c>
      <c r="H19" s="88">
        <v>1020000.0</v>
      </c>
      <c r="I19" s="88" t="str">
        <f t="shared" si="1"/>
        <v>  1,020,000 </v>
      </c>
      <c r="J19" s="89" t="str">
        <f t="shared" si="4"/>
        <v>  1,020,000 </v>
      </c>
      <c r="K19" s="86" t="s">
        <v>652</v>
      </c>
      <c r="L19" s="86"/>
      <c r="M19" s="90" t="s">
        <v>2044</v>
      </c>
      <c r="N19" s="5"/>
      <c r="O19" s="5"/>
      <c r="P19" s="5"/>
      <c r="Q19" s="5"/>
      <c r="R19" s="5"/>
      <c r="S19" s="5"/>
      <c r="T19" s="5"/>
    </row>
    <row r="20" ht="63.0" customHeight="1">
      <c r="A20" s="86">
        <v>12.0</v>
      </c>
      <c r="B20" s="87">
        <v>45294.0</v>
      </c>
      <c r="C20" s="86" t="s">
        <v>914</v>
      </c>
      <c r="D20" s="86" t="s">
        <v>655</v>
      </c>
      <c r="E20" s="86" t="s">
        <v>650</v>
      </c>
      <c r="F20" s="86" t="s">
        <v>813</v>
      </c>
      <c r="G20" s="86">
        <v>2.0</v>
      </c>
      <c r="H20" s="88">
        <v>705000.0</v>
      </c>
      <c r="I20" s="88" t="str">
        <f t="shared" si="1"/>
        <v>  1,410,000 </v>
      </c>
      <c r="J20" s="89" t="str">
        <f t="shared" si="4"/>
        <v>  1,410,000 </v>
      </c>
      <c r="K20" s="86" t="s">
        <v>652</v>
      </c>
      <c r="L20" s="86"/>
      <c r="M20" s="90" t="s">
        <v>2044</v>
      </c>
      <c r="N20" s="5"/>
      <c r="O20" s="5"/>
      <c r="P20" s="5"/>
      <c r="Q20" s="5"/>
      <c r="R20" s="5"/>
      <c r="S20" s="5"/>
      <c r="T20" s="5"/>
    </row>
    <row r="21" ht="59.25" customHeight="1">
      <c r="A21" s="86">
        <v>13.0</v>
      </c>
      <c r="B21" s="87">
        <v>45294.0</v>
      </c>
      <c r="C21" s="86" t="s">
        <v>2045</v>
      </c>
      <c r="D21" s="86" t="s">
        <v>801</v>
      </c>
      <c r="E21" s="86" t="s">
        <v>650</v>
      </c>
      <c r="F21" s="86" t="s">
        <v>880</v>
      </c>
      <c r="G21" s="86">
        <v>2.0</v>
      </c>
      <c r="H21" s="88">
        <v>600000.0</v>
      </c>
      <c r="I21" s="88" t="str">
        <f t="shared" si="1"/>
        <v>  1,200,000 </v>
      </c>
      <c r="J21" s="89" t="str">
        <f t="shared" si="4"/>
        <v>  1,200,000 </v>
      </c>
      <c r="K21" s="86" t="s">
        <v>652</v>
      </c>
      <c r="L21" s="86"/>
      <c r="M21" s="90" t="s">
        <v>2046</v>
      </c>
      <c r="N21" s="5"/>
      <c r="O21" s="5"/>
      <c r="P21" s="5"/>
      <c r="Q21" s="5"/>
      <c r="R21" s="5"/>
      <c r="S21" s="5"/>
      <c r="T21" s="5"/>
    </row>
    <row r="22" ht="31.5" customHeight="1">
      <c r="A22" s="86">
        <v>14.0</v>
      </c>
      <c r="B22" s="87">
        <v>45297.0</v>
      </c>
      <c r="C22" s="86" t="s">
        <v>1474</v>
      </c>
      <c r="D22" s="86" t="s">
        <v>801</v>
      </c>
      <c r="E22" s="86" t="s">
        <v>650</v>
      </c>
      <c r="F22" s="86" t="s">
        <v>845</v>
      </c>
      <c r="G22" s="86">
        <v>3.0</v>
      </c>
      <c r="H22" s="88">
        <v>920000.0</v>
      </c>
      <c r="I22" s="88" t="str">
        <f t="shared" si="1"/>
        <v>  2,760,000 </v>
      </c>
      <c r="J22" s="92" t="str">
        <f>I22+I23</f>
        <v>  4,830,000 </v>
      </c>
      <c r="K22" s="95" t="s">
        <v>652</v>
      </c>
      <c r="L22" s="95"/>
      <c r="M22" s="96" t="s">
        <v>2038</v>
      </c>
      <c r="N22" s="5"/>
      <c r="O22" s="5"/>
      <c r="P22" s="5"/>
      <c r="Q22" s="5"/>
      <c r="R22" s="5"/>
      <c r="S22" s="5"/>
      <c r="T22" s="5"/>
    </row>
    <row r="23" ht="31.5" customHeight="1">
      <c r="A23" s="86"/>
      <c r="B23" s="86"/>
      <c r="C23" s="86"/>
      <c r="D23" s="86"/>
      <c r="E23" s="86"/>
      <c r="F23" s="86" t="s">
        <v>813</v>
      </c>
      <c r="G23" s="86">
        <v>3.0</v>
      </c>
      <c r="H23" s="88">
        <v>690000.0</v>
      </c>
      <c r="I23" s="88" t="str">
        <f t="shared" si="1"/>
        <v>  2,070,000 </v>
      </c>
      <c r="J23" s="77"/>
      <c r="K23" s="77"/>
      <c r="L23" s="77"/>
      <c r="M23" s="77"/>
      <c r="N23" s="5"/>
      <c r="O23" s="5"/>
      <c r="P23" s="5"/>
      <c r="Q23" s="5"/>
      <c r="R23" s="5"/>
      <c r="S23" s="5"/>
      <c r="T23" s="5"/>
    </row>
    <row r="24" ht="31.5" customHeight="1">
      <c r="A24" s="86">
        <v>15.0</v>
      </c>
      <c r="B24" s="87">
        <v>45298.0</v>
      </c>
      <c r="C24" s="86" t="s">
        <v>2047</v>
      </c>
      <c r="D24" s="86" t="s">
        <v>655</v>
      </c>
      <c r="E24" s="86" t="s">
        <v>650</v>
      </c>
      <c r="F24" s="86" t="s">
        <v>809</v>
      </c>
      <c r="G24" s="86">
        <v>1.0</v>
      </c>
      <c r="H24" s="88">
        <v>375000.0</v>
      </c>
      <c r="I24" s="88" t="str">
        <f t="shared" si="1"/>
        <v>  375,000 </v>
      </c>
      <c r="J24" s="92" t="str">
        <f>I24+I25</f>
        <v>  469,000 </v>
      </c>
      <c r="K24" s="95" t="s">
        <v>652</v>
      </c>
      <c r="L24" s="95"/>
      <c r="M24" s="96" t="s">
        <v>1469</v>
      </c>
      <c r="N24" s="5"/>
      <c r="O24" s="5"/>
      <c r="P24" s="5"/>
      <c r="Q24" s="5"/>
      <c r="R24" s="5"/>
      <c r="S24" s="5"/>
      <c r="T24" s="5"/>
    </row>
    <row r="25" ht="31.5" customHeight="1">
      <c r="A25" s="86"/>
      <c r="B25" s="86"/>
      <c r="C25" s="86"/>
      <c r="D25" s="86"/>
      <c r="E25" s="86"/>
      <c r="F25" s="86" t="s">
        <v>2032</v>
      </c>
      <c r="G25" s="86">
        <v>2.0</v>
      </c>
      <c r="H25" s="88">
        <v>47000.0</v>
      </c>
      <c r="I25" s="88" t="str">
        <f t="shared" si="1"/>
        <v>  94,000 </v>
      </c>
      <c r="J25" s="77"/>
      <c r="K25" s="77"/>
      <c r="L25" s="77"/>
      <c r="M25" s="77"/>
      <c r="N25" s="5"/>
      <c r="O25" s="5"/>
      <c r="P25" s="5"/>
      <c r="Q25" s="5"/>
      <c r="R25" s="5"/>
      <c r="S25" s="5"/>
      <c r="T25" s="5"/>
    </row>
    <row r="26" ht="78.75" customHeight="1">
      <c r="A26" s="86">
        <v>16.0</v>
      </c>
      <c r="B26" s="87">
        <v>45298.0</v>
      </c>
      <c r="C26" s="86" t="s">
        <v>2048</v>
      </c>
      <c r="D26" s="86" t="s">
        <v>655</v>
      </c>
      <c r="E26" s="86" t="s">
        <v>650</v>
      </c>
      <c r="F26" s="86" t="s">
        <v>798</v>
      </c>
      <c r="G26" s="86">
        <v>2.0</v>
      </c>
      <c r="H26" s="88">
        <v>705000.0</v>
      </c>
      <c r="I26" s="88" t="str">
        <f t="shared" si="1"/>
        <v>  1,410,000 </v>
      </c>
      <c r="J26" s="89" t="str">
        <f>I26</f>
        <v>  1,410,000 </v>
      </c>
      <c r="K26" s="86" t="s">
        <v>652</v>
      </c>
      <c r="L26" s="86"/>
      <c r="M26" s="90" t="s">
        <v>1469</v>
      </c>
      <c r="N26" s="5"/>
      <c r="O26" s="5"/>
      <c r="P26" s="5"/>
      <c r="Q26" s="5"/>
      <c r="R26" s="5"/>
      <c r="S26" s="5"/>
      <c r="T26" s="5"/>
    </row>
    <row r="27" ht="31.5" customHeight="1">
      <c r="A27" s="86">
        <v>17.0</v>
      </c>
      <c r="B27" s="87">
        <v>45298.0</v>
      </c>
      <c r="C27" s="86" t="s">
        <v>895</v>
      </c>
      <c r="D27" s="86" t="s">
        <v>655</v>
      </c>
      <c r="E27" s="86" t="s">
        <v>650</v>
      </c>
      <c r="F27" s="86" t="s">
        <v>852</v>
      </c>
      <c r="G27" s="86">
        <v>1.0</v>
      </c>
      <c r="H27" s="88">
        <v>700000.0</v>
      </c>
      <c r="I27" s="88" t="str">
        <f t="shared" si="1"/>
        <v>  700,000 </v>
      </c>
      <c r="J27" s="92" t="str">
        <f>I27+I28</f>
        <v>  750,000 </v>
      </c>
      <c r="K27" s="95" t="s">
        <v>652</v>
      </c>
      <c r="L27" s="95"/>
      <c r="M27" s="96" t="s">
        <v>1469</v>
      </c>
      <c r="N27" s="5"/>
      <c r="O27" s="5"/>
      <c r="P27" s="5"/>
      <c r="Q27" s="5"/>
      <c r="R27" s="5"/>
      <c r="S27" s="5"/>
      <c r="T27" s="5"/>
    </row>
    <row r="28" ht="31.5" customHeight="1">
      <c r="A28" s="86"/>
      <c r="B28" s="86"/>
      <c r="C28" s="86"/>
      <c r="D28" s="86"/>
      <c r="E28" s="86"/>
      <c r="F28" s="86" t="s">
        <v>912</v>
      </c>
      <c r="G28" s="86">
        <v>5.0</v>
      </c>
      <c r="H28" s="88">
        <v>10000.0</v>
      </c>
      <c r="I28" s="88" t="str">
        <f t="shared" si="1"/>
        <v>  50,000 </v>
      </c>
      <c r="J28" s="77"/>
      <c r="K28" s="77"/>
      <c r="L28" s="77"/>
      <c r="M28" s="77"/>
      <c r="N28" s="5"/>
      <c r="O28" s="5"/>
      <c r="P28" s="5"/>
      <c r="Q28" s="5"/>
      <c r="R28" s="5"/>
      <c r="S28" s="5"/>
      <c r="T28" s="5"/>
    </row>
    <row r="29" ht="55.5" customHeight="1">
      <c r="A29" s="86">
        <v>18.0</v>
      </c>
      <c r="B29" s="87">
        <v>45300.0</v>
      </c>
      <c r="C29" s="86" t="s">
        <v>1435</v>
      </c>
      <c r="D29" s="86" t="s">
        <v>801</v>
      </c>
      <c r="E29" s="86" t="s">
        <v>650</v>
      </c>
      <c r="F29" s="86" t="s">
        <v>2049</v>
      </c>
      <c r="G29" s="86">
        <v>2.0</v>
      </c>
      <c r="H29" s="88">
        <v>710000.0</v>
      </c>
      <c r="I29" s="88" t="str">
        <f t="shared" si="1"/>
        <v>  1,420,000 </v>
      </c>
      <c r="J29" s="89" t="str">
        <f t="shared" ref="J29:J30" si="5">I29</f>
        <v>  1,420,000 </v>
      </c>
      <c r="K29" s="86" t="s">
        <v>652</v>
      </c>
      <c r="L29" s="86"/>
      <c r="M29" s="90" t="s">
        <v>2024</v>
      </c>
      <c r="N29" s="5"/>
      <c r="O29" s="5"/>
      <c r="P29" s="5"/>
      <c r="Q29" s="5"/>
      <c r="R29" s="5"/>
      <c r="S29" s="5"/>
      <c r="T29" s="5"/>
    </row>
    <row r="30" ht="60.0" customHeight="1">
      <c r="A30" s="86">
        <v>20.0</v>
      </c>
      <c r="B30" s="87">
        <v>45301.0</v>
      </c>
      <c r="C30" s="86" t="s">
        <v>881</v>
      </c>
      <c r="D30" s="86" t="s">
        <v>801</v>
      </c>
      <c r="E30" s="86" t="s">
        <v>650</v>
      </c>
      <c r="F30" s="86" t="s">
        <v>805</v>
      </c>
      <c r="G30" s="86">
        <v>1.0</v>
      </c>
      <c r="H30" s="88">
        <v>1020000.0</v>
      </c>
      <c r="I30" s="88" t="str">
        <f t="shared" si="1"/>
        <v>  1,020,000 </v>
      </c>
      <c r="J30" s="89" t="str">
        <f t="shared" si="5"/>
        <v>  1,020,000 </v>
      </c>
      <c r="K30" s="86" t="s">
        <v>652</v>
      </c>
      <c r="L30" s="86"/>
      <c r="M30" s="90" t="s">
        <v>803</v>
      </c>
      <c r="N30" s="5"/>
      <c r="O30" s="5"/>
      <c r="P30" s="5"/>
      <c r="Q30" s="5"/>
      <c r="R30" s="5"/>
      <c r="S30" s="5"/>
      <c r="T30" s="5"/>
    </row>
    <row r="31" ht="33.75" customHeight="1">
      <c r="A31" s="86">
        <v>21.0</v>
      </c>
      <c r="B31" s="87">
        <v>45301.0</v>
      </c>
      <c r="C31" s="86" t="s">
        <v>822</v>
      </c>
      <c r="D31" s="86" t="s">
        <v>801</v>
      </c>
      <c r="E31" s="86" t="s">
        <v>650</v>
      </c>
      <c r="F31" s="86" t="s">
        <v>817</v>
      </c>
      <c r="G31" s="86">
        <v>1.0</v>
      </c>
      <c r="H31" s="88">
        <v>695000.0</v>
      </c>
      <c r="I31" s="88" t="str">
        <f t="shared" si="1"/>
        <v>  695,000 </v>
      </c>
      <c r="J31" s="92" t="str">
        <f>I32+I31</f>
        <v>  1,455,000 </v>
      </c>
      <c r="K31" s="95" t="s">
        <v>652</v>
      </c>
      <c r="L31" s="95"/>
      <c r="M31" s="96" t="s">
        <v>803</v>
      </c>
      <c r="N31" s="5"/>
      <c r="O31" s="5"/>
      <c r="P31" s="5"/>
      <c r="Q31" s="5"/>
      <c r="R31" s="5"/>
      <c r="S31" s="5"/>
      <c r="T31" s="5"/>
    </row>
    <row r="32" ht="33.75" customHeight="1">
      <c r="A32" s="86"/>
      <c r="B32" s="86"/>
      <c r="C32" s="86"/>
      <c r="D32" s="86"/>
      <c r="E32" s="86"/>
      <c r="F32" s="86" t="s">
        <v>823</v>
      </c>
      <c r="G32" s="86">
        <v>2.0</v>
      </c>
      <c r="H32" s="88">
        <v>380000.0</v>
      </c>
      <c r="I32" s="88" t="str">
        <f t="shared" si="1"/>
        <v>  760,000 </v>
      </c>
      <c r="J32" s="77"/>
      <c r="K32" s="77"/>
      <c r="L32" s="77"/>
      <c r="M32" s="77"/>
      <c r="N32" s="5"/>
      <c r="O32" s="5"/>
      <c r="P32" s="5"/>
      <c r="Q32" s="5"/>
      <c r="R32" s="5"/>
      <c r="S32" s="5"/>
      <c r="T32" s="5"/>
    </row>
    <row r="33" ht="15.75" customHeight="1">
      <c r="A33" s="86">
        <v>22.0</v>
      </c>
      <c r="B33" s="87">
        <v>45302.0</v>
      </c>
      <c r="C33" s="86" t="s">
        <v>1251</v>
      </c>
      <c r="D33" s="86" t="s">
        <v>655</v>
      </c>
      <c r="E33" s="86" t="s">
        <v>650</v>
      </c>
      <c r="F33" s="86" t="s">
        <v>814</v>
      </c>
      <c r="G33" s="86">
        <v>2.0</v>
      </c>
      <c r="H33" s="88">
        <v>2700000.0</v>
      </c>
      <c r="I33" s="88" t="str">
        <f t="shared" si="1"/>
        <v>  5,400,000 </v>
      </c>
      <c r="J33" s="92" t="str">
        <f>SUM(I33:I36)</f>
        <v>  13,255,000 </v>
      </c>
      <c r="K33" s="95" t="s">
        <v>652</v>
      </c>
      <c r="L33" s="95"/>
      <c r="M33" s="95" t="s">
        <v>972</v>
      </c>
      <c r="N33" s="5"/>
      <c r="O33" s="5"/>
      <c r="P33" s="5"/>
      <c r="Q33" s="5"/>
      <c r="R33" s="5"/>
      <c r="S33" s="5"/>
      <c r="T33" s="5"/>
    </row>
    <row r="34" ht="15.75" customHeight="1">
      <c r="A34" s="86"/>
      <c r="B34" s="86"/>
      <c r="C34" s="86"/>
      <c r="D34" s="86"/>
      <c r="E34" s="86"/>
      <c r="F34" s="86" t="s">
        <v>805</v>
      </c>
      <c r="G34" s="86">
        <v>5.0</v>
      </c>
      <c r="H34" s="88">
        <v>1015000.0</v>
      </c>
      <c r="I34" s="88" t="str">
        <f t="shared" si="1"/>
        <v>  5,075,000 </v>
      </c>
      <c r="J34" s="80"/>
      <c r="K34" s="80"/>
      <c r="L34" s="80"/>
      <c r="M34" s="80"/>
      <c r="N34" s="5"/>
      <c r="O34" s="5"/>
      <c r="P34" s="5"/>
      <c r="Q34" s="5"/>
      <c r="R34" s="5"/>
      <c r="S34" s="5"/>
      <c r="T34" s="5"/>
    </row>
    <row r="35" ht="15.75" customHeight="1">
      <c r="A35" s="86"/>
      <c r="B35" s="86"/>
      <c r="C35" s="86"/>
      <c r="D35" s="86"/>
      <c r="E35" s="86"/>
      <c r="F35" s="86" t="s">
        <v>813</v>
      </c>
      <c r="G35" s="86">
        <v>3.0</v>
      </c>
      <c r="H35" s="88">
        <v>695000.0</v>
      </c>
      <c r="I35" s="88" t="str">
        <f t="shared" si="1"/>
        <v>  2,085,000 </v>
      </c>
      <c r="J35" s="80"/>
      <c r="K35" s="80"/>
      <c r="L35" s="80"/>
      <c r="M35" s="80"/>
      <c r="N35" s="5"/>
      <c r="O35" s="5"/>
      <c r="P35" s="5"/>
      <c r="Q35" s="5"/>
      <c r="R35" s="5"/>
      <c r="S35" s="5"/>
      <c r="T35" s="5"/>
    </row>
    <row r="36" ht="15.75" customHeight="1">
      <c r="A36" s="86"/>
      <c r="B36" s="86"/>
      <c r="C36" s="86"/>
      <c r="D36" s="86"/>
      <c r="E36" s="86"/>
      <c r="F36" s="86" t="s">
        <v>1518</v>
      </c>
      <c r="G36" s="86">
        <v>1.0</v>
      </c>
      <c r="H36" s="88">
        <v>695000.0</v>
      </c>
      <c r="I36" s="88" t="str">
        <f t="shared" si="1"/>
        <v>  695,000 </v>
      </c>
      <c r="J36" s="77"/>
      <c r="K36" s="77"/>
      <c r="L36" s="77"/>
      <c r="M36" s="77"/>
      <c r="N36" s="5"/>
      <c r="O36" s="5"/>
      <c r="P36" s="5"/>
      <c r="Q36" s="5"/>
      <c r="R36" s="5"/>
      <c r="S36" s="5"/>
      <c r="T36" s="5"/>
    </row>
    <row r="37" ht="15.75" customHeight="1">
      <c r="A37" s="191">
        <v>23.0</v>
      </c>
      <c r="B37" s="87">
        <v>45302.0</v>
      </c>
      <c r="C37" s="86" t="s">
        <v>966</v>
      </c>
      <c r="D37" s="86" t="s">
        <v>801</v>
      </c>
      <c r="E37" s="86" t="s">
        <v>650</v>
      </c>
      <c r="F37" s="86" t="s">
        <v>2050</v>
      </c>
      <c r="G37" s="86">
        <v>1.0</v>
      </c>
      <c r="H37" s="88">
        <v>3750000.0</v>
      </c>
      <c r="I37" s="88" t="str">
        <f t="shared" si="1"/>
        <v>  3,750,000 </v>
      </c>
      <c r="J37" s="192" t="str">
        <f>I37</f>
        <v>  3,750,000 </v>
      </c>
      <c r="K37" s="90" t="s">
        <v>652</v>
      </c>
      <c r="L37" s="90"/>
      <c r="M37" s="90" t="s">
        <v>2051</v>
      </c>
      <c r="N37" s="5"/>
      <c r="O37" s="5"/>
      <c r="P37" s="5"/>
      <c r="Q37" s="5"/>
      <c r="R37" s="5"/>
      <c r="S37" s="5"/>
      <c r="T37" s="5"/>
    </row>
    <row r="38" ht="15.75" customHeight="1">
      <c r="A38" s="86">
        <v>24.0</v>
      </c>
      <c r="B38" s="87">
        <v>45302.0</v>
      </c>
      <c r="C38" s="86" t="s">
        <v>2052</v>
      </c>
      <c r="D38" s="86" t="s">
        <v>801</v>
      </c>
      <c r="E38" s="86" t="s">
        <v>650</v>
      </c>
      <c r="F38" s="86" t="s">
        <v>798</v>
      </c>
      <c r="G38" s="86">
        <v>1.0</v>
      </c>
      <c r="H38" s="88">
        <v>690000.0</v>
      </c>
      <c r="I38" s="88" t="str">
        <f t="shared" si="1"/>
        <v>  690,000 </v>
      </c>
      <c r="J38" s="92" t="str">
        <f>SUM(I38:I41)</f>
        <v>  1,730,000 </v>
      </c>
      <c r="K38" s="95" t="s">
        <v>652</v>
      </c>
      <c r="L38" s="95"/>
      <c r="M38" s="95" t="s">
        <v>652</v>
      </c>
      <c r="N38" s="5"/>
      <c r="O38" s="5"/>
      <c r="P38" s="5"/>
      <c r="Q38" s="5"/>
      <c r="R38" s="5"/>
      <c r="S38" s="5"/>
      <c r="T38" s="5"/>
    </row>
    <row r="39" ht="15.75" customHeight="1">
      <c r="A39" s="86"/>
      <c r="B39" s="86"/>
      <c r="C39" s="86"/>
      <c r="D39" s="86"/>
      <c r="E39" s="86"/>
      <c r="F39" s="86" t="s">
        <v>821</v>
      </c>
      <c r="G39" s="86">
        <v>1.0</v>
      </c>
      <c r="H39" s="88">
        <v>690000.0</v>
      </c>
      <c r="I39" s="88" t="str">
        <f t="shared" si="1"/>
        <v>  690,000 </v>
      </c>
      <c r="J39" s="80"/>
      <c r="K39" s="80"/>
      <c r="L39" s="80"/>
      <c r="M39" s="80"/>
      <c r="N39" s="5"/>
      <c r="O39" s="5"/>
      <c r="P39" s="5"/>
      <c r="Q39" s="5"/>
      <c r="R39" s="5"/>
      <c r="S39" s="5"/>
      <c r="T39" s="5"/>
    </row>
    <row r="40" ht="15.75" customHeight="1">
      <c r="A40" s="86"/>
      <c r="B40" s="86"/>
      <c r="C40" s="86"/>
      <c r="D40" s="86"/>
      <c r="E40" s="86"/>
      <c r="F40" s="86" t="s">
        <v>1723</v>
      </c>
      <c r="G40" s="86">
        <v>1.0</v>
      </c>
      <c r="H40" s="88">
        <v>180000.0</v>
      </c>
      <c r="I40" s="88" t="str">
        <f t="shared" si="1"/>
        <v>  180,000 </v>
      </c>
      <c r="J40" s="80"/>
      <c r="K40" s="80"/>
      <c r="L40" s="80"/>
      <c r="M40" s="80"/>
      <c r="N40" s="5"/>
      <c r="O40" s="5"/>
      <c r="P40" s="5"/>
      <c r="Q40" s="5"/>
      <c r="R40" s="5"/>
      <c r="S40" s="5"/>
      <c r="T40" s="5"/>
    </row>
    <row r="41" ht="15.75" customHeight="1">
      <c r="A41" s="86"/>
      <c r="B41" s="86"/>
      <c r="C41" s="86"/>
      <c r="D41" s="86"/>
      <c r="E41" s="86"/>
      <c r="F41" s="86" t="s">
        <v>838</v>
      </c>
      <c r="G41" s="86">
        <v>1.0</v>
      </c>
      <c r="H41" s="88">
        <v>170000.0</v>
      </c>
      <c r="I41" s="88" t="str">
        <f t="shared" si="1"/>
        <v>  170,000 </v>
      </c>
      <c r="J41" s="77"/>
      <c r="K41" s="77"/>
      <c r="L41" s="77"/>
      <c r="M41" s="77"/>
      <c r="N41" s="5"/>
      <c r="O41" s="5"/>
      <c r="P41" s="5"/>
      <c r="Q41" s="5"/>
      <c r="R41" s="5"/>
      <c r="S41" s="5"/>
      <c r="T41" s="5"/>
    </row>
    <row r="42" ht="60.75" customHeight="1">
      <c r="A42" s="86">
        <v>25.0</v>
      </c>
      <c r="B42" s="87">
        <v>45303.0</v>
      </c>
      <c r="C42" s="86" t="s">
        <v>832</v>
      </c>
      <c r="D42" s="86" t="s">
        <v>655</v>
      </c>
      <c r="E42" s="86" t="s">
        <v>650</v>
      </c>
      <c r="F42" s="86" t="s">
        <v>805</v>
      </c>
      <c r="G42" s="86">
        <v>2.0</v>
      </c>
      <c r="H42" s="88">
        <v>1015000.0</v>
      </c>
      <c r="I42" s="88" t="str">
        <f t="shared" si="1"/>
        <v>  2,030,000 </v>
      </c>
      <c r="J42" s="89" t="str">
        <f t="shared" ref="J42:J45" si="6">I42</f>
        <v>  2,030,000 </v>
      </c>
      <c r="K42" s="86" t="s">
        <v>652</v>
      </c>
      <c r="L42" s="86"/>
      <c r="M42" s="86" t="s">
        <v>652</v>
      </c>
      <c r="N42" s="5"/>
      <c r="O42" s="5"/>
      <c r="P42" s="5"/>
      <c r="Q42" s="5"/>
      <c r="R42" s="5"/>
      <c r="S42" s="5"/>
      <c r="T42" s="5"/>
    </row>
    <row r="43" ht="60.75" customHeight="1">
      <c r="A43" s="86">
        <v>26.0</v>
      </c>
      <c r="B43" s="87">
        <v>45303.0</v>
      </c>
      <c r="C43" s="86" t="s">
        <v>957</v>
      </c>
      <c r="D43" s="86" t="s">
        <v>801</v>
      </c>
      <c r="E43" s="86" t="s">
        <v>650</v>
      </c>
      <c r="F43" s="86" t="s">
        <v>821</v>
      </c>
      <c r="G43" s="86">
        <v>3.0</v>
      </c>
      <c r="H43" s="88">
        <v>0.0</v>
      </c>
      <c r="I43" s="88" t="str">
        <f t="shared" si="1"/>
        <v>  -   </v>
      </c>
      <c r="J43" s="89" t="str">
        <f t="shared" si="6"/>
        <v>  -   </v>
      </c>
      <c r="K43" s="86"/>
      <c r="L43" s="86"/>
      <c r="M43" s="86" t="s">
        <v>2053</v>
      </c>
      <c r="N43" s="5"/>
      <c r="O43" s="5"/>
      <c r="P43" s="5"/>
      <c r="Q43" s="5"/>
      <c r="R43" s="5"/>
      <c r="S43" s="5"/>
      <c r="T43" s="5"/>
    </row>
    <row r="44" ht="60.75" customHeight="1">
      <c r="A44" s="86"/>
      <c r="B44" s="87">
        <v>45303.0</v>
      </c>
      <c r="C44" s="86" t="s">
        <v>2054</v>
      </c>
      <c r="D44" s="86" t="s">
        <v>753</v>
      </c>
      <c r="E44" s="86" t="s">
        <v>650</v>
      </c>
      <c r="F44" s="86" t="s">
        <v>842</v>
      </c>
      <c r="G44" s="86">
        <v>36.0</v>
      </c>
      <c r="H44" s="88">
        <v>331000.0</v>
      </c>
      <c r="I44" s="88" t="str">
        <f t="shared" si="1"/>
        <v>  11,916,000 </v>
      </c>
      <c r="J44" s="89" t="str">
        <f t="shared" si="6"/>
        <v>  11,916,000 </v>
      </c>
      <c r="K44" s="86" t="s">
        <v>652</v>
      </c>
      <c r="L44" s="86"/>
      <c r="M44" s="86" t="s">
        <v>898</v>
      </c>
      <c r="N44" s="5"/>
      <c r="O44" s="5"/>
      <c r="P44" s="5"/>
      <c r="Q44" s="5"/>
      <c r="R44" s="5"/>
      <c r="S44" s="5"/>
      <c r="T44" s="5"/>
    </row>
    <row r="45" ht="57.0" customHeight="1">
      <c r="A45" s="86">
        <v>27.0</v>
      </c>
      <c r="B45" s="87">
        <v>45304.0</v>
      </c>
      <c r="C45" s="86" t="s">
        <v>2055</v>
      </c>
      <c r="D45" s="86" t="s">
        <v>655</v>
      </c>
      <c r="E45" s="86" t="s">
        <v>650</v>
      </c>
      <c r="F45" s="86" t="s">
        <v>821</v>
      </c>
      <c r="G45" s="86">
        <v>5.0</v>
      </c>
      <c r="H45" s="88">
        <v>690000.0</v>
      </c>
      <c r="I45" s="88" t="str">
        <f t="shared" si="1"/>
        <v>  3,450,000 </v>
      </c>
      <c r="J45" s="89" t="str">
        <f t="shared" si="6"/>
        <v>  3,450,000 </v>
      </c>
      <c r="K45" s="86" t="s">
        <v>652</v>
      </c>
      <c r="L45" s="86"/>
      <c r="M45" s="86" t="s">
        <v>652</v>
      </c>
      <c r="N45" s="5"/>
      <c r="O45" s="5"/>
      <c r="P45" s="5"/>
      <c r="Q45" s="5"/>
      <c r="R45" s="5"/>
      <c r="S45" s="5"/>
      <c r="T45" s="5"/>
    </row>
    <row r="46" ht="15.75" customHeight="1">
      <c r="A46" s="86">
        <v>28.0</v>
      </c>
      <c r="B46" s="87">
        <v>45304.0</v>
      </c>
      <c r="C46" s="86" t="s">
        <v>2056</v>
      </c>
      <c r="D46" s="86" t="s">
        <v>2057</v>
      </c>
      <c r="E46" s="86" t="s">
        <v>650</v>
      </c>
      <c r="F46" s="86" t="s">
        <v>821</v>
      </c>
      <c r="G46" s="86">
        <v>8.0</v>
      </c>
      <c r="H46" s="88">
        <v>690000.0</v>
      </c>
      <c r="I46" s="88" t="str">
        <f t="shared" si="1"/>
        <v>  5,520,000 </v>
      </c>
      <c r="J46" s="92" t="str">
        <f>SUM(I46:I48)</f>
        <v>  9,270,000 </v>
      </c>
      <c r="K46" s="95" t="s">
        <v>652</v>
      </c>
      <c r="L46" s="95"/>
      <c r="M46" s="95" t="s">
        <v>652</v>
      </c>
      <c r="N46" s="5"/>
      <c r="O46" s="5"/>
      <c r="P46" s="5"/>
      <c r="Q46" s="5"/>
      <c r="R46" s="5"/>
      <c r="S46" s="5"/>
      <c r="T46" s="5"/>
    </row>
    <row r="47" ht="15.75" customHeight="1">
      <c r="A47" s="86"/>
      <c r="B47" s="86"/>
      <c r="C47" s="86"/>
      <c r="D47" s="86"/>
      <c r="E47" s="86"/>
      <c r="F47" s="86" t="s">
        <v>798</v>
      </c>
      <c r="G47" s="86">
        <v>5.0</v>
      </c>
      <c r="H47" s="88">
        <v>690000.0</v>
      </c>
      <c r="I47" s="88" t="str">
        <f t="shared" si="1"/>
        <v>  3,450,000 </v>
      </c>
      <c r="J47" s="80"/>
      <c r="K47" s="80"/>
      <c r="L47" s="80"/>
      <c r="M47" s="80"/>
      <c r="N47" s="5"/>
      <c r="O47" s="5"/>
      <c r="P47" s="5"/>
      <c r="Q47" s="5"/>
      <c r="R47" s="5"/>
      <c r="S47" s="5"/>
      <c r="T47" s="5"/>
    </row>
    <row r="48" ht="15.75" customHeight="1">
      <c r="A48" s="86"/>
      <c r="B48" s="86"/>
      <c r="C48" s="86"/>
      <c r="D48" s="86"/>
      <c r="E48" s="86"/>
      <c r="F48" s="86" t="s">
        <v>850</v>
      </c>
      <c r="G48" s="86">
        <v>4.0</v>
      </c>
      <c r="H48" s="88">
        <v>75000.0</v>
      </c>
      <c r="I48" s="88" t="str">
        <f t="shared" si="1"/>
        <v>  300,000 </v>
      </c>
      <c r="J48" s="77"/>
      <c r="K48" s="77"/>
      <c r="L48" s="77"/>
      <c r="M48" s="77"/>
      <c r="N48" s="5"/>
      <c r="O48" s="5"/>
      <c r="P48" s="5"/>
      <c r="Q48" s="5"/>
      <c r="R48" s="5"/>
      <c r="S48" s="5"/>
      <c r="T48" s="5"/>
    </row>
    <row r="49" ht="15.75" customHeight="1">
      <c r="A49" s="86">
        <v>29.0</v>
      </c>
      <c r="B49" s="87">
        <v>45304.0</v>
      </c>
      <c r="C49" s="86" t="s">
        <v>2058</v>
      </c>
      <c r="D49" s="86" t="s">
        <v>753</v>
      </c>
      <c r="E49" s="86" t="s">
        <v>650</v>
      </c>
      <c r="F49" s="86" t="s">
        <v>917</v>
      </c>
      <c r="G49" s="86">
        <v>1.0</v>
      </c>
      <c r="H49" s="88">
        <v>1085000.0</v>
      </c>
      <c r="I49" s="88" t="str">
        <f t="shared" si="1"/>
        <v>  1,085,000 </v>
      </c>
      <c r="J49" s="92" t="str">
        <f>SUM(I49:I54)</f>
        <v>  2,205,000 </v>
      </c>
      <c r="K49" s="95" t="s">
        <v>652</v>
      </c>
      <c r="L49" s="95"/>
      <c r="M49" s="95" t="s">
        <v>652</v>
      </c>
      <c r="N49" s="5"/>
      <c r="O49" s="5"/>
      <c r="P49" s="5"/>
      <c r="Q49" s="5"/>
      <c r="R49" s="5"/>
      <c r="S49" s="5"/>
      <c r="T49" s="5"/>
    </row>
    <row r="50" ht="15.75" customHeight="1">
      <c r="A50" s="86"/>
      <c r="B50" s="86"/>
      <c r="C50" s="86"/>
      <c r="D50" s="86"/>
      <c r="E50" s="86"/>
      <c r="F50" s="86" t="s">
        <v>2059</v>
      </c>
      <c r="G50" s="86">
        <v>1.0</v>
      </c>
      <c r="H50" s="88">
        <v>550000.0</v>
      </c>
      <c r="I50" s="88" t="str">
        <f t="shared" si="1"/>
        <v>  550,000 </v>
      </c>
      <c r="J50" s="80"/>
      <c r="K50" s="80"/>
      <c r="L50" s="80"/>
      <c r="M50" s="80"/>
      <c r="N50" s="5"/>
      <c r="O50" s="5"/>
      <c r="P50" s="5"/>
      <c r="Q50" s="5"/>
      <c r="R50" s="5"/>
      <c r="S50" s="5"/>
      <c r="T50" s="5"/>
    </row>
    <row r="51" ht="15.75" customHeight="1">
      <c r="A51" s="86"/>
      <c r="B51" s="86"/>
      <c r="C51" s="86"/>
      <c r="D51" s="86"/>
      <c r="E51" s="86"/>
      <c r="F51" s="86" t="s">
        <v>2060</v>
      </c>
      <c r="G51" s="86">
        <v>1.0</v>
      </c>
      <c r="H51" s="88">
        <v>80000.0</v>
      </c>
      <c r="I51" s="88" t="str">
        <f t="shared" si="1"/>
        <v>  80,000 </v>
      </c>
      <c r="J51" s="80"/>
      <c r="K51" s="80"/>
      <c r="L51" s="80"/>
      <c r="M51" s="80"/>
      <c r="N51" s="5"/>
      <c r="O51" s="5"/>
      <c r="P51" s="5"/>
      <c r="Q51" s="5"/>
      <c r="R51" s="5"/>
      <c r="S51" s="5"/>
      <c r="T51" s="5"/>
    </row>
    <row r="52" ht="15.75" customHeight="1">
      <c r="A52" s="86"/>
      <c r="B52" s="86"/>
      <c r="C52" s="86"/>
      <c r="D52" s="86"/>
      <c r="E52" s="86"/>
      <c r="F52" s="86" t="s">
        <v>2061</v>
      </c>
      <c r="G52" s="86">
        <v>1.0</v>
      </c>
      <c r="H52" s="88">
        <v>110000.0</v>
      </c>
      <c r="I52" s="88" t="str">
        <f t="shared" si="1"/>
        <v>  110,000 </v>
      </c>
      <c r="J52" s="80"/>
      <c r="K52" s="80"/>
      <c r="L52" s="80"/>
      <c r="M52" s="80"/>
      <c r="N52" s="5"/>
      <c r="O52" s="5"/>
      <c r="P52" s="5"/>
      <c r="Q52" s="5"/>
      <c r="R52" s="5"/>
      <c r="S52" s="5"/>
      <c r="T52" s="5"/>
    </row>
    <row r="53" ht="15.75" customHeight="1">
      <c r="A53" s="86"/>
      <c r="B53" s="86"/>
      <c r="C53" s="86"/>
      <c r="D53" s="86"/>
      <c r="E53" s="86"/>
      <c r="F53" s="86" t="s">
        <v>1731</v>
      </c>
      <c r="G53" s="86">
        <v>10.0</v>
      </c>
      <c r="H53" s="88">
        <v>35000.0</v>
      </c>
      <c r="I53" s="88" t="str">
        <f t="shared" si="1"/>
        <v>  350,000 </v>
      </c>
      <c r="J53" s="80"/>
      <c r="K53" s="80"/>
      <c r="L53" s="80"/>
      <c r="M53" s="80"/>
      <c r="N53" s="5"/>
      <c r="O53" s="5"/>
      <c r="P53" s="5"/>
      <c r="Q53" s="5"/>
      <c r="R53" s="5"/>
      <c r="S53" s="5"/>
      <c r="T53" s="5"/>
    </row>
    <row r="54" ht="15.75" customHeight="1">
      <c r="A54" s="86"/>
      <c r="B54" s="86"/>
      <c r="C54" s="86"/>
      <c r="D54" s="86"/>
      <c r="E54" s="86"/>
      <c r="F54" s="86" t="s">
        <v>912</v>
      </c>
      <c r="G54" s="86">
        <v>3.0</v>
      </c>
      <c r="H54" s="88">
        <v>10000.0</v>
      </c>
      <c r="I54" s="88" t="str">
        <f t="shared" si="1"/>
        <v>  30,000 </v>
      </c>
      <c r="J54" s="77"/>
      <c r="K54" s="77"/>
      <c r="L54" s="77"/>
      <c r="M54" s="77"/>
      <c r="N54" s="5"/>
      <c r="O54" s="5"/>
      <c r="P54" s="5"/>
      <c r="Q54" s="5"/>
      <c r="R54" s="5"/>
      <c r="S54" s="5"/>
      <c r="T54" s="5"/>
    </row>
    <row r="55" ht="30.0" customHeight="1">
      <c r="A55" s="86">
        <v>30.0</v>
      </c>
      <c r="B55" s="87">
        <v>45305.0</v>
      </c>
      <c r="C55" s="86" t="s">
        <v>2062</v>
      </c>
      <c r="D55" s="86" t="s">
        <v>753</v>
      </c>
      <c r="E55" s="86" t="s">
        <v>650</v>
      </c>
      <c r="F55" s="86" t="s">
        <v>805</v>
      </c>
      <c r="G55" s="86">
        <v>1.0</v>
      </c>
      <c r="H55" s="88">
        <v>1015000.0</v>
      </c>
      <c r="I55" s="88" t="str">
        <f t="shared" si="1"/>
        <v>  1,015,000 </v>
      </c>
      <c r="J55" s="92" t="str">
        <f>I55+I56</f>
        <v>  1,115,000 </v>
      </c>
      <c r="K55" s="95" t="s">
        <v>652</v>
      </c>
      <c r="L55" s="95"/>
      <c r="M55" s="95" t="s">
        <v>652</v>
      </c>
      <c r="N55" s="5"/>
      <c r="O55" s="5"/>
      <c r="P55" s="5"/>
      <c r="Q55" s="5"/>
      <c r="R55" s="5"/>
      <c r="S55" s="5"/>
      <c r="T55" s="5"/>
    </row>
    <row r="56" ht="30.0" customHeight="1">
      <c r="A56" s="86"/>
      <c r="B56" s="86"/>
      <c r="C56" s="86"/>
      <c r="D56" s="86"/>
      <c r="E56" s="86"/>
      <c r="F56" s="86" t="s">
        <v>2063</v>
      </c>
      <c r="G56" s="86">
        <v>10.0</v>
      </c>
      <c r="H56" s="88">
        <v>10000.0</v>
      </c>
      <c r="I56" s="88" t="str">
        <f t="shared" si="1"/>
        <v>  100,000 </v>
      </c>
      <c r="J56" s="77"/>
      <c r="K56" s="77"/>
      <c r="L56" s="77"/>
      <c r="M56" s="77"/>
      <c r="N56" s="5"/>
      <c r="O56" s="5"/>
      <c r="P56" s="5"/>
      <c r="Q56" s="5"/>
      <c r="R56" s="5"/>
      <c r="S56" s="5"/>
      <c r="T56" s="5"/>
    </row>
    <row r="57" ht="30.0" customHeight="1">
      <c r="A57" s="86">
        <v>31.0</v>
      </c>
      <c r="B57" s="87">
        <v>45305.0</v>
      </c>
      <c r="C57" s="86" t="s">
        <v>844</v>
      </c>
      <c r="D57" s="86" t="s">
        <v>801</v>
      </c>
      <c r="E57" s="86" t="s">
        <v>650</v>
      </c>
      <c r="F57" s="86" t="s">
        <v>845</v>
      </c>
      <c r="G57" s="86">
        <v>3.0</v>
      </c>
      <c r="H57" s="88">
        <v>920000.0</v>
      </c>
      <c r="I57" s="88" t="str">
        <f t="shared" si="1"/>
        <v>  2,760,000 </v>
      </c>
      <c r="J57" s="92" t="str">
        <f>I57+I58</f>
        <v>  4,830,000 </v>
      </c>
      <c r="K57" s="95" t="s">
        <v>652</v>
      </c>
      <c r="L57" s="95"/>
      <c r="M57" s="95" t="s">
        <v>652</v>
      </c>
      <c r="N57" s="5"/>
      <c r="O57" s="5"/>
      <c r="P57" s="5"/>
      <c r="Q57" s="5"/>
      <c r="R57" s="5"/>
      <c r="S57" s="5"/>
      <c r="T57" s="5"/>
    </row>
    <row r="58" ht="30.0" customHeight="1">
      <c r="A58" s="86"/>
      <c r="B58" s="86"/>
      <c r="C58" s="86"/>
      <c r="D58" s="86"/>
      <c r="E58" s="86"/>
      <c r="F58" s="86" t="s">
        <v>813</v>
      </c>
      <c r="G58" s="86">
        <v>3.0</v>
      </c>
      <c r="H58" s="88">
        <v>690000.0</v>
      </c>
      <c r="I58" s="88" t="str">
        <f t="shared" si="1"/>
        <v>  2,070,000 </v>
      </c>
      <c r="J58" s="77"/>
      <c r="K58" s="77"/>
      <c r="L58" s="77"/>
      <c r="M58" s="77"/>
      <c r="N58" s="5"/>
      <c r="O58" s="5"/>
      <c r="P58" s="5"/>
      <c r="Q58" s="5"/>
      <c r="R58" s="5"/>
      <c r="S58" s="5"/>
      <c r="T58" s="5"/>
    </row>
    <row r="59" ht="57.0" customHeight="1">
      <c r="A59" s="86">
        <v>32.0</v>
      </c>
      <c r="B59" s="87">
        <v>45305.0</v>
      </c>
      <c r="C59" s="86" t="s">
        <v>2064</v>
      </c>
      <c r="D59" s="86" t="s">
        <v>655</v>
      </c>
      <c r="E59" s="86" t="s">
        <v>650</v>
      </c>
      <c r="F59" s="86" t="s">
        <v>852</v>
      </c>
      <c r="G59" s="86">
        <v>1.0</v>
      </c>
      <c r="H59" s="88">
        <v>700000.0</v>
      </c>
      <c r="I59" s="88" t="str">
        <f t="shared" si="1"/>
        <v>  700,000 </v>
      </c>
      <c r="J59" s="89" t="str">
        <f t="shared" ref="J59:J60" si="7">I59</f>
        <v>  700,000 </v>
      </c>
      <c r="K59" s="86" t="s">
        <v>652</v>
      </c>
      <c r="L59" s="86"/>
      <c r="M59" s="90" t="s">
        <v>2065</v>
      </c>
      <c r="N59" s="5"/>
      <c r="O59" s="5"/>
      <c r="P59" s="5"/>
      <c r="Q59" s="5"/>
      <c r="R59" s="5"/>
      <c r="S59" s="5"/>
      <c r="T59" s="5"/>
    </row>
    <row r="60" ht="63.0" customHeight="1">
      <c r="A60" s="86">
        <v>33.0</v>
      </c>
      <c r="B60" s="87">
        <v>45306.0</v>
      </c>
      <c r="C60" s="86" t="s">
        <v>2066</v>
      </c>
      <c r="D60" s="86" t="s">
        <v>801</v>
      </c>
      <c r="E60" s="86" t="s">
        <v>650</v>
      </c>
      <c r="F60" s="86" t="s">
        <v>855</v>
      </c>
      <c r="G60" s="86">
        <v>5.0</v>
      </c>
      <c r="H60" s="88">
        <v>105000.0</v>
      </c>
      <c r="I60" s="88" t="str">
        <f t="shared" si="1"/>
        <v>  525,000 </v>
      </c>
      <c r="J60" s="89" t="str">
        <f t="shared" si="7"/>
        <v>  525,000 </v>
      </c>
      <c r="K60" s="86" t="s">
        <v>652</v>
      </c>
      <c r="L60" s="86"/>
      <c r="M60" s="86" t="s">
        <v>652</v>
      </c>
      <c r="N60" s="5"/>
      <c r="O60" s="5"/>
      <c r="P60" s="5"/>
      <c r="Q60" s="5"/>
      <c r="R60" s="5"/>
      <c r="S60" s="5"/>
      <c r="T60" s="5"/>
    </row>
    <row r="61" ht="33.0" customHeight="1">
      <c r="A61" s="86">
        <v>34.0</v>
      </c>
      <c r="B61" s="87">
        <v>45306.0</v>
      </c>
      <c r="C61" s="86" t="s">
        <v>2067</v>
      </c>
      <c r="D61" s="86" t="s">
        <v>801</v>
      </c>
      <c r="E61" s="86" t="s">
        <v>650</v>
      </c>
      <c r="F61" s="86" t="s">
        <v>2068</v>
      </c>
      <c r="G61" s="86">
        <v>2.0</v>
      </c>
      <c r="H61" s="88">
        <v>115000.0</v>
      </c>
      <c r="I61" s="88" t="str">
        <f t="shared" si="1"/>
        <v>  230,000 </v>
      </c>
      <c r="J61" s="92" t="str">
        <f>I61+I62</f>
        <v>  1,045,000 </v>
      </c>
      <c r="K61" s="95" t="s">
        <v>652</v>
      </c>
      <c r="L61" s="95"/>
      <c r="M61" s="95" t="s">
        <v>652</v>
      </c>
      <c r="N61" s="5"/>
      <c r="O61" s="5"/>
      <c r="P61" s="5"/>
      <c r="Q61" s="5"/>
      <c r="R61" s="5"/>
      <c r="S61" s="5"/>
      <c r="T61" s="5"/>
    </row>
    <row r="62" ht="33.0" customHeight="1">
      <c r="A62" s="86"/>
      <c r="B62" s="86"/>
      <c r="C62" s="86"/>
      <c r="D62" s="86"/>
      <c r="E62" s="86"/>
      <c r="F62" s="86" t="s">
        <v>2069</v>
      </c>
      <c r="G62" s="86">
        <v>1.0</v>
      </c>
      <c r="H62" s="88">
        <v>815000.0</v>
      </c>
      <c r="I62" s="88" t="str">
        <f t="shared" si="1"/>
        <v>  815,000 </v>
      </c>
      <c r="J62" s="77"/>
      <c r="K62" s="77"/>
      <c r="L62" s="77"/>
      <c r="M62" s="77"/>
      <c r="N62" s="5"/>
      <c r="O62" s="5"/>
      <c r="P62" s="5"/>
      <c r="Q62" s="5"/>
      <c r="R62" s="5"/>
      <c r="S62" s="5"/>
      <c r="T62" s="5"/>
    </row>
    <row r="63" ht="33.0" customHeight="1">
      <c r="A63" s="86">
        <v>35.0</v>
      </c>
      <c r="B63" s="87">
        <v>45306.0</v>
      </c>
      <c r="C63" s="86" t="s">
        <v>2070</v>
      </c>
      <c r="D63" s="86" t="s">
        <v>801</v>
      </c>
      <c r="E63" s="86" t="s">
        <v>650</v>
      </c>
      <c r="F63" s="86" t="s">
        <v>805</v>
      </c>
      <c r="G63" s="86">
        <v>1.0</v>
      </c>
      <c r="H63" s="88">
        <v>1015000.0</v>
      </c>
      <c r="I63" s="88" t="str">
        <f t="shared" si="1"/>
        <v>  1,015,000 </v>
      </c>
      <c r="J63" s="92" t="str">
        <f>I63+I64</f>
        <v>  1,705,000 </v>
      </c>
      <c r="K63" s="95" t="s">
        <v>652</v>
      </c>
      <c r="L63" s="95"/>
      <c r="M63" s="95" t="s">
        <v>652</v>
      </c>
      <c r="N63" s="5"/>
      <c r="O63" s="5"/>
      <c r="P63" s="5"/>
      <c r="Q63" s="5"/>
      <c r="R63" s="5"/>
      <c r="S63" s="5"/>
      <c r="T63" s="5"/>
    </row>
    <row r="64" ht="33.0" customHeight="1">
      <c r="A64" s="86"/>
      <c r="B64" s="86"/>
      <c r="C64" s="86"/>
      <c r="D64" s="86"/>
      <c r="E64" s="86"/>
      <c r="F64" s="86" t="s">
        <v>817</v>
      </c>
      <c r="G64" s="86">
        <v>1.0</v>
      </c>
      <c r="H64" s="88">
        <v>690000.0</v>
      </c>
      <c r="I64" s="88" t="str">
        <f t="shared" si="1"/>
        <v>  690,000 </v>
      </c>
      <c r="J64" s="77"/>
      <c r="K64" s="77"/>
      <c r="L64" s="77"/>
      <c r="M64" s="77"/>
      <c r="N64" s="5"/>
      <c r="O64" s="5"/>
      <c r="P64" s="5"/>
      <c r="Q64" s="5"/>
      <c r="R64" s="5"/>
      <c r="S64" s="5"/>
      <c r="T64" s="5"/>
    </row>
    <row r="65" ht="33.0" customHeight="1">
      <c r="A65" s="86">
        <v>36.0</v>
      </c>
      <c r="B65" s="87">
        <v>45306.0</v>
      </c>
      <c r="C65" s="86" t="s">
        <v>857</v>
      </c>
      <c r="D65" s="86" t="s">
        <v>801</v>
      </c>
      <c r="E65" s="86" t="s">
        <v>650</v>
      </c>
      <c r="F65" s="86" t="s">
        <v>2071</v>
      </c>
      <c r="G65" s="86">
        <v>3.0</v>
      </c>
      <c r="H65" s="88">
        <v>700000.0</v>
      </c>
      <c r="I65" s="88" t="str">
        <f t="shared" si="1"/>
        <v>  2,100,000 </v>
      </c>
      <c r="J65" s="92" t="str">
        <f>I65+I66</f>
        <v>  2,450,000 </v>
      </c>
      <c r="K65" s="95" t="s">
        <v>652</v>
      </c>
      <c r="L65" s="95"/>
      <c r="M65" s="95" t="s">
        <v>652</v>
      </c>
      <c r="N65" s="5"/>
      <c r="O65" s="5"/>
      <c r="P65" s="5"/>
      <c r="Q65" s="5"/>
      <c r="R65" s="5"/>
      <c r="S65" s="5"/>
      <c r="T65" s="5"/>
    </row>
    <row r="66" ht="33.0" customHeight="1">
      <c r="A66" s="86"/>
      <c r="B66" s="86"/>
      <c r="C66" s="86"/>
      <c r="D66" s="86"/>
      <c r="E66" s="86"/>
      <c r="F66" s="86" t="s">
        <v>2072</v>
      </c>
      <c r="G66" s="86">
        <v>1.0</v>
      </c>
      <c r="H66" s="88">
        <v>350000.0</v>
      </c>
      <c r="I66" s="88" t="str">
        <f t="shared" si="1"/>
        <v>  350,000 </v>
      </c>
      <c r="J66" s="77"/>
      <c r="K66" s="77"/>
      <c r="L66" s="77"/>
      <c r="M66" s="77"/>
      <c r="N66" s="5"/>
      <c r="O66" s="5"/>
      <c r="P66" s="5"/>
      <c r="Q66" s="5"/>
      <c r="R66" s="5"/>
      <c r="S66" s="5"/>
      <c r="T66" s="5"/>
    </row>
    <row r="67" ht="63.0" customHeight="1">
      <c r="A67" s="86">
        <v>37.0</v>
      </c>
      <c r="B67" s="87">
        <v>45306.0</v>
      </c>
      <c r="C67" s="86" t="s">
        <v>2073</v>
      </c>
      <c r="D67" s="86" t="s">
        <v>753</v>
      </c>
      <c r="E67" s="86" t="s">
        <v>650</v>
      </c>
      <c r="F67" s="86" t="s">
        <v>845</v>
      </c>
      <c r="G67" s="86">
        <v>1.0</v>
      </c>
      <c r="H67" s="88">
        <v>930000.0</v>
      </c>
      <c r="I67" s="88" t="str">
        <f t="shared" si="1"/>
        <v>  930,000 </v>
      </c>
      <c r="J67" s="89" t="str">
        <f t="shared" ref="J67:J68" si="8">I67</f>
        <v>  930,000 </v>
      </c>
      <c r="K67" s="86" t="s">
        <v>652</v>
      </c>
      <c r="L67" s="86"/>
      <c r="M67" s="90" t="s">
        <v>898</v>
      </c>
      <c r="N67" s="5"/>
      <c r="O67" s="5"/>
      <c r="P67" s="5"/>
      <c r="Q67" s="5"/>
      <c r="R67" s="5"/>
      <c r="S67" s="5"/>
      <c r="T67" s="5"/>
    </row>
    <row r="68" ht="63.0" customHeight="1">
      <c r="A68" s="86">
        <v>38.0</v>
      </c>
      <c r="B68" s="87">
        <v>45306.0</v>
      </c>
      <c r="C68" s="86" t="s">
        <v>2074</v>
      </c>
      <c r="D68" s="86" t="s">
        <v>753</v>
      </c>
      <c r="E68" s="86" t="s">
        <v>650</v>
      </c>
      <c r="F68" s="86" t="s">
        <v>821</v>
      </c>
      <c r="G68" s="86">
        <v>2.0</v>
      </c>
      <c r="H68" s="88">
        <v>690000.0</v>
      </c>
      <c r="I68" s="88" t="str">
        <f t="shared" si="1"/>
        <v>  1,380,000 </v>
      </c>
      <c r="J68" s="89" t="str">
        <f t="shared" si="8"/>
        <v>  1,380,000 </v>
      </c>
      <c r="K68" s="86" t="s">
        <v>652</v>
      </c>
      <c r="L68" s="86"/>
      <c r="M68" s="90" t="s">
        <v>898</v>
      </c>
      <c r="N68" s="5"/>
      <c r="O68" s="5"/>
      <c r="P68" s="5"/>
      <c r="Q68" s="5"/>
      <c r="R68" s="5"/>
      <c r="S68" s="5"/>
      <c r="T68" s="5"/>
    </row>
    <row r="69" ht="33.0" customHeight="1">
      <c r="A69" s="86">
        <v>39.0</v>
      </c>
      <c r="B69" s="87">
        <v>45306.0</v>
      </c>
      <c r="C69" s="86" t="s">
        <v>804</v>
      </c>
      <c r="D69" s="86" t="s">
        <v>801</v>
      </c>
      <c r="E69" s="86" t="s">
        <v>650</v>
      </c>
      <c r="F69" s="86" t="s">
        <v>805</v>
      </c>
      <c r="G69" s="86">
        <v>1.0</v>
      </c>
      <c r="H69" s="88">
        <v>1015000.0</v>
      </c>
      <c r="I69" s="88" t="str">
        <f t="shared" si="1"/>
        <v>  1,015,000 </v>
      </c>
      <c r="J69" s="92" t="str">
        <f>I69+I70</f>
        <v>  1,185,000 </v>
      </c>
      <c r="K69" s="95" t="s">
        <v>652</v>
      </c>
      <c r="L69" s="95"/>
      <c r="M69" s="96" t="s">
        <v>803</v>
      </c>
      <c r="N69" s="5"/>
      <c r="O69" s="5"/>
      <c r="P69" s="5"/>
      <c r="Q69" s="5"/>
      <c r="R69" s="5"/>
      <c r="S69" s="5"/>
      <c r="T69" s="5"/>
    </row>
    <row r="70" ht="33.0" customHeight="1">
      <c r="A70" s="86"/>
      <c r="B70" s="86"/>
      <c r="C70" s="86"/>
      <c r="D70" s="86"/>
      <c r="E70" s="86"/>
      <c r="F70" s="86" t="s">
        <v>838</v>
      </c>
      <c r="G70" s="86">
        <v>1.0</v>
      </c>
      <c r="H70" s="88">
        <v>170000.0</v>
      </c>
      <c r="I70" s="88" t="str">
        <f t="shared" si="1"/>
        <v>  170,000 </v>
      </c>
      <c r="J70" s="77"/>
      <c r="K70" s="77"/>
      <c r="L70" s="77"/>
      <c r="M70" s="77"/>
      <c r="N70" s="5"/>
      <c r="O70" s="5"/>
      <c r="P70" s="5"/>
      <c r="Q70" s="5"/>
      <c r="R70" s="5"/>
      <c r="S70" s="5"/>
      <c r="T70" s="5"/>
    </row>
    <row r="71" ht="57.0" customHeight="1">
      <c r="A71" s="86">
        <v>40.0</v>
      </c>
      <c r="B71" s="87">
        <v>45307.0</v>
      </c>
      <c r="C71" s="86" t="s">
        <v>2075</v>
      </c>
      <c r="D71" s="86" t="s">
        <v>655</v>
      </c>
      <c r="E71" s="86" t="s">
        <v>650</v>
      </c>
      <c r="F71" s="86" t="s">
        <v>813</v>
      </c>
      <c r="G71" s="86">
        <v>5.0</v>
      </c>
      <c r="H71" s="88">
        <v>690000.0</v>
      </c>
      <c r="I71" s="88" t="str">
        <f t="shared" si="1"/>
        <v>  3,450,000 </v>
      </c>
      <c r="J71" s="89" t="str">
        <f t="shared" ref="J71:J72" si="9">I71</f>
        <v>  3,450,000 </v>
      </c>
      <c r="K71" s="86" t="s">
        <v>652</v>
      </c>
      <c r="L71" s="86"/>
      <c r="M71" s="86" t="s">
        <v>652</v>
      </c>
      <c r="N71" s="5"/>
      <c r="O71" s="5"/>
      <c r="P71" s="5"/>
      <c r="Q71" s="5"/>
      <c r="R71" s="5"/>
      <c r="S71" s="5"/>
      <c r="T71" s="5"/>
    </row>
    <row r="72" ht="57.0" customHeight="1">
      <c r="A72" s="86">
        <v>41.0</v>
      </c>
      <c r="B72" s="87">
        <v>45307.0</v>
      </c>
      <c r="C72" s="86" t="s">
        <v>2076</v>
      </c>
      <c r="D72" s="86" t="s">
        <v>753</v>
      </c>
      <c r="E72" s="86" t="s">
        <v>650</v>
      </c>
      <c r="F72" s="86" t="s">
        <v>798</v>
      </c>
      <c r="G72" s="86">
        <v>1.0</v>
      </c>
      <c r="H72" s="88">
        <v>690000.0</v>
      </c>
      <c r="I72" s="88" t="str">
        <f t="shared" si="1"/>
        <v>  690,000 </v>
      </c>
      <c r="J72" s="89" t="str">
        <f t="shared" si="9"/>
        <v>  690,000 </v>
      </c>
      <c r="K72" s="86" t="s">
        <v>652</v>
      </c>
      <c r="L72" s="86"/>
      <c r="M72" s="86" t="s">
        <v>652</v>
      </c>
      <c r="N72" s="5"/>
      <c r="O72" s="5"/>
      <c r="P72" s="5"/>
      <c r="Q72" s="5"/>
      <c r="R72" s="5"/>
      <c r="S72" s="5"/>
      <c r="T72" s="5"/>
    </row>
    <row r="73" ht="30.75" customHeight="1">
      <c r="A73" s="86">
        <v>42.0</v>
      </c>
      <c r="B73" s="87">
        <v>45307.0</v>
      </c>
      <c r="C73" s="86" t="s">
        <v>2077</v>
      </c>
      <c r="D73" s="86" t="s">
        <v>2057</v>
      </c>
      <c r="E73" s="86" t="s">
        <v>650</v>
      </c>
      <c r="F73" s="86" t="s">
        <v>1264</v>
      </c>
      <c r="G73" s="86">
        <v>5.0</v>
      </c>
      <c r="H73" s="88">
        <v>1015000.0</v>
      </c>
      <c r="I73" s="88" t="str">
        <f t="shared" si="1"/>
        <v>  5,075,000 </v>
      </c>
      <c r="J73" s="92" t="str">
        <f>I73+I74</f>
        <v>  8,575,000 </v>
      </c>
      <c r="K73" s="95" t="s">
        <v>652</v>
      </c>
      <c r="L73" s="95"/>
      <c r="M73" s="96" t="s">
        <v>2078</v>
      </c>
      <c r="N73" s="5"/>
      <c r="O73" s="5"/>
      <c r="P73" s="5"/>
      <c r="Q73" s="5"/>
      <c r="R73" s="5"/>
      <c r="S73" s="5"/>
      <c r="T73" s="5"/>
    </row>
    <row r="74" ht="30.75" customHeight="1">
      <c r="A74" s="86"/>
      <c r="B74" s="86"/>
      <c r="C74" s="86"/>
      <c r="D74" s="86"/>
      <c r="E74" s="86"/>
      <c r="F74" s="86" t="s">
        <v>826</v>
      </c>
      <c r="G74" s="86">
        <v>5.0</v>
      </c>
      <c r="H74" s="88">
        <v>700000.0</v>
      </c>
      <c r="I74" s="88" t="str">
        <f t="shared" si="1"/>
        <v>  3,500,000 </v>
      </c>
      <c r="J74" s="77"/>
      <c r="K74" s="77"/>
      <c r="L74" s="77"/>
      <c r="M74" s="77"/>
      <c r="N74" s="5"/>
      <c r="O74" s="5"/>
      <c r="P74" s="5"/>
      <c r="Q74" s="5"/>
      <c r="R74" s="5"/>
      <c r="S74" s="5"/>
      <c r="T74" s="5"/>
    </row>
    <row r="75" ht="57.0" customHeight="1">
      <c r="A75" s="86">
        <v>43.0</v>
      </c>
      <c r="B75" s="87">
        <v>45307.0</v>
      </c>
      <c r="C75" s="86" t="s">
        <v>926</v>
      </c>
      <c r="D75" s="86" t="s">
        <v>819</v>
      </c>
      <c r="E75" s="86" t="s">
        <v>650</v>
      </c>
      <c r="F75" s="86" t="s">
        <v>798</v>
      </c>
      <c r="G75" s="86">
        <v>6.0</v>
      </c>
      <c r="H75" s="88">
        <v>705000.0</v>
      </c>
      <c r="I75" s="88" t="str">
        <f t="shared" si="1"/>
        <v>  4,230,000 </v>
      </c>
      <c r="J75" s="89" t="str">
        <f>I75</f>
        <v>  4,230,000 </v>
      </c>
      <c r="K75" s="86" t="s">
        <v>652</v>
      </c>
      <c r="L75" s="86"/>
      <c r="M75" s="86" t="s">
        <v>652</v>
      </c>
      <c r="N75" s="5"/>
      <c r="O75" s="5"/>
      <c r="P75" s="5"/>
      <c r="Q75" s="5"/>
      <c r="R75" s="5"/>
      <c r="S75" s="5"/>
      <c r="T75" s="5"/>
    </row>
    <row r="76" ht="30.75" customHeight="1">
      <c r="A76" s="86">
        <v>44.0</v>
      </c>
      <c r="B76" s="87">
        <v>45307.0</v>
      </c>
      <c r="C76" s="86" t="s">
        <v>839</v>
      </c>
      <c r="D76" s="86" t="s">
        <v>655</v>
      </c>
      <c r="E76" s="86" t="s">
        <v>650</v>
      </c>
      <c r="F76" s="86" t="s">
        <v>813</v>
      </c>
      <c r="G76" s="86">
        <v>4.0</v>
      </c>
      <c r="H76" s="88">
        <v>695000.0</v>
      </c>
      <c r="I76" s="88" t="str">
        <f t="shared" si="1"/>
        <v>  2,780,000 </v>
      </c>
      <c r="J76" s="146" t="str">
        <f>I76+I77</f>
        <v>  3,480,000 </v>
      </c>
      <c r="K76" s="95" t="s">
        <v>652</v>
      </c>
      <c r="L76" s="95"/>
      <c r="M76" s="96" t="s">
        <v>1258</v>
      </c>
      <c r="N76" s="5"/>
      <c r="O76" s="5"/>
      <c r="P76" s="5"/>
      <c r="Q76" s="5"/>
      <c r="R76" s="5"/>
      <c r="S76" s="5"/>
      <c r="T76" s="5"/>
    </row>
    <row r="77" ht="30.75" customHeight="1">
      <c r="A77" s="86"/>
      <c r="B77" s="86"/>
      <c r="C77" s="86"/>
      <c r="D77" s="86"/>
      <c r="E77" s="86"/>
      <c r="F77" s="86" t="s">
        <v>826</v>
      </c>
      <c r="G77" s="86">
        <v>1.0</v>
      </c>
      <c r="H77" s="88">
        <v>700000.0</v>
      </c>
      <c r="I77" s="88" t="str">
        <f t="shared" si="1"/>
        <v>  700,000 </v>
      </c>
      <c r="J77" s="77"/>
      <c r="K77" s="77"/>
      <c r="L77" s="77"/>
      <c r="M77" s="77"/>
      <c r="N77" s="5"/>
      <c r="O77" s="5"/>
      <c r="P77" s="5"/>
      <c r="Q77" s="5"/>
      <c r="R77" s="5"/>
      <c r="S77" s="5"/>
      <c r="T77" s="5"/>
    </row>
    <row r="78" ht="30.75" customHeight="1">
      <c r="A78" s="86">
        <v>45.0</v>
      </c>
      <c r="B78" s="87">
        <v>45307.0</v>
      </c>
      <c r="C78" s="86" t="s">
        <v>2079</v>
      </c>
      <c r="D78" s="86" t="s">
        <v>655</v>
      </c>
      <c r="E78" s="86" t="s">
        <v>650</v>
      </c>
      <c r="F78" s="86" t="s">
        <v>830</v>
      </c>
      <c r="G78" s="86">
        <v>1.0</v>
      </c>
      <c r="H78" s="88">
        <v>1250000.0</v>
      </c>
      <c r="I78" s="88" t="str">
        <f t="shared" si="1"/>
        <v>  1,250,000 </v>
      </c>
      <c r="J78" s="92" t="str">
        <f>I78+I79</f>
        <v>  3,280,000 </v>
      </c>
      <c r="K78" s="95" t="s">
        <v>652</v>
      </c>
      <c r="L78" s="95"/>
      <c r="M78" s="96" t="s">
        <v>803</v>
      </c>
      <c r="N78" s="5"/>
      <c r="O78" s="5"/>
      <c r="P78" s="5"/>
      <c r="Q78" s="5"/>
      <c r="R78" s="5"/>
      <c r="S78" s="5"/>
      <c r="T78" s="5"/>
    </row>
    <row r="79" ht="30.75" customHeight="1">
      <c r="A79" s="86"/>
      <c r="B79" s="86"/>
      <c r="C79" s="86"/>
      <c r="D79" s="86"/>
      <c r="E79" s="86"/>
      <c r="F79" s="86" t="s">
        <v>1264</v>
      </c>
      <c r="G79" s="86">
        <v>2.0</v>
      </c>
      <c r="H79" s="88">
        <v>1015000.0</v>
      </c>
      <c r="I79" s="88" t="str">
        <f t="shared" si="1"/>
        <v>  2,030,000 </v>
      </c>
      <c r="J79" s="77"/>
      <c r="K79" s="77"/>
      <c r="L79" s="77"/>
      <c r="M79" s="77"/>
      <c r="N79" s="5"/>
      <c r="O79" s="5"/>
      <c r="P79" s="5"/>
      <c r="Q79" s="5"/>
      <c r="R79" s="5"/>
      <c r="S79" s="5"/>
      <c r="T79" s="5"/>
    </row>
    <row r="80" ht="58.5" customHeight="1">
      <c r="A80" s="86">
        <v>46.0</v>
      </c>
      <c r="B80" s="87">
        <v>45674.0</v>
      </c>
      <c r="C80" s="86" t="s">
        <v>2080</v>
      </c>
      <c r="D80" s="86" t="s">
        <v>655</v>
      </c>
      <c r="E80" s="86" t="s">
        <v>650</v>
      </c>
      <c r="F80" s="86" t="s">
        <v>1400</v>
      </c>
      <c r="G80" s="86">
        <v>1.0</v>
      </c>
      <c r="H80" s="88">
        <v>2800000.0</v>
      </c>
      <c r="I80" s="88" t="str">
        <f t="shared" si="1"/>
        <v>  2,800,000 </v>
      </c>
      <c r="J80" s="89" t="str">
        <f>I80</f>
        <v>  2,800,000 </v>
      </c>
      <c r="K80" s="86" t="s">
        <v>652</v>
      </c>
      <c r="L80" s="86"/>
      <c r="M80" s="90" t="s">
        <v>1258</v>
      </c>
      <c r="N80" s="5"/>
      <c r="O80" s="5"/>
      <c r="P80" s="5"/>
      <c r="Q80" s="5"/>
      <c r="R80" s="5"/>
      <c r="S80" s="5"/>
      <c r="T80" s="5"/>
    </row>
    <row r="81" ht="30.0" customHeight="1">
      <c r="A81" s="86">
        <v>47.0</v>
      </c>
      <c r="B81" s="87">
        <v>45308.0</v>
      </c>
      <c r="C81" s="86" t="s">
        <v>897</v>
      </c>
      <c r="D81" s="86" t="s">
        <v>753</v>
      </c>
      <c r="E81" s="86" t="s">
        <v>650</v>
      </c>
      <c r="F81" s="86" t="s">
        <v>798</v>
      </c>
      <c r="G81" s="86">
        <v>2.0</v>
      </c>
      <c r="H81" s="88">
        <v>700000.0</v>
      </c>
      <c r="I81" s="88" t="str">
        <f t="shared" si="1"/>
        <v>  1,400,000 </v>
      </c>
      <c r="J81" s="92" t="str">
        <f>I82+I81</f>
        <v>  2,800,000 </v>
      </c>
      <c r="K81" s="95" t="s">
        <v>652</v>
      </c>
      <c r="L81" s="95"/>
      <c r="M81" s="96" t="s">
        <v>898</v>
      </c>
      <c r="N81" s="5"/>
      <c r="O81" s="5"/>
      <c r="P81" s="5"/>
      <c r="Q81" s="5"/>
      <c r="R81" s="5"/>
      <c r="S81" s="5"/>
      <c r="T81" s="5"/>
    </row>
    <row r="82" ht="30.0" customHeight="1">
      <c r="A82" s="86"/>
      <c r="B82" s="86"/>
      <c r="C82" s="86"/>
      <c r="D82" s="86"/>
      <c r="E82" s="86"/>
      <c r="F82" s="86" t="s">
        <v>821</v>
      </c>
      <c r="G82" s="86">
        <v>2.0</v>
      </c>
      <c r="H82" s="88">
        <v>700000.0</v>
      </c>
      <c r="I82" s="88" t="str">
        <f t="shared" si="1"/>
        <v>  1,400,000 </v>
      </c>
      <c r="J82" s="77"/>
      <c r="K82" s="77"/>
      <c r="L82" s="77"/>
      <c r="M82" s="77"/>
      <c r="N82" s="5"/>
      <c r="O82" s="5"/>
      <c r="P82" s="5"/>
      <c r="Q82" s="5"/>
      <c r="R82" s="5"/>
      <c r="S82" s="5"/>
      <c r="T82" s="5"/>
    </row>
    <row r="83" ht="58.5" customHeight="1">
      <c r="A83" s="86">
        <v>48.0</v>
      </c>
      <c r="B83" s="87">
        <v>45308.0</v>
      </c>
      <c r="C83" s="86" t="s">
        <v>2081</v>
      </c>
      <c r="D83" s="86" t="s">
        <v>753</v>
      </c>
      <c r="E83" s="86" t="s">
        <v>650</v>
      </c>
      <c r="F83" s="86" t="s">
        <v>798</v>
      </c>
      <c r="G83" s="86">
        <v>2.0</v>
      </c>
      <c r="H83" s="88">
        <v>700000.0</v>
      </c>
      <c r="I83" s="88" t="str">
        <f t="shared" si="1"/>
        <v>  1,400,000 </v>
      </c>
      <c r="J83" s="89" t="str">
        <f t="shared" ref="J83:J90" si="10">I83</f>
        <v>  1,400,000 </v>
      </c>
      <c r="K83" s="86" t="s">
        <v>652</v>
      </c>
      <c r="L83" s="86"/>
      <c r="M83" s="90" t="s">
        <v>652</v>
      </c>
      <c r="N83" s="5"/>
      <c r="O83" s="5"/>
      <c r="P83" s="5"/>
      <c r="Q83" s="5"/>
      <c r="R83" s="5"/>
      <c r="S83" s="5"/>
      <c r="T83" s="5"/>
    </row>
    <row r="84" ht="58.5" customHeight="1">
      <c r="A84" s="86">
        <v>49.0</v>
      </c>
      <c r="B84" s="87">
        <v>45308.0</v>
      </c>
      <c r="C84" s="86" t="s">
        <v>2082</v>
      </c>
      <c r="D84" s="86" t="s">
        <v>801</v>
      </c>
      <c r="E84" s="86" t="s">
        <v>650</v>
      </c>
      <c r="F84" s="86" t="s">
        <v>1518</v>
      </c>
      <c r="G84" s="86">
        <v>2.0</v>
      </c>
      <c r="H84" s="88">
        <v>700000.0</v>
      </c>
      <c r="I84" s="88" t="str">
        <f t="shared" si="1"/>
        <v>  1,400,000 </v>
      </c>
      <c r="J84" s="89" t="str">
        <f t="shared" si="10"/>
        <v>  1,400,000 </v>
      </c>
      <c r="K84" s="86" t="s">
        <v>652</v>
      </c>
      <c r="L84" s="86"/>
      <c r="M84" s="90" t="s">
        <v>652</v>
      </c>
      <c r="N84" s="5"/>
      <c r="O84" s="5"/>
      <c r="P84" s="5"/>
      <c r="Q84" s="5"/>
      <c r="R84" s="5"/>
      <c r="S84" s="5"/>
      <c r="T84" s="5"/>
    </row>
    <row r="85" ht="58.5" customHeight="1">
      <c r="A85" s="86">
        <v>50.0</v>
      </c>
      <c r="B85" s="87">
        <v>45308.0</v>
      </c>
      <c r="C85" s="86" t="s">
        <v>2083</v>
      </c>
      <c r="D85" s="86" t="s">
        <v>2057</v>
      </c>
      <c r="E85" s="86" t="s">
        <v>650</v>
      </c>
      <c r="F85" s="86" t="s">
        <v>821</v>
      </c>
      <c r="G85" s="86">
        <v>2.0</v>
      </c>
      <c r="H85" s="88">
        <v>700000.0</v>
      </c>
      <c r="I85" s="88" t="str">
        <f t="shared" si="1"/>
        <v>  1,400,000 </v>
      </c>
      <c r="J85" s="89" t="str">
        <f t="shared" si="10"/>
        <v>  1,400,000 </v>
      </c>
      <c r="K85" s="86" t="s">
        <v>652</v>
      </c>
      <c r="L85" s="86"/>
      <c r="M85" s="90" t="s">
        <v>803</v>
      </c>
      <c r="N85" s="5"/>
      <c r="O85" s="5"/>
      <c r="P85" s="5"/>
      <c r="Q85" s="5"/>
      <c r="R85" s="5"/>
      <c r="S85" s="5"/>
      <c r="T85" s="5"/>
    </row>
    <row r="86" ht="61.5" customHeight="1">
      <c r="A86" s="86">
        <v>51.0</v>
      </c>
      <c r="B86" s="87">
        <v>45309.0</v>
      </c>
      <c r="C86" s="86" t="s">
        <v>1246</v>
      </c>
      <c r="D86" s="86" t="s">
        <v>655</v>
      </c>
      <c r="E86" s="86" t="s">
        <v>650</v>
      </c>
      <c r="F86" s="86" t="s">
        <v>798</v>
      </c>
      <c r="G86" s="86">
        <v>5.0</v>
      </c>
      <c r="H86" s="88">
        <v>690000.0</v>
      </c>
      <c r="I86" s="88" t="str">
        <f t="shared" si="1"/>
        <v>  3,450,000 </v>
      </c>
      <c r="J86" s="89" t="str">
        <f t="shared" si="10"/>
        <v>  3,450,000 </v>
      </c>
      <c r="K86" s="86" t="s">
        <v>652</v>
      </c>
      <c r="L86" s="86"/>
      <c r="M86" s="90" t="s">
        <v>803</v>
      </c>
      <c r="N86" s="5"/>
      <c r="O86" s="5"/>
      <c r="P86" s="5"/>
      <c r="Q86" s="5"/>
      <c r="R86" s="5"/>
      <c r="S86" s="5"/>
      <c r="T86" s="5"/>
    </row>
    <row r="87" ht="61.5" customHeight="1">
      <c r="A87" s="86">
        <v>52.0</v>
      </c>
      <c r="B87" s="87">
        <v>45309.0</v>
      </c>
      <c r="C87" s="86" t="s">
        <v>2084</v>
      </c>
      <c r="D87" s="86" t="s">
        <v>655</v>
      </c>
      <c r="E87" s="86" t="s">
        <v>650</v>
      </c>
      <c r="F87" s="86" t="s">
        <v>852</v>
      </c>
      <c r="G87" s="86">
        <v>1.0</v>
      </c>
      <c r="H87" s="88">
        <v>700000.0</v>
      </c>
      <c r="I87" s="88" t="str">
        <f t="shared" si="1"/>
        <v>  700,000 </v>
      </c>
      <c r="J87" s="89" t="str">
        <f t="shared" si="10"/>
        <v>  700,000 </v>
      </c>
      <c r="K87" s="86" t="s">
        <v>652</v>
      </c>
      <c r="L87" s="86"/>
      <c r="M87" s="90" t="s">
        <v>803</v>
      </c>
      <c r="N87" s="5"/>
      <c r="O87" s="5"/>
      <c r="P87" s="5"/>
      <c r="Q87" s="5"/>
      <c r="R87" s="5"/>
      <c r="S87" s="5"/>
      <c r="T87" s="5"/>
    </row>
    <row r="88" ht="61.5" customHeight="1">
      <c r="A88" s="86">
        <v>53.0</v>
      </c>
      <c r="B88" s="87">
        <v>45309.0</v>
      </c>
      <c r="C88" s="86" t="s">
        <v>2085</v>
      </c>
      <c r="D88" s="86" t="s">
        <v>655</v>
      </c>
      <c r="E88" s="86" t="s">
        <v>650</v>
      </c>
      <c r="F88" s="86" t="s">
        <v>830</v>
      </c>
      <c r="G88" s="86">
        <v>2.0</v>
      </c>
      <c r="H88" s="88">
        <v>1245000.0</v>
      </c>
      <c r="I88" s="88" t="str">
        <f t="shared" si="1"/>
        <v>  2,490,000 </v>
      </c>
      <c r="J88" s="89" t="str">
        <f t="shared" si="10"/>
        <v>  2,490,000 </v>
      </c>
      <c r="K88" s="86" t="s">
        <v>652</v>
      </c>
      <c r="L88" s="86"/>
      <c r="M88" s="90" t="s">
        <v>652</v>
      </c>
      <c r="N88" s="5"/>
      <c r="O88" s="5"/>
      <c r="P88" s="5"/>
      <c r="Q88" s="5"/>
      <c r="R88" s="5"/>
      <c r="S88" s="5"/>
      <c r="T88" s="5"/>
    </row>
    <row r="89" ht="61.5" customHeight="1">
      <c r="A89" s="86">
        <v>54.0</v>
      </c>
      <c r="B89" s="87">
        <v>45309.0</v>
      </c>
      <c r="C89" s="86" t="s">
        <v>2086</v>
      </c>
      <c r="D89" s="86" t="s">
        <v>801</v>
      </c>
      <c r="E89" s="86" t="s">
        <v>650</v>
      </c>
      <c r="F89" s="86" t="s">
        <v>831</v>
      </c>
      <c r="G89" s="86">
        <v>2.0</v>
      </c>
      <c r="H89" s="88">
        <v>700000.0</v>
      </c>
      <c r="I89" s="88" t="str">
        <f t="shared" si="1"/>
        <v>  1,400,000 </v>
      </c>
      <c r="J89" s="89" t="str">
        <f t="shared" si="10"/>
        <v>  1,400,000 </v>
      </c>
      <c r="K89" s="86" t="s">
        <v>652</v>
      </c>
      <c r="L89" s="86"/>
      <c r="M89" s="90" t="s">
        <v>2087</v>
      </c>
      <c r="N89" s="5"/>
      <c r="O89" s="5"/>
      <c r="P89" s="5"/>
      <c r="Q89" s="5"/>
      <c r="R89" s="5"/>
      <c r="S89" s="5"/>
      <c r="T89" s="5"/>
    </row>
    <row r="90" ht="61.5" customHeight="1">
      <c r="A90" s="86">
        <v>55.0</v>
      </c>
      <c r="B90" s="87">
        <v>45309.0</v>
      </c>
      <c r="C90" s="86" t="s">
        <v>2088</v>
      </c>
      <c r="D90" s="86" t="s">
        <v>801</v>
      </c>
      <c r="E90" s="86" t="s">
        <v>650</v>
      </c>
      <c r="F90" s="86" t="s">
        <v>1723</v>
      </c>
      <c r="G90" s="86">
        <v>1.0</v>
      </c>
      <c r="H90" s="88">
        <v>175000.0</v>
      </c>
      <c r="I90" s="88" t="str">
        <f t="shared" si="1"/>
        <v>  175,000 </v>
      </c>
      <c r="J90" s="89" t="str">
        <f t="shared" si="10"/>
        <v>  175,000 </v>
      </c>
      <c r="K90" s="86" t="s">
        <v>652</v>
      </c>
      <c r="L90" s="86"/>
      <c r="M90" s="86" t="s">
        <v>652</v>
      </c>
      <c r="N90" s="5"/>
      <c r="O90" s="5"/>
      <c r="P90" s="5"/>
      <c r="Q90" s="5"/>
      <c r="R90" s="5"/>
      <c r="S90" s="5"/>
      <c r="T90" s="5"/>
    </row>
    <row r="91" ht="30.0" customHeight="1">
      <c r="A91" s="86">
        <v>56.0</v>
      </c>
      <c r="B91" s="87">
        <v>45309.0</v>
      </c>
      <c r="C91" s="86" t="s">
        <v>1223</v>
      </c>
      <c r="D91" s="86" t="s">
        <v>801</v>
      </c>
      <c r="E91" s="86" t="s">
        <v>650</v>
      </c>
      <c r="F91" s="86" t="s">
        <v>798</v>
      </c>
      <c r="G91" s="86">
        <v>6.0</v>
      </c>
      <c r="H91" s="88">
        <v>685000.0</v>
      </c>
      <c r="I91" s="88" t="str">
        <f t="shared" si="1"/>
        <v>  4,110,000 </v>
      </c>
      <c r="J91" s="92" t="str">
        <f>I91+I92</f>
        <v>  8,220,000 </v>
      </c>
      <c r="K91" s="95" t="s">
        <v>652</v>
      </c>
      <c r="L91" s="95"/>
      <c r="M91" s="96" t="s">
        <v>2089</v>
      </c>
      <c r="N91" s="5"/>
      <c r="O91" s="5"/>
      <c r="P91" s="5"/>
      <c r="Q91" s="5"/>
      <c r="R91" s="5"/>
      <c r="S91" s="5"/>
      <c r="T91" s="5"/>
    </row>
    <row r="92" ht="30.0" customHeight="1">
      <c r="A92" s="86"/>
      <c r="B92" s="86"/>
      <c r="C92" s="86"/>
      <c r="D92" s="86"/>
      <c r="E92" s="86"/>
      <c r="F92" s="86" t="s">
        <v>852</v>
      </c>
      <c r="G92" s="86">
        <v>6.0</v>
      </c>
      <c r="H92" s="88">
        <v>685000.0</v>
      </c>
      <c r="I92" s="88" t="str">
        <f t="shared" si="1"/>
        <v>  4,110,000 </v>
      </c>
      <c r="J92" s="77"/>
      <c r="K92" s="77"/>
      <c r="L92" s="77"/>
      <c r="M92" s="77"/>
      <c r="N92" s="5"/>
      <c r="O92" s="5"/>
      <c r="P92" s="5"/>
      <c r="Q92" s="5"/>
      <c r="R92" s="5"/>
      <c r="S92" s="5"/>
      <c r="T92" s="5"/>
    </row>
    <row r="93" ht="58.5" customHeight="1">
      <c r="A93" s="86">
        <v>57.0</v>
      </c>
      <c r="B93" s="87">
        <v>45311.0</v>
      </c>
      <c r="C93" s="86" t="s">
        <v>2090</v>
      </c>
      <c r="D93" s="86" t="s">
        <v>655</v>
      </c>
      <c r="E93" s="86" t="s">
        <v>650</v>
      </c>
      <c r="F93" s="86" t="s">
        <v>813</v>
      </c>
      <c r="G93" s="86">
        <v>3.0</v>
      </c>
      <c r="H93" s="88">
        <v>690000.0</v>
      </c>
      <c r="I93" s="88" t="str">
        <f t="shared" si="1"/>
        <v>  2,070,000 </v>
      </c>
      <c r="J93" s="89" t="str">
        <f t="shared" ref="J93:J97" si="11">I93</f>
        <v>  2,070,000 </v>
      </c>
      <c r="K93" s="109" t="s">
        <v>652</v>
      </c>
      <c r="L93" s="109"/>
      <c r="M93" s="109" t="s">
        <v>652</v>
      </c>
      <c r="N93" s="5"/>
      <c r="O93" s="5"/>
      <c r="P93" s="5"/>
      <c r="Q93" s="5"/>
      <c r="R93" s="5"/>
      <c r="S93" s="5"/>
      <c r="T93" s="5"/>
    </row>
    <row r="94" ht="58.5" customHeight="1">
      <c r="A94" s="86">
        <v>58.0</v>
      </c>
      <c r="B94" s="87">
        <v>45311.0</v>
      </c>
      <c r="C94" s="86" t="s">
        <v>2091</v>
      </c>
      <c r="D94" s="86" t="s">
        <v>1481</v>
      </c>
      <c r="E94" s="86" t="s">
        <v>650</v>
      </c>
      <c r="F94" s="86" t="s">
        <v>845</v>
      </c>
      <c r="G94" s="86">
        <v>3.0</v>
      </c>
      <c r="H94" s="88">
        <v>920000.0</v>
      </c>
      <c r="I94" s="88" t="str">
        <f t="shared" si="1"/>
        <v>  2,760,000 </v>
      </c>
      <c r="J94" s="89" t="str">
        <f t="shared" si="11"/>
        <v>  2,760,000 </v>
      </c>
      <c r="K94" s="109" t="s">
        <v>652</v>
      </c>
      <c r="L94" s="109"/>
      <c r="M94" s="109" t="s">
        <v>652</v>
      </c>
      <c r="N94" s="5"/>
      <c r="O94" s="5"/>
      <c r="P94" s="5"/>
      <c r="Q94" s="5"/>
      <c r="R94" s="5"/>
      <c r="S94" s="5"/>
      <c r="T94" s="5"/>
    </row>
    <row r="95" ht="58.5" customHeight="1">
      <c r="A95" s="86">
        <v>59.0</v>
      </c>
      <c r="B95" s="87">
        <v>45311.0</v>
      </c>
      <c r="C95" s="86" t="s">
        <v>2092</v>
      </c>
      <c r="D95" s="86" t="s">
        <v>2057</v>
      </c>
      <c r="E95" s="86" t="s">
        <v>650</v>
      </c>
      <c r="F95" s="86" t="s">
        <v>798</v>
      </c>
      <c r="G95" s="86">
        <v>2.0</v>
      </c>
      <c r="H95" s="88">
        <v>690000.0</v>
      </c>
      <c r="I95" s="88" t="str">
        <f t="shared" si="1"/>
        <v>  1,380,000 </v>
      </c>
      <c r="J95" s="89" t="str">
        <f t="shared" si="11"/>
        <v>  1,380,000 </v>
      </c>
      <c r="K95" s="109" t="s">
        <v>652</v>
      </c>
      <c r="L95" s="109"/>
      <c r="M95" s="109" t="s">
        <v>652</v>
      </c>
      <c r="N95" s="5"/>
      <c r="O95" s="5"/>
      <c r="P95" s="5"/>
      <c r="Q95" s="5"/>
      <c r="R95" s="5"/>
      <c r="S95" s="5"/>
      <c r="T95" s="5"/>
    </row>
    <row r="96" ht="58.5" customHeight="1">
      <c r="A96" s="86">
        <v>60.0</v>
      </c>
      <c r="B96" s="87">
        <v>45311.0</v>
      </c>
      <c r="C96" s="86" t="s">
        <v>2093</v>
      </c>
      <c r="D96" s="86" t="s">
        <v>801</v>
      </c>
      <c r="E96" s="86" t="s">
        <v>650</v>
      </c>
      <c r="F96" s="86" t="s">
        <v>821</v>
      </c>
      <c r="G96" s="86">
        <v>1.0</v>
      </c>
      <c r="H96" s="88">
        <v>700000.0</v>
      </c>
      <c r="I96" s="88" t="str">
        <f t="shared" si="1"/>
        <v>  700,000 </v>
      </c>
      <c r="J96" s="89" t="str">
        <f t="shared" si="11"/>
        <v>  700,000 </v>
      </c>
      <c r="K96" s="109" t="s">
        <v>652</v>
      </c>
      <c r="L96" s="109"/>
      <c r="M96" s="110" t="s">
        <v>803</v>
      </c>
      <c r="N96" s="5"/>
      <c r="O96" s="5"/>
      <c r="P96" s="5"/>
      <c r="Q96" s="5"/>
      <c r="R96" s="5"/>
      <c r="S96" s="5"/>
      <c r="T96" s="5"/>
    </row>
    <row r="97" ht="58.5" customHeight="1">
      <c r="A97" s="86">
        <v>61.0</v>
      </c>
      <c r="B97" s="87">
        <v>45312.0</v>
      </c>
      <c r="C97" s="86" t="s">
        <v>2094</v>
      </c>
      <c r="D97" s="86" t="s">
        <v>801</v>
      </c>
      <c r="E97" s="86" t="s">
        <v>650</v>
      </c>
      <c r="F97" s="86" t="s">
        <v>814</v>
      </c>
      <c r="G97" s="86">
        <v>1.0</v>
      </c>
      <c r="H97" s="88">
        <v>2800000.0</v>
      </c>
      <c r="I97" s="88" t="str">
        <f t="shared" si="1"/>
        <v>  2,800,000 </v>
      </c>
      <c r="J97" s="89" t="str">
        <f t="shared" si="11"/>
        <v>  2,800,000 </v>
      </c>
      <c r="K97" s="109" t="s">
        <v>652</v>
      </c>
      <c r="L97" s="109"/>
      <c r="M97" s="109" t="s">
        <v>652</v>
      </c>
      <c r="N97" s="5"/>
      <c r="O97" s="5"/>
      <c r="P97" s="5"/>
      <c r="Q97" s="5"/>
      <c r="R97" s="5"/>
      <c r="S97" s="5"/>
      <c r="T97" s="5"/>
    </row>
    <row r="98" ht="30.75" customHeight="1">
      <c r="A98" s="86">
        <v>62.0</v>
      </c>
      <c r="B98" s="87">
        <v>45312.0</v>
      </c>
      <c r="C98" s="86" t="s">
        <v>2095</v>
      </c>
      <c r="D98" s="86" t="s">
        <v>2057</v>
      </c>
      <c r="E98" s="86" t="s">
        <v>650</v>
      </c>
      <c r="F98" s="86" t="s">
        <v>798</v>
      </c>
      <c r="G98" s="86">
        <v>12.0</v>
      </c>
      <c r="H98" s="88">
        <v>685000.0</v>
      </c>
      <c r="I98" s="88" t="str">
        <f t="shared" si="1"/>
        <v>  8,220,000 </v>
      </c>
      <c r="J98" s="92" t="str">
        <f>I98+I99</f>
        <v>  10,140,000 </v>
      </c>
      <c r="K98" s="107" t="s">
        <v>652</v>
      </c>
      <c r="L98" s="107"/>
      <c r="M98" s="107" t="s">
        <v>1258</v>
      </c>
      <c r="N98" s="5"/>
      <c r="O98" s="5"/>
      <c r="P98" s="5"/>
      <c r="Q98" s="5"/>
      <c r="R98" s="5"/>
      <c r="S98" s="5"/>
      <c r="T98" s="5"/>
    </row>
    <row r="99" ht="30.75" customHeight="1">
      <c r="A99" s="86"/>
      <c r="B99" s="86"/>
      <c r="C99" s="86"/>
      <c r="D99" s="86"/>
      <c r="E99" s="86"/>
      <c r="F99" s="86" t="s">
        <v>1723</v>
      </c>
      <c r="G99" s="86">
        <v>12.0</v>
      </c>
      <c r="H99" s="88">
        <v>160000.0</v>
      </c>
      <c r="I99" s="88" t="str">
        <f t="shared" si="1"/>
        <v>  1,920,000 </v>
      </c>
      <c r="J99" s="77"/>
      <c r="K99" s="77"/>
      <c r="L99" s="77"/>
      <c r="M99" s="77"/>
      <c r="N99" s="5"/>
      <c r="O99" s="5"/>
      <c r="P99" s="5"/>
      <c r="Q99" s="5"/>
      <c r="R99" s="5"/>
      <c r="S99" s="5"/>
      <c r="T99" s="5"/>
    </row>
    <row r="100" ht="30.75" customHeight="1">
      <c r="A100" s="86">
        <v>63.0</v>
      </c>
      <c r="B100" s="87">
        <v>45312.0</v>
      </c>
      <c r="C100" s="86" t="s">
        <v>1185</v>
      </c>
      <c r="D100" s="86" t="s">
        <v>655</v>
      </c>
      <c r="E100" s="86" t="s">
        <v>650</v>
      </c>
      <c r="F100" s="86" t="s">
        <v>798</v>
      </c>
      <c r="G100" s="86">
        <v>3.0</v>
      </c>
      <c r="H100" s="88">
        <v>685000.0</v>
      </c>
      <c r="I100" s="88" t="str">
        <f t="shared" si="1"/>
        <v>  2,055,000 </v>
      </c>
      <c r="J100" s="92" t="str">
        <f>I100+I101</f>
        <v>  3,425,000 </v>
      </c>
      <c r="K100" s="107" t="s">
        <v>652</v>
      </c>
      <c r="L100" s="107"/>
      <c r="M100" s="108" t="s">
        <v>803</v>
      </c>
      <c r="N100" s="5"/>
      <c r="O100" s="5"/>
      <c r="P100" s="5"/>
      <c r="Q100" s="5"/>
      <c r="R100" s="5"/>
      <c r="S100" s="5"/>
      <c r="T100" s="5"/>
    </row>
    <row r="101" ht="30.75" customHeight="1">
      <c r="A101" s="86"/>
      <c r="B101" s="86"/>
      <c r="C101" s="86"/>
      <c r="D101" s="86"/>
      <c r="E101" s="86"/>
      <c r="F101" s="86" t="s">
        <v>821</v>
      </c>
      <c r="G101" s="86">
        <v>2.0</v>
      </c>
      <c r="H101" s="88">
        <v>685000.0</v>
      </c>
      <c r="I101" s="88" t="str">
        <f t="shared" si="1"/>
        <v>  1,370,000 </v>
      </c>
      <c r="J101" s="77"/>
      <c r="K101" s="77"/>
      <c r="L101" s="77"/>
      <c r="M101" s="77"/>
      <c r="N101" s="5"/>
      <c r="O101" s="5"/>
      <c r="P101" s="5"/>
      <c r="Q101" s="5"/>
      <c r="R101" s="5"/>
      <c r="S101" s="5"/>
      <c r="T101" s="5"/>
    </row>
    <row r="102" ht="63.75" customHeight="1">
      <c r="A102" s="86">
        <v>64.0</v>
      </c>
      <c r="B102" s="87">
        <v>45313.0</v>
      </c>
      <c r="C102" s="86" t="s">
        <v>966</v>
      </c>
      <c r="D102" s="86" t="s">
        <v>801</v>
      </c>
      <c r="E102" s="86" t="s">
        <v>650</v>
      </c>
      <c r="F102" s="86" t="s">
        <v>2096</v>
      </c>
      <c r="G102" s="86">
        <v>2.0</v>
      </c>
      <c r="H102" s="88">
        <v>20000.0</v>
      </c>
      <c r="I102" s="88" t="str">
        <f t="shared" si="1"/>
        <v>  40,000 </v>
      </c>
      <c r="J102" s="89" t="str">
        <f t="shared" ref="J102:J103" si="12">I102</f>
        <v>  40,000 </v>
      </c>
      <c r="K102" s="86" t="s">
        <v>652</v>
      </c>
      <c r="L102" s="86"/>
      <c r="M102" s="86" t="s">
        <v>873</v>
      </c>
      <c r="N102" s="5"/>
      <c r="O102" s="5"/>
      <c r="P102" s="5"/>
      <c r="Q102" s="5"/>
      <c r="R102" s="5"/>
      <c r="S102" s="5"/>
      <c r="T102" s="5"/>
    </row>
    <row r="103" ht="63.75" customHeight="1">
      <c r="A103" s="86">
        <v>65.0</v>
      </c>
      <c r="B103" s="87">
        <v>45313.0</v>
      </c>
      <c r="C103" s="86" t="s">
        <v>2097</v>
      </c>
      <c r="D103" s="86" t="s">
        <v>753</v>
      </c>
      <c r="E103" s="86" t="s">
        <v>650</v>
      </c>
      <c r="F103" s="86" t="s">
        <v>830</v>
      </c>
      <c r="G103" s="86">
        <v>3.0</v>
      </c>
      <c r="H103" s="88">
        <v>1240000.0</v>
      </c>
      <c r="I103" s="88" t="str">
        <f t="shared" si="1"/>
        <v>  3,720,000 </v>
      </c>
      <c r="J103" s="89" t="str">
        <f t="shared" si="12"/>
        <v>  3,720,000 </v>
      </c>
      <c r="K103" s="86" t="s">
        <v>652</v>
      </c>
      <c r="L103" s="86"/>
      <c r="M103" s="86" t="s">
        <v>652</v>
      </c>
      <c r="N103" s="5"/>
      <c r="O103" s="5"/>
      <c r="P103" s="5"/>
      <c r="Q103" s="5"/>
      <c r="R103" s="5"/>
      <c r="S103" s="5"/>
      <c r="T103" s="5"/>
    </row>
    <row r="104" ht="33.0" customHeight="1">
      <c r="A104" s="86">
        <v>66.0</v>
      </c>
      <c r="B104" s="87">
        <v>45313.0</v>
      </c>
      <c r="C104" s="86" t="s">
        <v>2098</v>
      </c>
      <c r="D104" s="86" t="s">
        <v>801</v>
      </c>
      <c r="E104" s="86" t="s">
        <v>650</v>
      </c>
      <c r="F104" s="86" t="s">
        <v>798</v>
      </c>
      <c r="G104" s="86">
        <v>1.0</v>
      </c>
      <c r="H104" s="88">
        <v>700000.0</v>
      </c>
      <c r="I104" s="88" t="str">
        <f t="shared" si="1"/>
        <v>  700,000 </v>
      </c>
      <c r="J104" s="92" t="str">
        <f>I104+I105</f>
        <v>  1,940,000 </v>
      </c>
      <c r="K104" s="95" t="s">
        <v>652</v>
      </c>
      <c r="L104" s="95"/>
      <c r="M104" s="95" t="s">
        <v>652</v>
      </c>
      <c r="N104" s="5"/>
      <c r="O104" s="5"/>
      <c r="P104" s="5"/>
      <c r="Q104" s="5"/>
      <c r="R104" s="5"/>
      <c r="S104" s="5"/>
      <c r="T104" s="5"/>
    </row>
    <row r="105" ht="33.0" customHeight="1">
      <c r="A105" s="86"/>
      <c r="B105" s="86"/>
      <c r="C105" s="86"/>
      <c r="D105" s="86"/>
      <c r="E105" s="86"/>
      <c r="F105" s="86" t="s">
        <v>830</v>
      </c>
      <c r="G105" s="86">
        <v>1.0</v>
      </c>
      <c r="H105" s="88">
        <v>1240000.0</v>
      </c>
      <c r="I105" s="88" t="str">
        <f t="shared" si="1"/>
        <v>  1,240,000 </v>
      </c>
      <c r="J105" s="77"/>
      <c r="K105" s="77"/>
      <c r="L105" s="77"/>
      <c r="M105" s="77"/>
      <c r="N105" s="5"/>
      <c r="O105" s="5"/>
      <c r="P105" s="5"/>
      <c r="Q105" s="5"/>
      <c r="R105" s="5"/>
      <c r="S105" s="5"/>
      <c r="T105" s="5"/>
    </row>
    <row r="106" ht="30.75" customHeight="1">
      <c r="A106" s="86">
        <v>67.0</v>
      </c>
      <c r="B106" s="87">
        <v>45314.0</v>
      </c>
      <c r="C106" s="86" t="s">
        <v>2099</v>
      </c>
      <c r="D106" s="86" t="s">
        <v>801</v>
      </c>
      <c r="E106" s="86" t="s">
        <v>650</v>
      </c>
      <c r="F106" s="86" t="s">
        <v>798</v>
      </c>
      <c r="G106" s="86">
        <v>2.0</v>
      </c>
      <c r="H106" s="88">
        <v>690000.0</v>
      </c>
      <c r="I106" s="88" t="str">
        <f t="shared" si="1"/>
        <v>  1,380,000 </v>
      </c>
      <c r="J106" s="193" t="str">
        <f>I106+I107</f>
        <v>  2,760,000 </v>
      </c>
      <c r="K106" s="96" t="s">
        <v>652</v>
      </c>
      <c r="L106" s="96"/>
      <c r="M106" s="96" t="s">
        <v>803</v>
      </c>
      <c r="N106" s="5"/>
      <c r="O106" s="5"/>
      <c r="P106" s="5"/>
      <c r="Q106" s="5"/>
      <c r="R106" s="5"/>
      <c r="S106" s="5"/>
      <c r="T106" s="5"/>
    </row>
    <row r="107" ht="30.75" customHeight="1">
      <c r="A107" s="86"/>
      <c r="B107" s="86"/>
      <c r="C107" s="86"/>
      <c r="D107" s="86"/>
      <c r="E107" s="86"/>
      <c r="F107" s="86" t="s">
        <v>2100</v>
      </c>
      <c r="G107" s="86">
        <v>2.0</v>
      </c>
      <c r="H107" s="88">
        <v>690000.0</v>
      </c>
      <c r="I107" s="88" t="str">
        <f t="shared" si="1"/>
        <v>  1,380,000 </v>
      </c>
      <c r="J107" s="77"/>
      <c r="K107" s="77"/>
      <c r="L107" s="77"/>
      <c r="M107" s="77"/>
      <c r="N107" s="5"/>
      <c r="O107" s="5"/>
      <c r="P107" s="5"/>
      <c r="Q107" s="5"/>
      <c r="R107" s="5"/>
      <c r="S107" s="5"/>
      <c r="T107" s="5"/>
    </row>
    <row r="108" ht="33.75" customHeight="1">
      <c r="A108" s="86">
        <v>68.0</v>
      </c>
      <c r="B108" s="87">
        <v>45315.0</v>
      </c>
      <c r="C108" s="86" t="s">
        <v>2101</v>
      </c>
      <c r="D108" s="86" t="s">
        <v>655</v>
      </c>
      <c r="E108" s="86" t="s">
        <v>650</v>
      </c>
      <c r="F108" s="86" t="s">
        <v>798</v>
      </c>
      <c r="G108" s="86">
        <v>1.0</v>
      </c>
      <c r="H108" s="88">
        <v>690000.0</v>
      </c>
      <c r="I108" s="88" t="str">
        <f t="shared" si="1"/>
        <v>  690,000 </v>
      </c>
      <c r="J108" s="92" t="str">
        <f>I108+I109</f>
        <v>  1,380,000 </v>
      </c>
      <c r="K108" s="95" t="s">
        <v>652</v>
      </c>
      <c r="L108" s="95"/>
      <c r="M108" s="95" t="s">
        <v>652</v>
      </c>
      <c r="N108" s="5"/>
      <c r="O108" s="5"/>
      <c r="P108" s="5"/>
      <c r="Q108" s="5"/>
      <c r="R108" s="5"/>
      <c r="S108" s="5"/>
      <c r="T108" s="5"/>
    </row>
    <row r="109" ht="33.75" customHeight="1">
      <c r="A109" s="86"/>
      <c r="B109" s="86"/>
      <c r="C109" s="86"/>
      <c r="D109" s="86"/>
      <c r="E109" s="86"/>
      <c r="F109" s="86" t="s">
        <v>821</v>
      </c>
      <c r="G109" s="86">
        <v>1.0</v>
      </c>
      <c r="H109" s="88">
        <v>690000.0</v>
      </c>
      <c r="I109" s="88" t="str">
        <f t="shared" si="1"/>
        <v>  690,000 </v>
      </c>
      <c r="J109" s="77"/>
      <c r="K109" s="77"/>
      <c r="L109" s="77"/>
      <c r="M109" s="77"/>
      <c r="N109" s="5"/>
      <c r="O109" s="5"/>
      <c r="P109" s="5"/>
      <c r="Q109" s="5"/>
      <c r="R109" s="5"/>
      <c r="S109" s="5"/>
      <c r="T109" s="5"/>
    </row>
    <row r="110" ht="61.5" customHeight="1">
      <c r="A110" s="86">
        <v>69.0</v>
      </c>
      <c r="B110" s="87">
        <v>45315.0</v>
      </c>
      <c r="C110" s="86" t="s">
        <v>1499</v>
      </c>
      <c r="D110" s="86" t="s">
        <v>753</v>
      </c>
      <c r="E110" s="86" t="s">
        <v>650</v>
      </c>
      <c r="F110" s="86" t="s">
        <v>813</v>
      </c>
      <c r="G110" s="86">
        <v>6.0</v>
      </c>
      <c r="H110" s="88">
        <v>690000.0</v>
      </c>
      <c r="I110" s="88" t="str">
        <f t="shared" si="1"/>
        <v>  4,140,000 </v>
      </c>
      <c r="J110" s="89" t="str">
        <f t="shared" ref="J110:J112" si="13">I110</f>
        <v>  4,140,000 </v>
      </c>
      <c r="K110" s="86" t="s">
        <v>652</v>
      </c>
      <c r="L110" s="86"/>
      <c r="M110" s="86" t="s">
        <v>652</v>
      </c>
      <c r="N110" s="5"/>
      <c r="O110" s="5"/>
      <c r="P110" s="5"/>
      <c r="Q110" s="5"/>
      <c r="R110" s="5"/>
      <c r="S110" s="5"/>
      <c r="T110" s="5"/>
    </row>
    <row r="111" ht="61.5" customHeight="1">
      <c r="A111" s="86">
        <v>70.0</v>
      </c>
      <c r="B111" s="87">
        <v>44950.0</v>
      </c>
      <c r="C111" s="86" t="s">
        <v>2102</v>
      </c>
      <c r="D111" s="86" t="s">
        <v>753</v>
      </c>
      <c r="E111" s="86" t="s">
        <v>650</v>
      </c>
      <c r="F111" s="86" t="s">
        <v>830</v>
      </c>
      <c r="G111" s="86">
        <v>3.0</v>
      </c>
      <c r="H111" s="88">
        <v>1255000.0</v>
      </c>
      <c r="I111" s="88" t="str">
        <f t="shared" si="1"/>
        <v>  3,765,000 </v>
      </c>
      <c r="J111" s="89" t="str">
        <f t="shared" si="13"/>
        <v>  3,765,000 </v>
      </c>
      <c r="K111" s="86" t="s">
        <v>652</v>
      </c>
      <c r="L111" s="86"/>
      <c r="M111" s="86" t="s">
        <v>898</v>
      </c>
      <c r="N111" s="5"/>
      <c r="O111" s="5"/>
      <c r="P111" s="5"/>
      <c r="Q111" s="5"/>
      <c r="R111" s="5"/>
      <c r="S111" s="5"/>
      <c r="T111" s="5"/>
    </row>
    <row r="112" ht="61.5" customHeight="1">
      <c r="A112" s="86">
        <v>72.0</v>
      </c>
      <c r="B112" s="87">
        <v>45316.0</v>
      </c>
      <c r="C112" s="86" t="s">
        <v>1166</v>
      </c>
      <c r="D112" s="86" t="s">
        <v>2057</v>
      </c>
      <c r="E112" s="86" t="s">
        <v>650</v>
      </c>
      <c r="F112" s="86" t="s">
        <v>809</v>
      </c>
      <c r="G112" s="86">
        <v>1.0</v>
      </c>
      <c r="H112" s="88">
        <v>375000.0</v>
      </c>
      <c r="I112" s="88" t="str">
        <f t="shared" si="1"/>
        <v>  375,000 </v>
      </c>
      <c r="J112" s="89" t="str">
        <f t="shared" si="13"/>
        <v>  375,000 </v>
      </c>
      <c r="K112" s="86" t="s">
        <v>652</v>
      </c>
      <c r="L112" s="86"/>
      <c r="M112" s="90" t="s">
        <v>803</v>
      </c>
      <c r="N112" s="5"/>
      <c r="O112" s="5"/>
      <c r="P112" s="5"/>
      <c r="Q112" s="5"/>
      <c r="R112" s="5"/>
      <c r="S112" s="5"/>
      <c r="T112" s="5"/>
    </row>
    <row r="113" ht="30.75" customHeight="1">
      <c r="A113" s="90">
        <v>73.0</v>
      </c>
      <c r="B113" s="194">
        <v>45316.0</v>
      </c>
      <c r="C113" s="90" t="s">
        <v>854</v>
      </c>
      <c r="D113" s="90" t="s">
        <v>801</v>
      </c>
      <c r="E113" s="90" t="s">
        <v>650</v>
      </c>
      <c r="F113" s="90" t="s">
        <v>798</v>
      </c>
      <c r="G113" s="90">
        <v>3.0</v>
      </c>
      <c r="H113" s="91">
        <v>690000.0</v>
      </c>
      <c r="I113" s="88" t="str">
        <f t="shared" si="1"/>
        <v>  2,070,000 </v>
      </c>
      <c r="J113" s="193" t="str">
        <f>I113+I114</f>
        <v>  4,140,000 </v>
      </c>
      <c r="K113" s="96" t="s">
        <v>652</v>
      </c>
      <c r="L113" s="96"/>
      <c r="M113" s="96" t="s">
        <v>652</v>
      </c>
      <c r="N113" s="5"/>
      <c r="O113" s="5"/>
      <c r="P113" s="5"/>
      <c r="Q113" s="5"/>
      <c r="R113" s="5"/>
      <c r="S113" s="5"/>
      <c r="T113" s="5"/>
    </row>
    <row r="114" ht="30.75" customHeight="1">
      <c r="A114" s="90">
        <v>73.0</v>
      </c>
      <c r="B114" s="90"/>
      <c r="C114" s="90"/>
      <c r="D114" s="90"/>
      <c r="E114" s="90"/>
      <c r="F114" s="90" t="s">
        <v>821</v>
      </c>
      <c r="G114" s="90">
        <v>3.0</v>
      </c>
      <c r="H114" s="91">
        <v>690000.0</v>
      </c>
      <c r="I114" s="88" t="str">
        <f t="shared" si="1"/>
        <v>  2,070,000 </v>
      </c>
      <c r="J114" s="77"/>
      <c r="K114" s="77"/>
      <c r="L114" s="77"/>
      <c r="M114" s="77"/>
      <c r="N114" s="5"/>
      <c r="O114" s="5"/>
      <c r="P114" s="5"/>
      <c r="Q114" s="5"/>
      <c r="R114" s="5"/>
      <c r="S114" s="5"/>
      <c r="T114" s="5"/>
    </row>
    <row r="115" ht="15.75" customHeight="1">
      <c r="A115" s="90">
        <v>73.0</v>
      </c>
      <c r="B115" s="194">
        <v>45316.0</v>
      </c>
      <c r="C115" s="90" t="s">
        <v>2103</v>
      </c>
      <c r="D115" s="90" t="s">
        <v>801</v>
      </c>
      <c r="E115" s="90" t="s">
        <v>650</v>
      </c>
      <c r="F115" s="90" t="s">
        <v>798</v>
      </c>
      <c r="G115" s="90">
        <v>6.0</v>
      </c>
      <c r="H115" s="91">
        <v>690000.0</v>
      </c>
      <c r="I115" s="88" t="str">
        <f t="shared" si="1"/>
        <v>  4,140,000 </v>
      </c>
      <c r="J115" s="193" t="str">
        <f>SUM(I115:I118)</f>
        <v>  5,820,000 </v>
      </c>
      <c r="K115" s="96" t="s">
        <v>652</v>
      </c>
      <c r="L115" s="96"/>
      <c r="M115" s="96" t="s">
        <v>652</v>
      </c>
      <c r="N115" s="5"/>
      <c r="O115" s="5"/>
      <c r="P115" s="5"/>
      <c r="Q115" s="5"/>
      <c r="R115" s="5"/>
      <c r="S115" s="5"/>
      <c r="T115" s="5"/>
    </row>
    <row r="116" ht="15.75" customHeight="1">
      <c r="A116" s="90"/>
      <c r="B116" s="90"/>
      <c r="C116" s="90"/>
      <c r="D116" s="90"/>
      <c r="E116" s="90"/>
      <c r="F116" s="90" t="s">
        <v>2104</v>
      </c>
      <c r="G116" s="90">
        <v>1.0</v>
      </c>
      <c r="H116" s="91">
        <v>815000.0</v>
      </c>
      <c r="I116" s="88" t="str">
        <f t="shared" si="1"/>
        <v>  815,000 </v>
      </c>
      <c r="J116" s="80"/>
      <c r="K116" s="80"/>
      <c r="L116" s="80"/>
      <c r="M116" s="80"/>
      <c r="N116" s="5"/>
      <c r="O116" s="5"/>
      <c r="P116" s="5"/>
      <c r="Q116" s="5"/>
      <c r="R116" s="5"/>
      <c r="S116" s="5"/>
      <c r="T116" s="5"/>
    </row>
    <row r="117" ht="15.75" customHeight="1">
      <c r="A117" s="90"/>
      <c r="B117" s="90"/>
      <c r="C117" s="90"/>
      <c r="D117" s="90"/>
      <c r="E117" s="90"/>
      <c r="F117" s="90" t="s">
        <v>2105</v>
      </c>
      <c r="G117" s="90">
        <v>1.0</v>
      </c>
      <c r="H117" s="91">
        <v>815000.0</v>
      </c>
      <c r="I117" s="88" t="str">
        <f t="shared" si="1"/>
        <v>  815,000 </v>
      </c>
      <c r="J117" s="80"/>
      <c r="K117" s="80"/>
      <c r="L117" s="80"/>
      <c r="M117" s="80"/>
      <c r="N117" s="5"/>
      <c r="O117" s="5"/>
      <c r="P117" s="5"/>
      <c r="Q117" s="5"/>
      <c r="R117" s="5"/>
      <c r="S117" s="5"/>
      <c r="T117" s="5"/>
    </row>
    <row r="118" ht="15.75" customHeight="1">
      <c r="A118" s="90"/>
      <c r="B118" s="90"/>
      <c r="C118" s="90"/>
      <c r="D118" s="90"/>
      <c r="E118" s="90"/>
      <c r="F118" s="90" t="s">
        <v>912</v>
      </c>
      <c r="G118" s="90">
        <v>5.0</v>
      </c>
      <c r="H118" s="91">
        <v>10000.0</v>
      </c>
      <c r="I118" s="88" t="str">
        <f t="shared" si="1"/>
        <v>  50,000 </v>
      </c>
      <c r="J118" s="77"/>
      <c r="K118" s="77"/>
      <c r="L118" s="77"/>
      <c r="M118" s="77"/>
      <c r="N118" s="5"/>
      <c r="O118" s="5"/>
      <c r="P118" s="5"/>
      <c r="Q118" s="5"/>
      <c r="R118" s="5"/>
      <c r="S118" s="5"/>
      <c r="T118" s="5"/>
    </row>
    <row r="119" ht="23.25" customHeight="1">
      <c r="A119" s="97">
        <v>74.0</v>
      </c>
      <c r="B119" s="98">
        <v>45317.0</v>
      </c>
      <c r="C119" s="97" t="s">
        <v>2106</v>
      </c>
      <c r="D119" s="97" t="s">
        <v>655</v>
      </c>
      <c r="E119" s="97" t="s">
        <v>650</v>
      </c>
      <c r="F119" s="97" t="s">
        <v>813</v>
      </c>
      <c r="G119" s="97">
        <v>12.0</v>
      </c>
      <c r="H119" s="99">
        <v>690000.0</v>
      </c>
      <c r="I119" s="88" t="str">
        <f t="shared" si="1"/>
        <v>  8,280,000 </v>
      </c>
      <c r="J119" s="111" t="str">
        <f>I119</f>
        <v>  8,280,000 </v>
      </c>
      <c r="K119" s="112"/>
      <c r="L119" s="112"/>
      <c r="M119" s="97" t="s">
        <v>652</v>
      </c>
      <c r="N119" s="5"/>
      <c r="O119" s="5"/>
      <c r="P119" s="5"/>
      <c r="Q119" s="5"/>
      <c r="R119" s="5"/>
      <c r="S119" s="5"/>
      <c r="T119" s="5"/>
    </row>
    <row r="120" ht="23.25" customHeight="1">
      <c r="A120" s="97"/>
      <c r="B120" s="97"/>
      <c r="C120" s="97"/>
      <c r="D120" s="97"/>
      <c r="E120" s="97"/>
      <c r="F120" s="97" t="s">
        <v>2107</v>
      </c>
      <c r="G120" s="97">
        <v>1.0</v>
      </c>
      <c r="H120" s="99">
        <v>0.0</v>
      </c>
      <c r="I120" s="88" t="str">
        <f t="shared" si="1"/>
        <v>  -   </v>
      </c>
      <c r="J120" s="195"/>
      <c r="K120" s="195"/>
      <c r="L120" s="195"/>
      <c r="M120" s="97" t="s">
        <v>2108</v>
      </c>
      <c r="N120" s="5"/>
      <c r="O120" s="5"/>
      <c r="P120" s="5"/>
      <c r="Q120" s="5"/>
      <c r="R120" s="5"/>
      <c r="S120" s="5"/>
      <c r="T120" s="5"/>
    </row>
    <row r="121" ht="30.0" customHeight="1">
      <c r="A121" s="97">
        <v>75.0</v>
      </c>
      <c r="B121" s="98">
        <v>45318.0</v>
      </c>
      <c r="C121" s="97" t="s">
        <v>832</v>
      </c>
      <c r="D121" s="97" t="s">
        <v>655</v>
      </c>
      <c r="E121" s="97" t="s">
        <v>650</v>
      </c>
      <c r="F121" s="97" t="s">
        <v>2109</v>
      </c>
      <c r="G121" s="97">
        <v>2.0</v>
      </c>
      <c r="H121" s="99">
        <v>1020000.0</v>
      </c>
      <c r="I121" s="88" t="str">
        <f t="shared" si="1"/>
        <v>  2,040,000 </v>
      </c>
      <c r="J121" s="111" t="str">
        <f>I121+I121</f>
        <v>  4,080,000 </v>
      </c>
      <c r="K121" s="112" t="s">
        <v>652</v>
      </c>
      <c r="L121" s="112"/>
      <c r="M121" s="101" t="s">
        <v>652</v>
      </c>
      <c r="N121" s="5"/>
      <c r="O121" s="5"/>
      <c r="P121" s="5"/>
      <c r="Q121" s="5"/>
      <c r="R121" s="5"/>
      <c r="S121" s="5"/>
      <c r="T121" s="5"/>
    </row>
    <row r="122" ht="30.0" customHeight="1">
      <c r="A122" s="97"/>
      <c r="B122" s="97"/>
      <c r="C122" s="97"/>
      <c r="D122" s="97"/>
      <c r="E122" s="97"/>
      <c r="F122" s="97" t="s">
        <v>805</v>
      </c>
      <c r="G122" s="97">
        <v>1.0</v>
      </c>
      <c r="H122" s="99">
        <v>1028000.0</v>
      </c>
      <c r="I122" s="88" t="str">
        <f t="shared" si="1"/>
        <v>  1,028,000 </v>
      </c>
      <c r="J122" s="104"/>
      <c r="K122" s="104"/>
      <c r="L122" s="104"/>
      <c r="M122" s="196" t="s">
        <v>2108</v>
      </c>
      <c r="N122" s="5"/>
      <c r="O122" s="5"/>
      <c r="P122" s="5"/>
      <c r="Q122" s="5"/>
      <c r="R122" s="5"/>
      <c r="S122" s="5"/>
      <c r="T122" s="5"/>
    </row>
    <row r="123" ht="30.0" customHeight="1">
      <c r="A123" s="97">
        <v>76.0</v>
      </c>
      <c r="B123" s="98">
        <v>45318.0</v>
      </c>
      <c r="C123" s="97" t="s">
        <v>2110</v>
      </c>
      <c r="D123" s="97" t="s">
        <v>655</v>
      </c>
      <c r="E123" s="97" t="s">
        <v>650</v>
      </c>
      <c r="F123" s="97" t="s">
        <v>798</v>
      </c>
      <c r="G123" s="97">
        <v>4.0</v>
      </c>
      <c r="H123" s="99">
        <v>690000.0</v>
      </c>
      <c r="I123" s="88" t="str">
        <f t="shared" si="1"/>
        <v>  2,760,000 </v>
      </c>
      <c r="J123" s="100" t="str">
        <f>I123+I124</f>
        <v>  3,140,000 </v>
      </c>
      <c r="K123" s="101" t="s">
        <v>652</v>
      </c>
      <c r="L123" s="101"/>
      <c r="M123" s="102" t="s">
        <v>803</v>
      </c>
      <c r="N123" s="5"/>
      <c r="O123" s="5"/>
      <c r="P123" s="5"/>
      <c r="Q123" s="5"/>
      <c r="R123" s="5"/>
      <c r="S123" s="5"/>
      <c r="T123" s="5"/>
    </row>
    <row r="124" ht="30.0" customHeight="1">
      <c r="A124" s="97"/>
      <c r="B124" s="97"/>
      <c r="C124" s="97"/>
      <c r="D124" s="97"/>
      <c r="E124" s="97"/>
      <c r="F124" s="97" t="s">
        <v>1235</v>
      </c>
      <c r="G124" s="97">
        <v>1.0</v>
      </c>
      <c r="H124" s="99">
        <v>380000.0</v>
      </c>
      <c r="I124" s="88" t="str">
        <f t="shared" si="1"/>
        <v>  380,000 </v>
      </c>
      <c r="J124" s="104"/>
      <c r="K124" s="104"/>
      <c r="L124" s="104"/>
      <c r="M124" s="104"/>
      <c r="N124" s="5"/>
      <c r="O124" s="5"/>
      <c r="P124" s="5"/>
      <c r="Q124" s="5"/>
      <c r="R124" s="5"/>
      <c r="S124" s="5"/>
      <c r="T124" s="5"/>
    </row>
    <row r="125" ht="30.0" customHeight="1">
      <c r="A125" s="97">
        <v>77.0</v>
      </c>
      <c r="B125" s="98">
        <v>45318.0</v>
      </c>
      <c r="C125" s="97" t="s">
        <v>1513</v>
      </c>
      <c r="D125" s="97" t="s">
        <v>801</v>
      </c>
      <c r="E125" s="97" t="s">
        <v>650</v>
      </c>
      <c r="F125" s="97" t="s">
        <v>917</v>
      </c>
      <c r="G125" s="97">
        <v>1.0</v>
      </c>
      <c r="H125" s="99">
        <v>1100000.0</v>
      </c>
      <c r="I125" s="88" t="str">
        <f t="shared" si="1"/>
        <v>  1,100,000 </v>
      </c>
      <c r="J125" s="100" t="str">
        <f>I125+I126</f>
        <v>  2,550,000 </v>
      </c>
      <c r="K125" s="101" t="s">
        <v>652</v>
      </c>
      <c r="L125" s="101"/>
      <c r="M125" s="102" t="s">
        <v>803</v>
      </c>
      <c r="N125" s="5"/>
      <c r="O125" s="5"/>
      <c r="P125" s="5"/>
      <c r="Q125" s="5"/>
      <c r="R125" s="5"/>
      <c r="S125" s="5"/>
      <c r="T125" s="5"/>
    </row>
    <row r="126" ht="30.0" customHeight="1">
      <c r="A126" s="97"/>
      <c r="B126" s="97"/>
      <c r="C126" s="97"/>
      <c r="D126" s="97"/>
      <c r="E126" s="97"/>
      <c r="F126" s="97" t="s">
        <v>808</v>
      </c>
      <c r="G126" s="97">
        <v>1.0</v>
      </c>
      <c r="H126" s="99">
        <v>1450000.0</v>
      </c>
      <c r="I126" s="88" t="str">
        <f t="shared" si="1"/>
        <v>  1,450,000 </v>
      </c>
      <c r="J126" s="104"/>
      <c r="K126" s="104"/>
      <c r="L126" s="104"/>
      <c r="M126" s="104"/>
      <c r="N126" s="5"/>
      <c r="O126" s="5"/>
      <c r="P126" s="5"/>
      <c r="Q126" s="5"/>
      <c r="R126" s="5"/>
      <c r="S126" s="5"/>
      <c r="T126" s="5"/>
    </row>
    <row r="127" ht="15.75" customHeight="1">
      <c r="A127" s="97">
        <v>78.0</v>
      </c>
      <c r="B127" s="98">
        <v>45318.0</v>
      </c>
      <c r="C127" s="97" t="s">
        <v>2111</v>
      </c>
      <c r="D127" s="97" t="s">
        <v>801</v>
      </c>
      <c r="E127" s="97" t="s">
        <v>650</v>
      </c>
      <c r="F127" s="97" t="s">
        <v>1723</v>
      </c>
      <c r="G127" s="97">
        <v>1.0</v>
      </c>
      <c r="H127" s="99">
        <v>190000.0</v>
      </c>
      <c r="I127" s="88" t="str">
        <f t="shared" si="1"/>
        <v>  190,000 </v>
      </c>
      <c r="J127" s="100" t="str">
        <f>SUM(I127:I129)</f>
        <v>  880,000 </v>
      </c>
      <c r="K127" s="101" t="s">
        <v>652</v>
      </c>
      <c r="L127" s="101"/>
      <c r="M127" s="102" t="s">
        <v>803</v>
      </c>
      <c r="N127" s="5"/>
      <c r="O127" s="5"/>
      <c r="P127" s="5"/>
      <c r="Q127" s="5"/>
      <c r="R127" s="5"/>
      <c r="S127" s="5"/>
      <c r="T127" s="5"/>
    </row>
    <row r="128" ht="15.75" customHeight="1">
      <c r="A128" s="97"/>
      <c r="B128" s="97"/>
      <c r="C128" s="97"/>
      <c r="D128" s="97"/>
      <c r="E128" s="97"/>
      <c r="F128" s="97" t="s">
        <v>838</v>
      </c>
      <c r="G128" s="97">
        <v>1.0</v>
      </c>
      <c r="H128" s="99">
        <v>190000.0</v>
      </c>
      <c r="I128" s="88" t="str">
        <f t="shared" si="1"/>
        <v>  190,000 </v>
      </c>
      <c r="J128" s="103"/>
      <c r="K128" s="103"/>
      <c r="L128" s="103"/>
      <c r="M128" s="103"/>
      <c r="N128" s="5"/>
      <c r="O128" s="5"/>
      <c r="P128" s="5"/>
      <c r="Q128" s="5"/>
      <c r="R128" s="5"/>
      <c r="S128" s="5"/>
      <c r="T128" s="5"/>
    </row>
    <row r="129" ht="15.75" customHeight="1">
      <c r="A129" s="97"/>
      <c r="B129" s="97"/>
      <c r="C129" s="97"/>
      <c r="D129" s="97"/>
      <c r="E129" s="97"/>
      <c r="F129" s="97" t="s">
        <v>874</v>
      </c>
      <c r="G129" s="97">
        <v>1.0</v>
      </c>
      <c r="H129" s="99">
        <v>500000.0</v>
      </c>
      <c r="I129" s="88" t="str">
        <f t="shared" si="1"/>
        <v>  500,000 </v>
      </c>
      <c r="J129" s="104"/>
      <c r="K129" s="104"/>
      <c r="L129" s="104"/>
      <c r="M129" s="104"/>
      <c r="N129" s="5"/>
      <c r="O129" s="5"/>
      <c r="P129" s="5"/>
      <c r="Q129" s="5"/>
      <c r="R129" s="5"/>
      <c r="S129" s="5"/>
      <c r="T129" s="5"/>
    </row>
    <row r="130" ht="58.5" customHeight="1">
      <c r="A130" s="97">
        <v>79.0</v>
      </c>
      <c r="B130" s="98">
        <v>45318.0</v>
      </c>
      <c r="C130" s="97" t="s">
        <v>2112</v>
      </c>
      <c r="D130" s="97" t="s">
        <v>801</v>
      </c>
      <c r="E130" s="97" t="s">
        <v>650</v>
      </c>
      <c r="F130" s="97" t="s">
        <v>823</v>
      </c>
      <c r="G130" s="97">
        <v>1.0</v>
      </c>
      <c r="H130" s="99">
        <v>380000.0</v>
      </c>
      <c r="I130" s="88" t="str">
        <f t="shared" si="1"/>
        <v>  380,000 </v>
      </c>
      <c r="J130" s="197" t="str">
        <f t="shared" ref="J130:J134" si="14">I130</f>
        <v>  380,000 </v>
      </c>
      <c r="K130" s="97" t="s">
        <v>652</v>
      </c>
      <c r="L130" s="97"/>
      <c r="M130" s="106" t="s">
        <v>2113</v>
      </c>
      <c r="N130" s="5"/>
      <c r="O130" s="5"/>
      <c r="P130" s="5"/>
      <c r="Q130" s="5"/>
      <c r="R130" s="5"/>
      <c r="S130" s="5"/>
      <c r="T130" s="5"/>
    </row>
    <row r="131" ht="58.5" customHeight="1">
      <c r="A131" s="97">
        <v>80.0</v>
      </c>
      <c r="B131" s="98">
        <v>45318.0</v>
      </c>
      <c r="C131" s="97" t="s">
        <v>2114</v>
      </c>
      <c r="D131" s="97" t="s">
        <v>655</v>
      </c>
      <c r="E131" s="97" t="s">
        <v>650</v>
      </c>
      <c r="F131" s="97" t="s">
        <v>852</v>
      </c>
      <c r="G131" s="97">
        <v>1.0</v>
      </c>
      <c r="H131" s="99">
        <v>700000.0</v>
      </c>
      <c r="I131" s="88" t="str">
        <f t="shared" si="1"/>
        <v>  700,000 </v>
      </c>
      <c r="J131" s="105" t="str">
        <f t="shared" si="14"/>
        <v>  700,000 </v>
      </c>
      <c r="K131" s="97" t="s">
        <v>652</v>
      </c>
      <c r="L131" s="97"/>
      <c r="M131" s="106" t="s">
        <v>803</v>
      </c>
      <c r="N131" s="5"/>
      <c r="O131" s="5"/>
      <c r="P131" s="5"/>
      <c r="Q131" s="5"/>
      <c r="R131" s="5"/>
      <c r="S131" s="5"/>
      <c r="T131" s="5"/>
    </row>
    <row r="132" ht="58.5" customHeight="1">
      <c r="A132" s="97">
        <v>81.0</v>
      </c>
      <c r="B132" s="98">
        <v>45318.0</v>
      </c>
      <c r="C132" s="97" t="s">
        <v>2115</v>
      </c>
      <c r="D132" s="97" t="s">
        <v>2057</v>
      </c>
      <c r="E132" s="97" t="s">
        <v>650</v>
      </c>
      <c r="F132" s="97" t="s">
        <v>845</v>
      </c>
      <c r="G132" s="97">
        <v>1.0</v>
      </c>
      <c r="H132" s="99">
        <v>920000.0</v>
      </c>
      <c r="I132" s="88" t="str">
        <f t="shared" si="1"/>
        <v>  920,000 </v>
      </c>
      <c r="J132" s="105" t="str">
        <f t="shared" si="14"/>
        <v>  920,000 </v>
      </c>
      <c r="K132" s="97" t="s">
        <v>652</v>
      </c>
      <c r="L132" s="97"/>
      <c r="M132" s="106" t="s">
        <v>803</v>
      </c>
      <c r="N132" s="5"/>
      <c r="O132" s="5"/>
      <c r="P132" s="5"/>
      <c r="Q132" s="5"/>
      <c r="R132" s="5"/>
      <c r="S132" s="5"/>
      <c r="T132" s="5"/>
    </row>
    <row r="133" ht="63.0" customHeight="1">
      <c r="A133" s="97">
        <v>82.0</v>
      </c>
      <c r="B133" s="98">
        <v>45319.0</v>
      </c>
      <c r="C133" s="97" t="s">
        <v>2116</v>
      </c>
      <c r="D133" s="97" t="s">
        <v>753</v>
      </c>
      <c r="E133" s="97" t="s">
        <v>650</v>
      </c>
      <c r="F133" s="97" t="s">
        <v>813</v>
      </c>
      <c r="G133" s="97">
        <v>6.0</v>
      </c>
      <c r="H133" s="99">
        <v>680000.0</v>
      </c>
      <c r="I133" s="88" t="str">
        <f t="shared" si="1"/>
        <v>  4,080,000 </v>
      </c>
      <c r="J133" s="105" t="str">
        <f t="shared" si="14"/>
        <v>  4,080,000 </v>
      </c>
      <c r="K133" s="97" t="s">
        <v>652</v>
      </c>
      <c r="L133" s="97"/>
      <c r="M133" s="106" t="s">
        <v>2117</v>
      </c>
      <c r="N133" s="5"/>
      <c r="O133" s="5"/>
      <c r="P133" s="5"/>
      <c r="Q133" s="5"/>
      <c r="R133" s="5"/>
      <c r="S133" s="5"/>
      <c r="T133" s="5"/>
    </row>
    <row r="134" ht="59.25" customHeight="1">
      <c r="A134" s="97">
        <v>83.0</v>
      </c>
      <c r="B134" s="98">
        <v>45320.0</v>
      </c>
      <c r="C134" s="97" t="s">
        <v>2118</v>
      </c>
      <c r="D134" s="97" t="s">
        <v>753</v>
      </c>
      <c r="E134" s="97" t="s">
        <v>650</v>
      </c>
      <c r="F134" s="97" t="s">
        <v>821</v>
      </c>
      <c r="G134" s="97">
        <v>1.0</v>
      </c>
      <c r="H134" s="99">
        <v>700000.0</v>
      </c>
      <c r="I134" s="88" t="str">
        <f t="shared" si="1"/>
        <v>  700,000 </v>
      </c>
      <c r="J134" s="105" t="str">
        <f t="shared" si="14"/>
        <v>  700,000 </v>
      </c>
      <c r="K134" s="97" t="s">
        <v>652</v>
      </c>
      <c r="L134" s="97"/>
      <c r="M134" s="97" t="s">
        <v>898</v>
      </c>
      <c r="N134" s="5"/>
      <c r="O134" s="5"/>
      <c r="P134" s="5"/>
      <c r="Q134" s="5"/>
      <c r="R134" s="5"/>
      <c r="S134" s="5"/>
      <c r="T134" s="5"/>
    </row>
    <row r="135" ht="15.75" customHeight="1">
      <c r="A135" s="97">
        <v>84.0</v>
      </c>
      <c r="B135" s="98">
        <v>45320.0</v>
      </c>
      <c r="C135" s="97" t="s">
        <v>2119</v>
      </c>
      <c r="D135" s="97" t="s">
        <v>655</v>
      </c>
      <c r="E135" s="97" t="s">
        <v>650</v>
      </c>
      <c r="F135" s="97" t="s">
        <v>1264</v>
      </c>
      <c r="G135" s="97">
        <v>6.0</v>
      </c>
      <c r="H135" s="99">
        <v>1015000.0</v>
      </c>
      <c r="I135" s="88" t="str">
        <f t="shared" si="1"/>
        <v>  6,090,000 </v>
      </c>
      <c r="J135" s="100" t="str">
        <f>I135+I136+I137</f>
        <v>  13,090,000 </v>
      </c>
      <c r="K135" s="101" t="s">
        <v>652</v>
      </c>
      <c r="L135" s="101"/>
      <c r="M135" s="101" t="s">
        <v>652</v>
      </c>
      <c r="N135" s="5"/>
      <c r="O135" s="5"/>
      <c r="P135" s="5"/>
      <c r="Q135" s="5"/>
      <c r="R135" s="5"/>
      <c r="S135" s="5"/>
      <c r="T135" s="5"/>
    </row>
    <row r="136" ht="15.75" customHeight="1">
      <c r="A136" s="97"/>
      <c r="B136" s="97"/>
      <c r="C136" s="97"/>
      <c r="D136" s="97"/>
      <c r="E136" s="97"/>
      <c r="F136" s="97" t="s">
        <v>813</v>
      </c>
      <c r="G136" s="97">
        <v>2.0</v>
      </c>
      <c r="H136" s="99">
        <v>690000.0</v>
      </c>
      <c r="I136" s="88" t="str">
        <f t="shared" si="1"/>
        <v>  1,380,000 </v>
      </c>
      <c r="J136" s="103"/>
      <c r="K136" s="103"/>
      <c r="L136" s="103"/>
      <c r="M136" s="103"/>
      <c r="N136" s="5"/>
      <c r="O136" s="5"/>
      <c r="P136" s="5"/>
      <c r="Q136" s="5"/>
      <c r="R136" s="5"/>
      <c r="S136" s="5"/>
      <c r="T136" s="5"/>
    </row>
    <row r="137" ht="15.75" customHeight="1">
      <c r="A137" s="101"/>
      <c r="B137" s="101"/>
      <c r="C137" s="101"/>
      <c r="D137" s="101"/>
      <c r="E137" s="101"/>
      <c r="F137" s="101" t="s">
        <v>814</v>
      </c>
      <c r="G137" s="101">
        <v>2.0</v>
      </c>
      <c r="H137" s="114">
        <v>2810000.0</v>
      </c>
      <c r="I137" s="88" t="str">
        <f t="shared" si="1"/>
        <v>  5,620,000 </v>
      </c>
      <c r="J137" s="198"/>
      <c r="K137" s="104"/>
      <c r="L137" s="104"/>
      <c r="M137" s="104"/>
      <c r="N137" s="5"/>
      <c r="O137" s="5"/>
      <c r="P137" s="5"/>
      <c r="Q137" s="5"/>
      <c r="R137" s="5"/>
      <c r="S137" s="5"/>
      <c r="T137" s="5"/>
    </row>
    <row r="138" ht="61.5" customHeight="1">
      <c r="A138" s="15">
        <v>85.0</v>
      </c>
      <c r="B138" s="51">
        <v>45321.0</v>
      </c>
      <c r="C138" s="15" t="s">
        <v>2120</v>
      </c>
      <c r="D138" s="15" t="s">
        <v>753</v>
      </c>
      <c r="E138" s="15" t="s">
        <v>650</v>
      </c>
      <c r="F138" s="15" t="s">
        <v>821</v>
      </c>
      <c r="G138" s="15">
        <v>10.0</v>
      </c>
      <c r="H138" s="70">
        <v>670000.0</v>
      </c>
      <c r="I138" s="88" t="str">
        <f t="shared" si="1"/>
        <v>  6,700,000 </v>
      </c>
      <c r="J138" s="72" t="str">
        <f t="shared" ref="J138:J140" si="15">I138</f>
        <v>  6,700,000 </v>
      </c>
      <c r="K138" s="70" t="s">
        <v>652</v>
      </c>
      <c r="L138" s="70"/>
      <c r="M138" s="70" t="s">
        <v>652</v>
      </c>
      <c r="N138" s="5"/>
      <c r="O138" s="5"/>
      <c r="P138" s="5"/>
      <c r="Q138" s="5"/>
      <c r="R138" s="5"/>
      <c r="S138" s="5"/>
      <c r="T138" s="5"/>
    </row>
    <row r="139" ht="61.5" customHeight="1">
      <c r="A139" s="15">
        <v>86.0</v>
      </c>
      <c r="B139" s="51">
        <v>45321.0</v>
      </c>
      <c r="C139" s="15" t="s">
        <v>2121</v>
      </c>
      <c r="D139" s="15" t="s">
        <v>753</v>
      </c>
      <c r="E139" s="15" t="s">
        <v>650</v>
      </c>
      <c r="F139" s="15" t="s">
        <v>852</v>
      </c>
      <c r="G139" s="15">
        <v>1.0</v>
      </c>
      <c r="H139" s="70">
        <v>700000.0</v>
      </c>
      <c r="I139" s="88" t="str">
        <f t="shared" si="1"/>
        <v>  700,000 </v>
      </c>
      <c r="J139" s="72" t="str">
        <f t="shared" si="15"/>
        <v>  700,000 </v>
      </c>
      <c r="K139" s="70" t="s">
        <v>652</v>
      </c>
      <c r="L139" s="70"/>
      <c r="M139" s="70" t="s">
        <v>652</v>
      </c>
      <c r="N139" s="5"/>
      <c r="O139" s="5"/>
      <c r="P139" s="5"/>
      <c r="Q139" s="5"/>
      <c r="R139" s="5"/>
      <c r="S139" s="5"/>
      <c r="T139" s="5"/>
    </row>
    <row r="140" ht="61.5" customHeight="1">
      <c r="A140" s="15">
        <v>87.0</v>
      </c>
      <c r="B140" s="51">
        <v>45321.0</v>
      </c>
      <c r="C140" s="15" t="s">
        <v>2122</v>
      </c>
      <c r="D140" s="15" t="s">
        <v>753</v>
      </c>
      <c r="E140" s="15" t="s">
        <v>650</v>
      </c>
      <c r="F140" s="15" t="s">
        <v>2071</v>
      </c>
      <c r="G140" s="15">
        <v>1.0</v>
      </c>
      <c r="H140" s="70">
        <v>759000.0</v>
      </c>
      <c r="I140" s="88" t="str">
        <f t="shared" si="1"/>
        <v>  759,000 </v>
      </c>
      <c r="J140" s="72" t="str">
        <f t="shared" si="15"/>
        <v>  759,000 </v>
      </c>
      <c r="K140" s="70" t="s">
        <v>652</v>
      </c>
      <c r="L140" s="70"/>
      <c r="M140" s="70" t="s">
        <v>2123</v>
      </c>
      <c r="N140" s="5"/>
      <c r="O140" s="5"/>
      <c r="P140" s="5"/>
      <c r="Q140" s="5"/>
      <c r="R140" s="5"/>
      <c r="S140" s="5"/>
      <c r="T140" s="5"/>
    </row>
    <row r="141" ht="15.75" customHeight="1">
      <c r="A141" s="15">
        <v>88.0</v>
      </c>
      <c r="B141" s="51">
        <v>45321.0</v>
      </c>
      <c r="C141" s="15" t="s">
        <v>2124</v>
      </c>
      <c r="D141" s="15" t="s">
        <v>753</v>
      </c>
      <c r="E141" s="15" t="s">
        <v>650</v>
      </c>
      <c r="F141" s="15" t="s">
        <v>845</v>
      </c>
      <c r="G141" s="15">
        <v>1.0</v>
      </c>
      <c r="H141" s="70">
        <v>930000.0</v>
      </c>
      <c r="I141" s="88" t="str">
        <f t="shared" si="1"/>
        <v>  930,000 </v>
      </c>
      <c r="J141" s="82" t="str">
        <f>SUM(I141:I143)</f>
        <v>  1,760,000 </v>
      </c>
      <c r="K141" s="83" t="s">
        <v>652</v>
      </c>
      <c r="L141" s="83"/>
      <c r="M141" s="83" t="s">
        <v>898</v>
      </c>
      <c r="N141" s="5"/>
      <c r="O141" s="5"/>
      <c r="P141" s="5"/>
      <c r="Q141" s="5"/>
      <c r="R141" s="5"/>
      <c r="S141" s="5"/>
      <c r="T141" s="5"/>
    </row>
    <row r="142" ht="15.75" customHeight="1">
      <c r="A142" s="15"/>
      <c r="B142" s="15"/>
      <c r="C142" s="15"/>
      <c r="D142" s="15"/>
      <c r="E142" s="15"/>
      <c r="F142" s="15" t="s">
        <v>880</v>
      </c>
      <c r="G142" s="15">
        <v>1.0</v>
      </c>
      <c r="H142" s="70">
        <v>650000.0</v>
      </c>
      <c r="I142" s="88" t="str">
        <f t="shared" si="1"/>
        <v>  650,000 </v>
      </c>
      <c r="J142" s="80"/>
      <c r="K142" s="80"/>
      <c r="L142" s="80"/>
      <c r="M142" s="80"/>
      <c r="N142" s="5"/>
      <c r="O142" s="5"/>
      <c r="P142" s="5"/>
      <c r="Q142" s="5"/>
      <c r="R142" s="5"/>
      <c r="S142" s="5"/>
      <c r="T142" s="5"/>
    </row>
    <row r="143" ht="15.75" customHeight="1">
      <c r="A143" s="15"/>
      <c r="B143" s="15"/>
      <c r="C143" s="15"/>
      <c r="D143" s="15"/>
      <c r="E143" s="15"/>
      <c r="F143" s="15" t="s">
        <v>838</v>
      </c>
      <c r="G143" s="15">
        <v>1.0</v>
      </c>
      <c r="H143" s="70">
        <v>180000.0</v>
      </c>
      <c r="I143" s="88" t="str">
        <f t="shared" si="1"/>
        <v>  180,000 </v>
      </c>
      <c r="J143" s="77"/>
      <c r="K143" s="77"/>
      <c r="L143" s="77"/>
      <c r="M143" s="77"/>
      <c r="N143" s="5"/>
      <c r="O143" s="5"/>
      <c r="P143" s="5"/>
      <c r="Q143" s="5"/>
      <c r="R143" s="5"/>
      <c r="S143" s="5"/>
      <c r="T143" s="5"/>
    </row>
    <row r="144" ht="55.5" customHeight="1">
      <c r="A144" s="97">
        <v>89.0</v>
      </c>
      <c r="B144" s="98">
        <v>45322.0</v>
      </c>
      <c r="C144" s="97" t="s">
        <v>2125</v>
      </c>
      <c r="D144" s="97" t="s">
        <v>753</v>
      </c>
      <c r="E144" s="97" t="s">
        <v>650</v>
      </c>
      <c r="F144" s="97" t="s">
        <v>1264</v>
      </c>
      <c r="G144" s="97">
        <v>1.0</v>
      </c>
      <c r="H144" s="99">
        <v>1020000.0</v>
      </c>
      <c r="I144" s="99">
        <v>1020000.0</v>
      </c>
      <c r="J144" s="105" t="str">
        <f>I144</f>
        <v>  1,020,000 </v>
      </c>
      <c r="K144" s="97" t="s">
        <v>652</v>
      </c>
      <c r="L144" s="97"/>
      <c r="M144" s="97" t="s">
        <v>652</v>
      </c>
      <c r="N144" s="5"/>
      <c r="O144" s="5"/>
      <c r="P144" s="5"/>
      <c r="Q144" s="5"/>
      <c r="R144" s="5"/>
      <c r="S144" s="5"/>
      <c r="T144" s="5"/>
    </row>
    <row r="145" ht="15.75" customHeight="1">
      <c r="A145" s="5"/>
      <c r="B145" s="5"/>
      <c r="C145" s="5"/>
      <c r="D145" s="5"/>
      <c r="E145" s="5"/>
      <c r="F145" s="5"/>
      <c r="G145" s="5"/>
      <c r="H145" s="84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</row>
    <row r="146" ht="15.75" customHeight="1">
      <c r="A146" s="5"/>
      <c r="B146" s="5"/>
      <c r="C146" s="5"/>
      <c r="D146" s="5"/>
      <c r="E146" s="5"/>
      <c r="F146" s="5"/>
      <c r="G146" s="5"/>
      <c r="H146" s="84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</row>
    <row r="147" ht="15.75" customHeight="1">
      <c r="A147" s="5"/>
      <c r="B147" s="5"/>
      <c r="C147" s="5"/>
      <c r="D147" s="5"/>
      <c r="E147" s="5"/>
      <c r="F147" s="5"/>
      <c r="G147" s="5"/>
      <c r="H147" s="84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</row>
    <row r="148" ht="15.75" customHeight="1">
      <c r="A148" s="5"/>
      <c r="B148" s="5"/>
      <c r="C148" s="5"/>
      <c r="D148" s="5"/>
      <c r="E148" s="5"/>
      <c r="F148" s="5"/>
      <c r="G148" s="5"/>
      <c r="H148" s="84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</row>
    <row r="149" ht="15.75" customHeight="1">
      <c r="A149" s="5"/>
      <c r="B149" s="5"/>
      <c r="C149" s="5"/>
      <c r="D149" s="5"/>
      <c r="E149" s="5"/>
      <c r="F149" s="5"/>
      <c r="G149" s="5"/>
      <c r="H149" s="84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</row>
    <row r="150" ht="15.75" customHeight="1">
      <c r="A150" s="5"/>
      <c r="B150" s="5"/>
      <c r="C150" s="5"/>
      <c r="D150" s="5"/>
      <c r="E150" s="5"/>
      <c r="F150" s="5"/>
      <c r="G150" s="5"/>
      <c r="H150" s="84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</row>
    <row r="151" ht="15.75" customHeight="1">
      <c r="A151" s="5"/>
      <c r="B151" s="5"/>
      <c r="C151" s="5"/>
      <c r="D151" s="5"/>
      <c r="E151" s="5"/>
      <c r="F151" s="5"/>
      <c r="G151" s="5"/>
      <c r="H151" s="84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</row>
  </sheetData>
  <mergeCells count="142">
    <mergeCell ref="K121:K122"/>
    <mergeCell ref="K127:K129"/>
    <mergeCell ref="K123:K124"/>
    <mergeCell ref="L127:L129"/>
    <mergeCell ref="M127:M129"/>
    <mergeCell ref="J123:J124"/>
    <mergeCell ref="J127:J129"/>
    <mergeCell ref="J125:J126"/>
    <mergeCell ref="J121:J122"/>
    <mergeCell ref="J119:J120"/>
    <mergeCell ref="K119:K120"/>
    <mergeCell ref="K141:K143"/>
    <mergeCell ref="L141:L143"/>
    <mergeCell ref="M141:M143"/>
    <mergeCell ref="M135:M137"/>
    <mergeCell ref="L123:L124"/>
    <mergeCell ref="K108:K109"/>
    <mergeCell ref="L108:L109"/>
    <mergeCell ref="J113:J114"/>
    <mergeCell ref="J115:J118"/>
    <mergeCell ref="K113:K114"/>
    <mergeCell ref="L113:L114"/>
    <mergeCell ref="K115:K118"/>
    <mergeCell ref="L115:L118"/>
    <mergeCell ref="L104:L105"/>
    <mergeCell ref="M104:M105"/>
    <mergeCell ref="J106:J107"/>
    <mergeCell ref="K106:K107"/>
    <mergeCell ref="L106:L107"/>
    <mergeCell ref="M106:M107"/>
    <mergeCell ref="J108:J109"/>
    <mergeCell ref="M100:M101"/>
    <mergeCell ref="M108:M109"/>
    <mergeCell ref="J141:J143"/>
    <mergeCell ref="J135:J137"/>
    <mergeCell ref="K135:K137"/>
    <mergeCell ref="L135:L137"/>
    <mergeCell ref="M123:M124"/>
    <mergeCell ref="M113:M114"/>
    <mergeCell ref="M115:M118"/>
    <mergeCell ref="K125:K126"/>
    <mergeCell ref="L125:L126"/>
    <mergeCell ref="M125:M126"/>
    <mergeCell ref="K100:K101"/>
    <mergeCell ref="L100:L101"/>
    <mergeCell ref="L121:L122"/>
    <mergeCell ref="L119:L120"/>
    <mergeCell ref="J69:J70"/>
    <mergeCell ref="J73:J74"/>
    <mergeCell ref="J76:J77"/>
    <mergeCell ref="J78:J79"/>
    <mergeCell ref="K73:K74"/>
    <mergeCell ref="L73:L74"/>
    <mergeCell ref="M78:M79"/>
    <mergeCell ref="M73:M74"/>
    <mergeCell ref="K76:K77"/>
    <mergeCell ref="J63:J64"/>
    <mergeCell ref="J65:J66"/>
    <mergeCell ref="M69:M70"/>
    <mergeCell ref="M76:M77"/>
    <mergeCell ref="K78:K79"/>
    <mergeCell ref="L11:L13"/>
    <mergeCell ref="M11:M13"/>
    <mergeCell ref="K16:K17"/>
    <mergeCell ref="L16:L17"/>
    <mergeCell ref="J27:J28"/>
    <mergeCell ref="J31:J32"/>
    <mergeCell ref="J6:J9"/>
    <mergeCell ref="K6:K9"/>
    <mergeCell ref="L6:L9"/>
    <mergeCell ref="M6:M9"/>
    <mergeCell ref="J16:J17"/>
    <mergeCell ref="M16:M17"/>
    <mergeCell ref="L33:L36"/>
    <mergeCell ref="M33:M36"/>
    <mergeCell ref="K31:K32"/>
    <mergeCell ref="L31:L32"/>
    <mergeCell ref="M27:M28"/>
    <mergeCell ref="M22:M23"/>
    <mergeCell ref="M24:M25"/>
    <mergeCell ref="M31:M32"/>
    <mergeCell ref="J38:J41"/>
    <mergeCell ref="M38:M41"/>
    <mergeCell ref="K46:K48"/>
    <mergeCell ref="K55:K56"/>
    <mergeCell ref="K49:K54"/>
    <mergeCell ref="K65:K66"/>
    <mergeCell ref="K63:K64"/>
    <mergeCell ref="J22:J23"/>
    <mergeCell ref="J24:J25"/>
    <mergeCell ref="K27:K28"/>
    <mergeCell ref="L27:L28"/>
    <mergeCell ref="L46:L48"/>
    <mergeCell ref="J57:J58"/>
    <mergeCell ref="J55:J56"/>
    <mergeCell ref="J49:J54"/>
    <mergeCell ref="J46:J48"/>
    <mergeCell ref="K22:K23"/>
    <mergeCell ref="L22:L23"/>
    <mergeCell ref="K24:K25"/>
    <mergeCell ref="L24:L25"/>
    <mergeCell ref="J11:J13"/>
    <mergeCell ref="K11:K13"/>
    <mergeCell ref="K38:K41"/>
    <mergeCell ref="L38:L41"/>
    <mergeCell ref="L49:L54"/>
    <mergeCell ref="L55:L56"/>
    <mergeCell ref="K91:K92"/>
    <mergeCell ref="J91:J92"/>
    <mergeCell ref="J104:J105"/>
    <mergeCell ref="K104:K105"/>
    <mergeCell ref="L91:L92"/>
    <mergeCell ref="M91:M92"/>
    <mergeCell ref="J98:J99"/>
    <mergeCell ref="J100:J101"/>
    <mergeCell ref="M98:M99"/>
    <mergeCell ref="J61:J62"/>
    <mergeCell ref="K61:K62"/>
    <mergeCell ref="L61:L62"/>
    <mergeCell ref="M61:M62"/>
    <mergeCell ref="K57:K58"/>
    <mergeCell ref="L57:L58"/>
    <mergeCell ref="M57:M58"/>
    <mergeCell ref="L63:L64"/>
    <mergeCell ref="M63:M64"/>
    <mergeCell ref="M46:M48"/>
    <mergeCell ref="M49:M54"/>
    <mergeCell ref="M55:M56"/>
    <mergeCell ref="L65:L66"/>
    <mergeCell ref="M65:M66"/>
    <mergeCell ref="K69:K70"/>
    <mergeCell ref="L69:L70"/>
    <mergeCell ref="L78:L79"/>
    <mergeCell ref="L76:L77"/>
    <mergeCell ref="J81:J82"/>
    <mergeCell ref="K81:K82"/>
    <mergeCell ref="L81:L82"/>
    <mergeCell ref="M81:M82"/>
    <mergeCell ref="J33:J36"/>
    <mergeCell ref="K33:K36"/>
    <mergeCell ref="K98:K99"/>
    <mergeCell ref="L98:L99"/>
  </mergeCells>
  <printOptions/>
  <pageMargins bottom="0.75" footer="0.0" header="0.0" left="0.7" right="0.7" top="0.75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86"/>
    <col customWidth="1" min="2" max="2" width="9.71"/>
    <col customWidth="1" min="3" max="3" width="23.14"/>
    <col customWidth="1" min="4" max="4" width="11.29"/>
    <col customWidth="1" min="5" max="5" width="8.71"/>
    <col customWidth="1" min="6" max="6" width="38.0"/>
    <col customWidth="1" min="7" max="7" width="10.0"/>
    <col customWidth="1" min="8" max="8" width="10.57"/>
    <col customWidth="1" min="9" max="9" width="12.57"/>
    <col customWidth="1" min="10" max="10" width="11.57"/>
    <col customWidth="1" min="11" max="11" width="7.86"/>
    <col customWidth="1" min="12" max="12" width="24.71"/>
    <col customWidth="1" min="13" max="13" width="22.71"/>
    <col customWidth="1" min="14" max="26" width="9.14"/>
  </cols>
  <sheetData>
    <row r="1">
      <c r="A1" s="63" t="s">
        <v>637</v>
      </c>
      <c r="B1" s="63" t="s">
        <v>638</v>
      </c>
      <c r="C1" s="64" t="s">
        <v>639</v>
      </c>
      <c r="D1" s="65" t="s">
        <v>640</v>
      </c>
      <c r="E1" s="65" t="s">
        <v>641</v>
      </c>
      <c r="F1" s="65" t="s">
        <v>642</v>
      </c>
      <c r="G1" s="66" t="s">
        <v>643</v>
      </c>
      <c r="H1" s="66" t="s">
        <v>644</v>
      </c>
      <c r="I1" s="67" t="s">
        <v>645</v>
      </c>
      <c r="J1" s="67"/>
      <c r="K1" s="64"/>
      <c r="L1" s="65" t="s">
        <v>646</v>
      </c>
      <c r="M1" s="64" t="s">
        <v>647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0" customHeight="1">
      <c r="A2" s="69">
        <v>1.0</v>
      </c>
      <c r="B2" s="81">
        <v>45292.0</v>
      </c>
      <c r="C2" s="69" t="s">
        <v>723</v>
      </c>
      <c r="D2" s="69" t="s">
        <v>659</v>
      </c>
      <c r="E2" s="69" t="s">
        <v>650</v>
      </c>
      <c r="F2" s="69" t="s">
        <v>667</v>
      </c>
      <c r="G2" s="69">
        <v>4.0</v>
      </c>
      <c r="H2" s="71">
        <v>708000.0</v>
      </c>
      <c r="I2" s="71" t="str">
        <f t="shared" ref="I2:I118" si="1">H2*G2</f>
        <v>  2,832,000 </v>
      </c>
      <c r="J2" s="74" t="str">
        <f>SUM(I2:I5)</f>
        <v>  5,192,000 </v>
      </c>
      <c r="K2" s="75" t="s">
        <v>652</v>
      </c>
      <c r="L2" s="75"/>
      <c r="M2" s="76" t="s">
        <v>2126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69"/>
      <c r="B3" s="81"/>
      <c r="C3" s="69"/>
      <c r="D3" s="69"/>
      <c r="E3" s="69"/>
      <c r="F3" s="69" t="s">
        <v>668</v>
      </c>
      <c r="G3" s="69">
        <v>1.0</v>
      </c>
      <c r="H3" s="71">
        <v>675000.0</v>
      </c>
      <c r="I3" s="71" t="str">
        <f t="shared" si="1"/>
        <v>  675,000 </v>
      </c>
      <c r="J3" s="80"/>
      <c r="K3" s="80"/>
      <c r="L3" s="80"/>
      <c r="M3" s="8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69"/>
      <c r="B4" s="68"/>
      <c r="C4" s="69"/>
      <c r="D4" s="69"/>
      <c r="E4" s="69"/>
      <c r="F4" s="52" t="s">
        <v>1298</v>
      </c>
      <c r="G4" s="69">
        <v>3.0</v>
      </c>
      <c r="H4" s="71">
        <v>525000.0</v>
      </c>
      <c r="I4" s="71" t="str">
        <f t="shared" si="1"/>
        <v>  1,575,000 </v>
      </c>
      <c r="J4" s="80"/>
      <c r="K4" s="80"/>
      <c r="L4" s="80"/>
      <c r="M4" s="8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69"/>
      <c r="B5" s="69"/>
      <c r="C5" s="69"/>
      <c r="D5" s="69"/>
      <c r="E5" s="69"/>
      <c r="F5" s="69" t="s">
        <v>682</v>
      </c>
      <c r="G5" s="69">
        <v>1.0</v>
      </c>
      <c r="H5" s="71">
        <v>110000.0</v>
      </c>
      <c r="I5" s="71" t="str">
        <f t="shared" si="1"/>
        <v>  110,000 </v>
      </c>
      <c r="J5" s="77"/>
      <c r="K5" s="77"/>
      <c r="L5" s="77"/>
      <c r="M5" s="77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58.5" customHeight="1">
      <c r="A6" s="69">
        <v>2.0</v>
      </c>
      <c r="B6" s="81">
        <v>45292.0</v>
      </c>
      <c r="C6" s="69" t="s">
        <v>648</v>
      </c>
      <c r="D6" s="69" t="s">
        <v>649</v>
      </c>
      <c r="E6" s="69" t="s">
        <v>650</v>
      </c>
      <c r="F6" s="69" t="s">
        <v>651</v>
      </c>
      <c r="G6" s="69">
        <v>5.0</v>
      </c>
      <c r="H6" s="71">
        <v>826000.0</v>
      </c>
      <c r="I6" s="71" t="str">
        <f t="shared" si="1"/>
        <v>  4,130,000 </v>
      </c>
      <c r="J6" s="78" t="str">
        <f t="shared" ref="J6:J8" si="2">I6</f>
        <v>  4,130,000 </v>
      </c>
      <c r="K6" s="69" t="s">
        <v>652</v>
      </c>
      <c r="L6" s="69"/>
      <c r="M6" s="79" t="s">
        <v>2127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58.5" customHeight="1">
      <c r="A7" s="69">
        <v>3.0</v>
      </c>
      <c r="B7" s="81">
        <v>45292.0</v>
      </c>
      <c r="C7" s="69" t="s">
        <v>703</v>
      </c>
      <c r="D7" s="69" t="s">
        <v>649</v>
      </c>
      <c r="E7" s="69" t="s">
        <v>650</v>
      </c>
      <c r="F7" s="69" t="s">
        <v>1313</v>
      </c>
      <c r="G7" s="69">
        <v>1.0</v>
      </c>
      <c r="H7" s="71">
        <v>1448000.0</v>
      </c>
      <c r="I7" s="71" t="str">
        <f t="shared" si="1"/>
        <v>  1,448,000 </v>
      </c>
      <c r="J7" s="78" t="str">
        <f t="shared" si="2"/>
        <v>  1,448,000 </v>
      </c>
      <c r="K7" s="69" t="s">
        <v>652</v>
      </c>
      <c r="L7" s="69"/>
      <c r="M7" s="79" t="s">
        <v>665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63.0" customHeight="1">
      <c r="A8" s="69">
        <v>4.0</v>
      </c>
      <c r="B8" s="81">
        <v>45293.0</v>
      </c>
      <c r="C8" s="69" t="s">
        <v>750</v>
      </c>
      <c r="D8" s="69" t="s">
        <v>649</v>
      </c>
      <c r="E8" s="69" t="s">
        <v>650</v>
      </c>
      <c r="F8" s="69" t="s">
        <v>664</v>
      </c>
      <c r="G8" s="69">
        <v>6.0</v>
      </c>
      <c r="H8" s="71">
        <v>710000.0</v>
      </c>
      <c r="I8" s="71" t="str">
        <f t="shared" si="1"/>
        <v>  4,260,000 </v>
      </c>
      <c r="J8" s="78" t="str">
        <f t="shared" si="2"/>
        <v>  4,260,000 </v>
      </c>
      <c r="K8" s="15" t="s">
        <v>652</v>
      </c>
      <c r="L8" s="15"/>
      <c r="M8" s="79" t="s">
        <v>2128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69">
        <v>5.0</v>
      </c>
      <c r="B9" s="81">
        <v>45294.0</v>
      </c>
      <c r="C9" s="69" t="s">
        <v>697</v>
      </c>
      <c r="D9" s="69" t="s">
        <v>691</v>
      </c>
      <c r="E9" s="69" t="s">
        <v>650</v>
      </c>
      <c r="F9" s="69" t="s">
        <v>656</v>
      </c>
      <c r="G9" s="69">
        <v>8.0</v>
      </c>
      <c r="H9" s="71">
        <v>710000.0</v>
      </c>
      <c r="I9" s="71" t="str">
        <f t="shared" si="1"/>
        <v>  5,680,000 </v>
      </c>
      <c r="J9" s="74" t="str">
        <f>SUM(I9:I12)</f>
        <v>  7,583,000 </v>
      </c>
      <c r="K9" s="75" t="s">
        <v>652</v>
      </c>
      <c r="L9" s="75"/>
      <c r="M9" s="7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69"/>
      <c r="B10" s="69"/>
      <c r="C10" s="69"/>
      <c r="D10" s="69"/>
      <c r="E10" s="69"/>
      <c r="F10" s="69" t="s">
        <v>695</v>
      </c>
      <c r="G10" s="69">
        <v>1.0</v>
      </c>
      <c r="H10" s="71">
        <v>710000.0</v>
      </c>
      <c r="I10" s="71" t="str">
        <f t="shared" si="1"/>
        <v>  710,000 </v>
      </c>
      <c r="J10" s="80"/>
      <c r="K10" s="80"/>
      <c r="L10" s="80"/>
      <c r="M10" s="80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69"/>
      <c r="B11" s="69"/>
      <c r="C11" s="69"/>
      <c r="D11" s="69"/>
      <c r="E11" s="69"/>
      <c r="F11" s="69" t="s">
        <v>700</v>
      </c>
      <c r="G11" s="69">
        <v>1.0</v>
      </c>
      <c r="H11" s="71">
        <v>1099000.0</v>
      </c>
      <c r="I11" s="71" t="str">
        <f t="shared" si="1"/>
        <v>  1,099,000 </v>
      </c>
      <c r="J11" s="80"/>
      <c r="K11" s="80"/>
      <c r="L11" s="80"/>
      <c r="M11" s="80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69"/>
      <c r="B12" s="68"/>
      <c r="C12" s="69"/>
      <c r="D12" s="69"/>
      <c r="E12" s="69"/>
      <c r="F12" s="69" t="s">
        <v>1297</v>
      </c>
      <c r="G12" s="69">
        <v>2.0</v>
      </c>
      <c r="H12" s="71">
        <v>47000.0</v>
      </c>
      <c r="I12" s="71" t="str">
        <f t="shared" si="1"/>
        <v>  94,000 </v>
      </c>
      <c r="J12" s="77"/>
      <c r="K12" s="77"/>
      <c r="L12" s="77"/>
      <c r="M12" s="77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8.5" customHeight="1">
      <c r="A13" s="69">
        <v>6.0</v>
      </c>
      <c r="B13" s="81">
        <v>45294.0</v>
      </c>
      <c r="C13" s="69" t="s">
        <v>693</v>
      </c>
      <c r="D13" s="69" t="s">
        <v>649</v>
      </c>
      <c r="E13" s="69" t="s">
        <v>650</v>
      </c>
      <c r="F13" s="69" t="s">
        <v>1541</v>
      </c>
      <c r="G13" s="69">
        <v>1.0</v>
      </c>
      <c r="H13" s="71">
        <v>940000.0</v>
      </c>
      <c r="I13" s="71" t="str">
        <f t="shared" si="1"/>
        <v>  940,000 </v>
      </c>
      <c r="J13" s="74" t="str">
        <f>I13+I14</f>
        <v>  1,650,000 </v>
      </c>
      <c r="K13" s="75" t="s">
        <v>652</v>
      </c>
      <c r="L13" s="75"/>
      <c r="M13" s="76" t="s">
        <v>2129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8.5" customHeight="1">
      <c r="A14" s="69"/>
      <c r="B14" s="68"/>
      <c r="C14" s="69"/>
      <c r="D14" s="69"/>
      <c r="E14" s="69"/>
      <c r="F14" s="69" t="s">
        <v>695</v>
      </c>
      <c r="G14" s="69">
        <v>1.0</v>
      </c>
      <c r="H14" s="71">
        <v>710000.0</v>
      </c>
      <c r="I14" s="71" t="str">
        <f t="shared" si="1"/>
        <v>  710,000 </v>
      </c>
      <c r="J14" s="77"/>
      <c r="K14" s="77"/>
      <c r="L14" s="77"/>
      <c r="M14" s="77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64.5" customHeight="1">
      <c r="A15" s="69">
        <v>7.0</v>
      </c>
      <c r="B15" s="81">
        <v>45295.0</v>
      </c>
      <c r="C15" s="69" t="s">
        <v>735</v>
      </c>
      <c r="D15" s="69" t="s">
        <v>691</v>
      </c>
      <c r="E15" s="69" t="s">
        <v>650</v>
      </c>
      <c r="F15" s="69" t="s">
        <v>700</v>
      </c>
      <c r="G15" s="69">
        <v>1.0</v>
      </c>
      <c r="H15" s="71">
        <v>1099000.0</v>
      </c>
      <c r="I15" s="71" t="str">
        <f t="shared" si="1"/>
        <v>  1,099,000 </v>
      </c>
      <c r="J15" s="78" t="str">
        <f>I15</f>
        <v>  1,099,000 </v>
      </c>
      <c r="K15" s="69" t="s">
        <v>652</v>
      </c>
      <c r="L15" s="69"/>
      <c r="M15" s="69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0" customHeight="1">
      <c r="A16" s="69">
        <v>8.0</v>
      </c>
      <c r="B16" s="81">
        <v>45295.0</v>
      </c>
      <c r="C16" s="69" t="s">
        <v>2130</v>
      </c>
      <c r="D16" s="69" t="s">
        <v>659</v>
      </c>
      <c r="E16" s="69" t="s">
        <v>650</v>
      </c>
      <c r="F16" s="69" t="s">
        <v>699</v>
      </c>
      <c r="G16" s="69">
        <v>1.0</v>
      </c>
      <c r="H16" s="71">
        <v>775000.0</v>
      </c>
      <c r="I16" s="71" t="str">
        <f t="shared" si="1"/>
        <v>  775,000 </v>
      </c>
      <c r="J16" s="74" t="str">
        <f>SUM(I16:I19)</f>
        <v>  5,374,000 </v>
      </c>
      <c r="K16" s="75" t="s">
        <v>652</v>
      </c>
      <c r="L16" s="75"/>
      <c r="M16" s="76" t="s">
        <v>2131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69"/>
      <c r="B17" s="69"/>
      <c r="C17" s="69"/>
      <c r="D17" s="69"/>
      <c r="E17" s="69"/>
      <c r="F17" s="69" t="s">
        <v>682</v>
      </c>
      <c r="G17" s="69">
        <v>12.0</v>
      </c>
      <c r="H17" s="71">
        <v>115000.0</v>
      </c>
      <c r="I17" s="71" t="str">
        <f t="shared" si="1"/>
        <v>  1,380,000 </v>
      </c>
      <c r="J17" s="80"/>
      <c r="K17" s="80"/>
      <c r="L17" s="80"/>
      <c r="M17" s="80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69"/>
      <c r="B18" s="69"/>
      <c r="C18" s="69"/>
      <c r="D18" s="69"/>
      <c r="E18" s="69"/>
      <c r="F18" s="69" t="s">
        <v>651</v>
      </c>
      <c r="G18" s="69">
        <v>3.0</v>
      </c>
      <c r="H18" s="71">
        <v>820000.0</v>
      </c>
      <c r="I18" s="71" t="str">
        <f t="shared" si="1"/>
        <v>  2,460,000 </v>
      </c>
      <c r="J18" s="80"/>
      <c r="K18" s="80"/>
      <c r="L18" s="80"/>
      <c r="M18" s="80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69"/>
      <c r="B19" s="69"/>
      <c r="C19" s="69"/>
      <c r="D19" s="69"/>
      <c r="E19" s="69"/>
      <c r="F19" s="69" t="s">
        <v>680</v>
      </c>
      <c r="G19" s="69">
        <v>1.0</v>
      </c>
      <c r="H19" s="71">
        <v>759000.0</v>
      </c>
      <c r="I19" s="71" t="str">
        <f t="shared" si="1"/>
        <v>  759,000 </v>
      </c>
      <c r="J19" s="77"/>
      <c r="K19" s="77"/>
      <c r="L19" s="77"/>
      <c r="M19" s="77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69">
        <v>9.0</v>
      </c>
      <c r="B20" s="81">
        <v>45296.0</v>
      </c>
      <c r="C20" s="69" t="s">
        <v>723</v>
      </c>
      <c r="D20" s="69" t="s">
        <v>659</v>
      </c>
      <c r="E20" s="69" t="s">
        <v>650</v>
      </c>
      <c r="F20" s="69" t="s">
        <v>667</v>
      </c>
      <c r="G20" s="69">
        <v>4.0</v>
      </c>
      <c r="H20" s="71">
        <v>705000.0</v>
      </c>
      <c r="I20" s="71" t="str">
        <f t="shared" si="1"/>
        <v>  2,820,000 </v>
      </c>
      <c r="J20" s="74" t="str">
        <f>SUM(I20:I23)</f>
        <v>  4,027,000 </v>
      </c>
      <c r="K20" s="75" t="s">
        <v>652</v>
      </c>
      <c r="L20" s="75"/>
      <c r="M20" s="76" t="s">
        <v>2132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69"/>
      <c r="B21" s="68"/>
      <c r="C21" s="69"/>
      <c r="D21" s="69"/>
      <c r="E21" s="69"/>
      <c r="F21" s="69" t="s">
        <v>668</v>
      </c>
      <c r="G21" s="69">
        <v>1.0</v>
      </c>
      <c r="H21" s="71">
        <v>700000.0</v>
      </c>
      <c r="I21" s="71" t="str">
        <f t="shared" si="1"/>
        <v>  700,000 </v>
      </c>
      <c r="J21" s="80"/>
      <c r="K21" s="80"/>
      <c r="L21" s="80"/>
      <c r="M21" s="80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69"/>
      <c r="B22" s="69"/>
      <c r="C22" s="69"/>
      <c r="D22" s="69"/>
      <c r="E22" s="69"/>
      <c r="F22" s="69" t="s">
        <v>1297</v>
      </c>
      <c r="G22" s="69">
        <v>6.0</v>
      </c>
      <c r="H22" s="71">
        <v>47000.0</v>
      </c>
      <c r="I22" s="71" t="str">
        <f t="shared" si="1"/>
        <v>  282,000 </v>
      </c>
      <c r="J22" s="80"/>
      <c r="K22" s="80"/>
      <c r="L22" s="80"/>
      <c r="M22" s="80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69"/>
      <c r="B23" s="69"/>
      <c r="C23" s="69"/>
      <c r="D23" s="69"/>
      <c r="E23" s="69"/>
      <c r="F23" s="69" t="s">
        <v>743</v>
      </c>
      <c r="G23" s="69">
        <v>3.0</v>
      </c>
      <c r="H23" s="71">
        <v>75000.0</v>
      </c>
      <c r="I23" s="71" t="str">
        <f t="shared" si="1"/>
        <v>  225,000 </v>
      </c>
      <c r="J23" s="77"/>
      <c r="K23" s="77"/>
      <c r="L23" s="77"/>
      <c r="M23" s="77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59.25" customHeight="1">
      <c r="A24" s="69">
        <v>10.0</v>
      </c>
      <c r="B24" s="81">
        <v>45296.0</v>
      </c>
      <c r="C24" s="69" t="s">
        <v>788</v>
      </c>
      <c r="D24" s="69" t="s">
        <v>199</v>
      </c>
      <c r="E24" s="69" t="s">
        <v>650</v>
      </c>
      <c r="F24" s="69" t="s">
        <v>730</v>
      </c>
      <c r="G24" s="69">
        <v>2.0</v>
      </c>
      <c r="H24" s="71">
        <v>705000.0</v>
      </c>
      <c r="I24" s="71" t="str">
        <f t="shared" si="1"/>
        <v>  1,410,000 </v>
      </c>
      <c r="J24" s="78" t="str">
        <f t="shared" ref="J24:J27" si="3">I24</f>
        <v>  1,410,000 </v>
      </c>
      <c r="K24" s="69" t="s">
        <v>652</v>
      </c>
      <c r="L24" s="69"/>
      <c r="M24" s="6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59.25" customHeight="1">
      <c r="A25" s="69">
        <v>11.0</v>
      </c>
      <c r="B25" s="81">
        <v>45296.0</v>
      </c>
      <c r="C25" s="69" t="s">
        <v>681</v>
      </c>
      <c r="D25" s="69" t="s">
        <v>649</v>
      </c>
      <c r="E25" s="69" t="s">
        <v>650</v>
      </c>
      <c r="F25" s="69" t="s">
        <v>682</v>
      </c>
      <c r="G25" s="69">
        <v>3.0</v>
      </c>
      <c r="H25" s="71">
        <v>110000.0</v>
      </c>
      <c r="I25" s="71" t="str">
        <f t="shared" si="1"/>
        <v>  330,000 </v>
      </c>
      <c r="J25" s="78" t="str">
        <f t="shared" si="3"/>
        <v>  330,000 </v>
      </c>
      <c r="K25" s="69" t="s">
        <v>652</v>
      </c>
      <c r="L25" s="69"/>
      <c r="M25" s="6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62.25" customHeight="1">
      <c r="A26" s="69">
        <v>12.0</v>
      </c>
      <c r="B26" s="81">
        <v>45297.0</v>
      </c>
      <c r="C26" s="69" t="s">
        <v>663</v>
      </c>
      <c r="D26" s="69" t="s">
        <v>199</v>
      </c>
      <c r="E26" s="69" t="s">
        <v>650</v>
      </c>
      <c r="F26" s="69" t="s">
        <v>664</v>
      </c>
      <c r="G26" s="69">
        <v>10.0</v>
      </c>
      <c r="H26" s="71">
        <v>705000.0</v>
      </c>
      <c r="I26" s="71" t="str">
        <f t="shared" si="1"/>
        <v>  7,050,000 </v>
      </c>
      <c r="J26" s="78" t="str">
        <f t="shared" si="3"/>
        <v>  7,050,000 </v>
      </c>
      <c r="K26" s="69" t="s">
        <v>652</v>
      </c>
      <c r="L26" s="69"/>
      <c r="M26" s="69" t="s">
        <v>1551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62.25" customHeight="1">
      <c r="A27" s="69">
        <v>13.0</v>
      </c>
      <c r="B27" s="81">
        <v>45298.0</v>
      </c>
      <c r="C27" s="69" t="s">
        <v>2133</v>
      </c>
      <c r="D27" s="69" t="s">
        <v>649</v>
      </c>
      <c r="E27" s="69" t="s">
        <v>650</v>
      </c>
      <c r="F27" s="69" t="s">
        <v>730</v>
      </c>
      <c r="G27" s="69">
        <v>2.0</v>
      </c>
      <c r="H27" s="71">
        <v>705000.0</v>
      </c>
      <c r="I27" s="71" t="str">
        <f t="shared" si="1"/>
        <v>  1,410,000 </v>
      </c>
      <c r="J27" s="78" t="str">
        <f t="shared" si="3"/>
        <v>  1,410,000 </v>
      </c>
      <c r="K27" s="69" t="s">
        <v>652</v>
      </c>
      <c r="L27" s="69"/>
      <c r="M27" s="69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69">
        <v>14.0</v>
      </c>
      <c r="B28" s="81">
        <v>45298.0</v>
      </c>
      <c r="C28" s="69" t="s">
        <v>762</v>
      </c>
      <c r="D28" s="69" t="s">
        <v>655</v>
      </c>
      <c r="E28" s="69" t="s">
        <v>650</v>
      </c>
      <c r="F28" s="69" t="s">
        <v>656</v>
      </c>
      <c r="G28" s="69">
        <v>3.0</v>
      </c>
      <c r="H28" s="71">
        <v>705000.0</v>
      </c>
      <c r="I28" s="71" t="str">
        <f t="shared" si="1"/>
        <v>  2,115,000 </v>
      </c>
      <c r="J28" s="74" t="str">
        <f>SUM(I28:I30)</f>
        <v>  7,825,000 </v>
      </c>
      <c r="K28" s="75" t="s">
        <v>652</v>
      </c>
      <c r="L28" s="75"/>
      <c r="M28" s="75" t="s">
        <v>1355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69"/>
      <c r="B29" s="69"/>
      <c r="C29" s="69"/>
      <c r="D29" s="69"/>
      <c r="E29" s="69"/>
      <c r="F29" s="69" t="s">
        <v>695</v>
      </c>
      <c r="G29" s="69">
        <v>7.0</v>
      </c>
      <c r="H29" s="71">
        <v>705000.0</v>
      </c>
      <c r="I29" s="71" t="str">
        <f t="shared" si="1"/>
        <v>  4,935,000 </v>
      </c>
      <c r="J29" s="80"/>
      <c r="K29" s="80"/>
      <c r="L29" s="80"/>
      <c r="M29" s="80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69"/>
      <c r="B30" s="68"/>
      <c r="C30" s="69"/>
      <c r="D30" s="69"/>
      <c r="E30" s="69"/>
      <c r="F30" s="69" t="s">
        <v>699</v>
      </c>
      <c r="G30" s="69">
        <v>1.0</v>
      </c>
      <c r="H30" s="71">
        <v>775000.0</v>
      </c>
      <c r="I30" s="71" t="str">
        <f t="shared" si="1"/>
        <v>  775,000 </v>
      </c>
      <c r="J30" s="77"/>
      <c r="K30" s="77"/>
      <c r="L30" s="77"/>
      <c r="M30" s="77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62.25" customHeight="1">
      <c r="A31" s="69">
        <v>15.0</v>
      </c>
      <c r="B31" s="81">
        <v>45298.0</v>
      </c>
      <c r="C31" s="69" t="s">
        <v>725</v>
      </c>
      <c r="D31" s="69" t="s">
        <v>649</v>
      </c>
      <c r="E31" s="69" t="s">
        <v>650</v>
      </c>
      <c r="F31" s="69" t="s">
        <v>2134</v>
      </c>
      <c r="G31" s="69">
        <v>1.0</v>
      </c>
      <c r="H31" s="71">
        <v>1258000.0</v>
      </c>
      <c r="I31" s="71" t="str">
        <f t="shared" si="1"/>
        <v>  1,258,000 </v>
      </c>
      <c r="J31" s="78" t="str">
        <f t="shared" ref="J31:J32" si="4">I31</f>
        <v>  1,258,000 </v>
      </c>
      <c r="K31" s="69" t="s">
        <v>652</v>
      </c>
      <c r="L31" s="69"/>
      <c r="M31" s="69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56.25" customHeight="1">
      <c r="A32" s="69">
        <v>16.0</v>
      </c>
      <c r="B32" s="81">
        <v>45299.0</v>
      </c>
      <c r="C32" s="69" t="s">
        <v>1312</v>
      </c>
      <c r="D32" s="69" t="s">
        <v>659</v>
      </c>
      <c r="E32" s="69" t="s">
        <v>650</v>
      </c>
      <c r="F32" s="69" t="s">
        <v>1313</v>
      </c>
      <c r="G32" s="69">
        <v>1.0</v>
      </c>
      <c r="H32" s="71">
        <v>1448000.0</v>
      </c>
      <c r="I32" s="71" t="str">
        <f t="shared" si="1"/>
        <v>  1,448,000 </v>
      </c>
      <c r="J32" s="78" t="str">
        <f t="shared" si="4"/>
        <v>  1,448,000 </v>
      </c>
      <c r="K32" s="15" t="s">
        <v>652</v>
      </c>
      <c r="L32" s="15"/>
      <c r="M32" s="1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32.25" customHeight="1">
      <c r="A33" s="69">
        <v>17.0</v>
      </c>
      <c r="B33" s="81">
        <v>45300.0</v>
      </c>
      <c r="C33" s="69" t="s">
        <v>796</v>
      </c>
      <c r="D33" s="69" t="s">
        <v>649</v>
      </c>
      <c r="E33" s="69" t="s">
        <v>650</v>
      </c>
      <c r="F33" s="69" t="s">
        <v>656</v>
      </c>
      <c r="G33" s="69">
        <v>1.0</v>
      </c>
      <c r="H33" s="71">
        <v>705000.0</v>
      </c>
      <c r="I33" s="71" t="str">
        <f t="shared" si="1"/>
        <v>  705,000 </v>
      </c>
      <c r="J33" s="74" t="str">
        <f>I33+I34</f>
        <v>  1,410,000 </v>
      </c>
      <c r="K33" s="75" t="s">
        <v>652</v>
      </c>
      <c r="L33" s="75"/>
      <c r="M33" s="7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32.25" customHeight="1">
      <c r="A34" s="69"/>
      <c r="B34" s="81"/>
      <c r="C34" s="69"/>
      <c r="D34" s="69"/>
      <c r="E34" s="69"/>
      <c r="F34" s="69" t="s">
        <v>664</v>
      </c>
      <c r="G34" s="69">
        <v>1.0</v>
      </c>
      <c r="H34" s="71">
        <v>705000.0</v>
      </c>
      <c r="I34" s="71" t="str">
        <f t="shared" si="1"/>
        <v>  705,000 </v>
      </c>
      <c r="J34" s="77"/>
      <c r="K34" s="77"/>
      <c r="L34" s="77"/>
      <c r="M34" s="77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62.25" customHeight="1">
      <c r="A35" s="69">
        <v>18.0</v>
      </c>
      <c r="B35" s="81">
        <v>45300.0</v>
      </c>
      <c r="C35" s="69" t="s">
        <v>648</v>
      </c>
      <c r="D35" s="69" t="s">
        <v>649</v>
      </c>
      <c r="E35" s="69" t="s">
        <v>650</v>
      </c>
      <c r="F35" s="69" t="s">
        <v>651</v>
      </c>
      <c r="G35" s="69">
        <v>5.0</v>
      </c>
      <c r="H35" s="71">
        <v>820000.0</v>
      </c>
      <c r="I35" s="71" t="str">
        <f t="shared" si="1"/>
        <v>  4,100,000 </v>
      </c>
      <c r="J35" s="78" t="str">
        <f t="shared" ref="J35:J37" si="5">I35</f>
        <v>  4,100,000 </v>
      </c>
      <c r="K35" s="69" t="s">
        <v>652</v>
      </c>
      <c r="L35" s="69"/>
      <c r="M35" s="69" t="s">
        <v>1355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63.75" customHeight="1">
      <c r="A36" s="69">
        <v>19.0</v>
      </c>
      <c r="B36" s="81">
        <v>45301.0</v>
      </c>
      <c r="C36" s="69" t="s">
        <v>711</v>
      </c>
      <c r="D36" s="69" t="s">
        <v>199</v>
      </c>
      <c r="E36" s="69" t="s">
        <v>650</v>
      </c>
      <c r="F36" s="69" t="s">
        <v>712</v>
      </c>
      <c r="G36" s="69">
        <v>8.0</v>
      </c>
      <c r="H36" s="71">
        <v>705000.0</v>
      </c>
      <c r="I36" s="71" t="str">
        <f t="shared" si="1"/>
        <v>  5,640,000 </v>
      </c>
      <c r="J36" s="78" t="str">
        <f t="shared" si="5"/>
        <v>  5,640,000 </v>
      </c>
      <c r="K36" s="69" t="s">
        <v>652</v>
      </c>
      <c r="L36" s="69"/>
      <c r="M36" s="69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63.75" customHeight="1">
      <c r="A37" s="69">
        <v>20.0</v>
      </c>
      <c r="B37" s="81">
        <v>45301.0</v>
      </c>
      <c r="C37" s="69" t="s">
        <v>1299</v>
      </c>
      <c r="D37" s="69" t="s">
        <v>659</v>
      </c>
      <c r="E37" s="69" t="s">
        <v>650</v>
      </c>
      <c r="F37" s="69" t="s">
        <v>682</v>
      </c>
      <c r="G37" s="69">
        <v>2.0</v>
      </c>
      <c r="H37" s="71">
        <v>115000.0</v>
      </c>
      <c r="I37" s="71" t="str">
        <f t="shared" si="1"/>
        <v>  230,000 </v>
      </c>
      <c r="J37" s="78" t="str">
        <f t="shared" si="5"/>
        <v>  230,000 </v>
      </c>
      <c r="K37" s="69" t="s">
        <v>652</v>
      </c>
      <c r="L37" s="69"/>
      <c r="M37" s="69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69">
        <v>21.0</v>
      </c>
      <c r="B38" s="81">
        <v>45302.0</v>
      </c>
      <c r="C38" s="69" t="s">
        <v>1285</v>
      </c>
      <c r="D38" s="69" t="s">
        <v>649</v>
      </c>
      <c r="E38" s="69" t="s">
        <v>650</v>
      </c>
      <c r="F38" s="69" t="s">
        <v>680</v>
      </c>
      <c r="G38" s="69">
        <v>1.0</v>
      </c>
      <c r="H38" s="71">
        <v>745000.0</v>
      </c>
      <c r="I38" s="71" t="str">
        <f t="shared" si="1"/>
        <v>  745,000 </v>
      </c>
      <c r="J38" s="199" t="str">
        <f>SUM(I38:I42)</f>
        <v>  2,615,000 </v>
      </c>
      <c r="K38" s="76" t="s">
        <v>652</v>
      </c>
      <c r="L38" s="76"/>
      <c r="M38" s="76" t="s">
        <v>665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69"/>
      <c r="B39" s="69"/>
      <c r="C39" s="69"/>
      <c r="D39" s="69"/>
      <c r="E39" s="69"/>
      <c r="F39" s="69" t="s">
        <v>702</v>
      </c>
      <c r="G39" s="69">
        <v>1.0</v>
      </c>
      <c r="H39" s="71">
        <v>1200000.0</v>
      </c>
      <c r="I39" s="71" t="str">
        <f t="shared" si="1"/>
        <v>  1,200,000 </v>
      </c>
      <c r="J39" s="80"/>
      <c r="K39" s="80"/>
      <c r="L39" s="80"/>
      <c r="M39" s="80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69"/>
      <c r="B40" s="69"/>
      <c r="C40" s="69"/>
      <c r="D40" s="69"/>
      <c r="E40" s="69"/>
      <c r="F40" s="69" t="s">
        <v>2135</v>
      </c>
      <c r="G40" s="69">
        <v>1.0</v>
      </c>
      <c r="H40" s="71">
        <v>350000.0</v>
      </c>
      <c r="I40" s="71" t="str">
        <f t="shared" si="1"/>
        <v>  350,000 </v>
      </c>
      <c r="J40" s="80"/>
      <c r="K40" s="80"/>
      <c r="L40" s="80"/>
      <c r="M40" s="80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69"/>
      <c r="B41" s="69"/>
      <c r="C41" s="69"/>
      <c r="D41" s="69"/>
      <c r="E41" s="69"/>
      <c r="F41" s="69" t="s">
        <v>1012</v>
      </c>
      <c r="G41" s="69">
        <v>1.0</v>
      </c>
      <c r="H41" s="71">
        <v>120000.0</v>
      </c>
      <c r="I41" s="71" t="str">
        <f t="shared" si="1"/>
        <v>  120,000 </v>
      </c>
      <c r="J41" s="80"/>
      <c r="K41" s="80"/>
      <c r="L41" s="80"/>
      <c r="M41" s="80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69"/>
      <c r="B42" s="69"/>
      <c r="C42" s="69"/>
      <c r="D42" s="69"/>
      <c r="E42" s="69"/>
      <c r="F42" s="69" t="s">
        <v>686</v>
      </c>
      <c r="G42" s="69">
        <v>1.0</v>
      </c>
      <c r="H42" s="71">
        <v>200000.0</v>
      </c>
      <c r="I42" s="71" t="str">
        <f t="shared" si="1"/>
        <v>  200,000 </v>
      </c>
      <c r="J42" s="77"/>
      <c r="K42" s="77"/>
      <c r="L42" s="77"/>
      <c r="M42" s="77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30.0" customHeight="1">
      <c r="A43" s="69">
        <v>22.0</v>
      </c>
      <c r="B43" s="81">
        <v>45302.0</v>
      </c>
      <c r="C43" s="69" t="s">
        <v>1345</v>
      </c>
      <c r="D43" s="69" t="s">
        <v>649</v>
      </c>
      <c r="E43" s="69" t="s">
        <v>650</v>
      </c>
      <c r="F43" s="69" t="s">
        <v>682</v>
      </c>
      <c r="G43" s="69">
        <v>2.0</v>
      </c>
      <c r="H43" s="71">
        <v>115000.0</v>
      </c>
      <c r="I43" s="71" t="str">
        <f t="shared" si="1"/>
        <v>  230,000 </v>
      </c>
      <c r="J43" s="74" t="str">
        <f>I43+I44</f>
        <v>  410,000 </v>
      </c>
      <c r="K43" s="75" t="s">
        <v>652</v>
      </c>
      <c r="L43" s="75"/>
      <c r="M43" s="7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30.0" customHeight="1">
      <c r="A44" s="69"/>
      <c r="B44" s="69"/>
      <c r="C44" s="69"/>
      <c r="D44" s="69"/>
      <c r="E44" s="69"/>
      <c r="F44" s="69" t="s">
        <v>767</v>
      </c>
      <c r="G44" s="69">
        <v>1.0</v>
      </c>
      <c r="H44" s="71">
        <v>180000.0</v>
      </c>
      <c r="I44" s="71" t="str">
        <f t="shared" si="1"/>
        <v>  180,000 </v>
      </c>
      <c r="J44" s="77"/>
      <c r="K44" s="77"/>
      <c r="L44" s="77"/>
      <c r="M44" s="77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63.75" customHeight="1">
      <c r="A45" s="69">
        <v>23.0</v>
      </c>
      <c r="B45" s="81">
        <v>45303.0</v>
      </c>
      <c r="C45" s="69" t="s">
        <v>1345</v>
      </c>
      <c r="D45" s="69" t="s">
        <v>649</v>
      </c>
      <c r="E45" s="69" t="s">
        <v>650</v>
      </c>
      <c r="F45" s="69" t="s">
        <v>767</v>
      </c>
      <c r="G45" s="69">
        <v>1.0</v>
      </c>
      <c r="H45" s="71">
        <v>180000.0</v>
      </c>
      <c r="I45" s="71" t="str">
        <f t="shared" si="1"/>
        <v>  180,000 </v>
      </c>
      <c r="J45" s="78" t="str">
        <f>I45</f>
        <v>  180,000 </v>
      </c>
      <c r="K45" s="69" t="s">
        <v>652</v>
      </c>
      <c r="L45" s="69"/>
      <c r="M45" s="69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69">
        <v>24.0</v>
      </c>
      <c r="B46" s="81">
        <v>45303.0</v>
      </c>
      <c r="C46" s="69" t="s">
        <v>723</v>
      </c>
      <c r="D46" s="69" t="s">
        <v>659</v>
      </c>
      <c r="E46" s="69" t="s">
        <v>650</v>
      </c>
      <c r="F46" s="69" t="s">
        <v>667</v>
      </c>
      <c r="G46" s="69">
        <v>10.0</v>
      </c>
      <c r="H46" s="71">
        <v>705000.0</v>
      </c>
      <c r="I46" s="71" t="str">
        <f t="shared" si="1"/>
        <v>  7,050,000 </v>
      </c>
      <c r="J46" s="74" t="str">
        <f>SUM(I46:I51)</f>
        <v>  12,790,000 </v>
      </c>
      <c r="K46" s="75" t="s">
        <v>652</v>
      </c>
      <c r="L46" s="75"/>
      <c r="M46" s="76" t="s">
        <v>2136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69"/>
      <c r="B47" s="69"/>
      <c r="C47" s="69"/>
      <c r="D47" s="69"/>
      <c r="E47" s="69"/>
      <c r="F47" s="69" t="s">
        <v>668</v>
      </c>
      <c r="G47" s="69">
        <v>3.0</v>
      </c>
      <c r="H47" s="71">
        <v>700000.0</v>
      </c>
      <c r="I47" s="71" t="str">
        <f t="shared" si="1"/>
        <v>  2,100,000 </v>
      </c>
      <c r="J47" s="80"/>
      <c r="K47" s="80"/>
      <c r="L47" s="80"/>
      <c r="M47" s="80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69"/>
      <c r="B48" s="69"/>
      <c r="C48" s="69"/>
      <c r="D48" s="69"/>
      <c r="E48" s="69"/>
      <c r="F48" s="69" t="s">
        <v>743</v>
      </c>
      <c r="G48" s="69">
        <v>3.0</v>
      </c>
      <c r="H48" s="71">
        <v>75000.0</v>
      </c>
      <c r="I48" s="71" t="str">
        <f t="shared" si="1"/>
        <v>  225,000 </v>
      </c>
      <c r="J48" s="80"/>
      <c r="K48" s="80"/>
      <c r="L48" s="80"/>
      <c r="M48" s="80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69"/>
      <c r="B49" s="69"/>
      <c r="C49" s="69"/>
      <c r="D49" s="69"/>
      <c r="E49" s="69"/>
      <c r="F49" s="69" t="s">
        <v>682</v>
      </c>
      <c r="G49" s="69">
        <v>2.0</v>
      </c>
      <c r="H49" s="71">
        <v>115000.0</v>
      </c>
      <c r="I49" s="71" t="str">
        <f t="shared" si="1"/>
        <v>  230,000 </v>
      </c>
      <c r="J49" s="80"/>
      <c r="K49" s="80"/>
      <c r="L49" s="80"/>
      <c r="M49" s="80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69"/>
      <c r="B50" s="69"/>
      <c r="C50" s="69"/>
      <c r="D50" s="69"/>
      <c r="E50" s="69"/>
      <c r="F50" s="69" t="s">
        <v>1297</v>
      </c>
      <c r="G50" s="69">
        <v>1.0</v>
      </c>
      <c r="H50" s="71">
        <v>47000.0</v>
      </c>
      <c r="I50" s="71" t="str">
        <f t="shared" si="1"/>
        <v>  47,000 </v>
      </c>
      <c r="J50" s="80"/>
      <c r="K50" s="80"/>
      <c r="L50" s="80"/>
      <c r="M50" s="80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69"/>
      <c r="B51" s="69"/>
      <c r="C51" s="69"/>
      <c r="D51" s="69"/>
      <c r="E51" s="69"/>
      <c r="F51" s="69" t="s">
        <v>1298</v>
      </c>
      <c r="G51" s="69">
        <v>6.0</v>
      </c>
      <c r="H51" s="71">
        <v>523000.0</v>
      </c>
      <c r="I51" s="71" t="str">
        <f t="shared" si="1"/>
        <v>  3,138,000 </v>
      </c>
      <c r="J51" s="77"/>
      <c r="K51" s="77"/>
      <c r="L51" s="77"/>
      <c r="M51" s="77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69">
        <v>25.0</v>
      </c>
      <c r="B52" s="81">
        <v>45304.0</v>
      </c>
      <c r="C52" s="69" t="s">
        <v>784</v>
      </c>
      <c r="D52" s="69" t="s">
        <v>659</v>
      </c>
      <c r="E52" s="69" t="s">
        <v>650</v>
      </c>
      <c r="F52" s="69" t="s">
        <v>656</v>
      </c>
      <c r="G52" s="69">
        <v>5.0</v>
      </c>
      <c r="H52" s="71">
        <v>705000.0</v>
      </c>
      <c r="I52" s="71" t="str">
        <f t="shared" si="1"/>
        <v>  3,525,000 </v>
      </c>
      <c r="J52" s="74" t="str">
        <f>SUM(I52:I54)</f>
        <v>  5,028,000 </v>
      </c>
      <c r="K52" s="75" t="s">
        <v>652</v>
      </c>
      <c r="L52" s="75"/>
      <c r="M52" s="75" t="s">
        <v>2137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69"/>
      <c r="B53" s="69"/>
      <c r="C53" s="69"/>
      <c r="D53" s="69"/>
      <c r="E53" s="69"/>
      <c r="F53" s="69" t="s">
        <v>776</v>
      </c>
      <c r="G53" s="69">
        <v>2.0</v>
      </c>
      <c r="H53" s="71">
        <v>399000.0</v>
      </c>
      <c r="I53" s="71" t="str">
        <f t="shared" si="1"/>
        <v>  798,000 </v>
      </c>
      <c r="J53" s="80"/>
      <c r="K53" s="80"/>
      <c r="L53" s="80"/>
      <c r="M53" s="80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69"/>
      <c r="B54" s="69"/>
      <c r="C54" s="69"/>
      <c r="D54" s="69"/>
      <c r="E54" s="69"/>
      <c r="F54" s="69" t="s">
        <v>667</v>
      </c>
      <c r="G54" s="69">
        <v>1.0</v>
      </c>
      <c r="H54" s="71">
        <v>705000.0</v>
      </c>
      <c r="I54" s="71" t="str">
        <f t="shared" si="1"/>
        <v>  705,000 </v>
      </c>
      <c r="J54" s="77"/>
      <c r="K54" s="77"/>
      <c r="L54" s="77"/>
      <c r="M54" s="77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69">
        <v>26.0</v>
      </c>
      <c r="B55" s="81">
        <v>45305.0</v>
      </c>
      <c r="C55" s="69" t="s">
        <v>1281</v>
      </c>
      <c r="D55" s="69" t="s">
        <v>659</v>
      </c>
      <c r="E55" s="69" t="s">
        <v>650</v>
      </c>
      <c r="F55" s="69" t="s">
        <v>1282</v>
      </c>
      <c r="G55" s="69">
        <v>12.0</v>
      </c>
      <c r="H55" s="71">
        <v>705000.0</v>
      </c>
      <c r="I55" s="71" t="str">
        <f t="shared" si="1"/>
        <v>  8,460,000 </v>
      </c>
      <c r="J55" s="74" t="str">
        <f>SUM(I55:I57)</f>
        <v>  18,470,000 </v>
      </c>
      <c r="K55" s="75" t="s">
        <v>652</v>
      </c>
      <c r="L55" s="75"/>
      <c r="M55" s="75" t="s">
        <v>2138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69"/>
      <c r="B56" s="69"/>
      <c r="C56" s="69"/>
      <c r="D56" s="69"/>
      <c r="E56" s="69"/>
      <c r="F56" s="69" t="s">
        <v>1284</v>
      </c>
      <c r="G56" s="69">
        <v>12.0</v>
      </c>
      <c r="H56" s="71">
        <v>705000.0</v>
      </c>
      <c r="I56" s="71" t="str">
        <f t="shared" si="1"/>
        <v>  8,460,000 </v>
      </c>
      <c r="J56" s="80"/>
      <c r="K56" s="80"/>
      <c r="L56" s="80"/>
      <c r="M56" s="80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69"/>
      <c r="B57" s="69"/>
      <c r="C57" s="69"/>
      <c r="D57" s="69"/>
      <c r="E57" s="69"/>
      <c r="F57" s="69" t="s">
        <v>699</v>
      </c>
      <c r="G57" s="69">
        <v>2.0</v>
      </c>
      <c r="H57" s="71">
        <v>775000.0</v>
      </c>
      <c r="I57" s="71" t="str">
        <f t="shared" si="1"/>
        <v>  1,550,000 </v>
      </c>
      <c r="J57" s="77"/>
      <c r="K57" s="77"/>
      <c r="L57" s="77"/>
      <c r="M57" s="77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63.0" customHeight="1">
      <c r="A58" s="69">
        <v>27.0</v>
      </c>
      <c r="B58" s="81">
        <v>45306.0</v>
      </c>
      <c r="C58" s="69" t="s">
        <v>703</v>
      </c>
      <c r="D58" s="69" t="s">
        <v>649</v>
      </c>
      <c r="E58" s="69" t="s">
        <v>650</v>
      </c>
      <c r="F58" s="69" t="s">
        <v>651</v>
      </c>
      <c r="G58" s="69">
        <v>5.0</v>
      </c>
      <c r="H58" s="71">
        <v>820000.0</v>
      </c>
      <c r="I58" s="71" t="str">
        <f t="shared" si="1"/>
        <v>  4,100,000 </v>
      </c>
      <c r="J58" s="78" t="str">
        <f>I58</f>
        <v>  4,100,000 </v>
      </c>
      <c r="K58" s="69" t="s">
        <v>652</v>
      </c>
      <c r="L58" s="69"/>
      <c r="M58" s="69" t="s">
        <v>2139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30.75" customHeight="1">
      <c r="A59" s="69">
        <v>28.0</v>
      </c>
      <c r="B59" s="81">
        <v>45306.0</v>
      </c>
      <c r="C59" s="69" t="s">
        <v>1317</v>
      </c>
      <c r="D59" s="69" t="s">
        <v>649</v>
      </c>
      <c r="E59" s="69" t="s">
        <v>650</v>
      </c>
      <c r="F59" s="69" t="s">
        <v>2134</v>
      </c>
      <c r="G59" s="69">
        <v>6.0</v>
      </c>
      <c r="H59" s="71">
        <v>1258000.0</v>
      </c>
      <c r="I59" s="71" t="str">
        <f t="shared" si="1"/>
        <v>  7,548,000 </v>
      </c>
      <c r="J59" s="74" t="str">
        <f>I59+I60</f>
        <v>  8,348,000 </v>
      </c>
      <c r="K59" s="75" t="s">
        <v>652</v>
      </c>
      <c r="L59" s="75"/>
      <c r="M59" s="76" t="s">
        <v>2140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30.75" customHeight="1">
      <c r="A60" s="69"/>
      <c r="B60" s="69"/>
      <c r="C60" s="69"/>
      <c r="D60" s="69"/>
      <c r="E60" s="69"/>
      <c r="F60" s="69" t="s">
        <v>686</v>
      </c>
      <c r="G60" s="69">
        <v>5.0</v>
      </c>
      <c r="H60" s="71">
        <v>160000.0</v>
      </c>
      <c r="I60" s="71" t="str">
        <f t="shared" si="1"/>
        <v>  800,000 </v>
      </c>
      <c r="J60" s="77"/>
      <c r="K60" s="77"/>
      <c r="L60" s="77"/>
      <c r="M60" s="77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63.0" customHeight="1">
      <c r="A61" s="69">
        <v>29.0</v>
      </c>
      <c r="B61" s="81">
        <v>45306.0</v>
      </c>
      <c r="C61" s="69" t="s">
        <v>648</v>
      </c>
      <c r="D61" s="69" t="s">
        <v>649</v>
      </c>
      <c r="E61" s="69" t="s">
        <v>650</v>
      </c>
      <c r="F61" s="69" t="s">
        <v>651</v>
      </c>
      <c r="G61" s="69">
        <v>5.0</v>
      </c>
      <c r="H61" s="71">
        <v>820000.0</v>
      </c>
      <c r="I61" s="71" t="str">
        <f t="shared" si="1"/>
        <v>  4,100,000 </v>
      </c>
      <c r="J61" s="78" t="str">
        <f t="shared" ref="J61:J63" si="6">I61</f>
        <v>  4,100,000 </v>
      </c>
      <c r="K61" s="69" t="s">
        <v>652</v>
      </c>
      <c r="L61" s="69"/>
      <c r="M61" s="69" t="s">
        <v>1355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48.75" customHeight="1">
      <c r="A62" s="69">
        <v>30.0</v>
      </c>
      <c r="B62" s="81">
        <v>45307.0</v>
      </c>
      <c r="C62" s="69" t="s">
        <v>1570</v>
      </c>
      <c r="D62" s="69" t="s">
        <v>659</v>
      </c>
      <c r="E62" s="69" t="s">
        <v>650</v>
      </c>
      <c r="F62" s="69" t="s">
        <v>2141</v>
      </c>
      <c r="G62" s="69">
        <v>1.0</v>
      </c>
      <c r="H62" s="71">
        <v>1150000.0</v>
      </c>
      <c r="I62" s="71" t="str">
        <f t="shared" si="1"/>
        <v>  1,150,000 </v>
      </c>
      <c r="J62" s="156" t="str">
        <f t="shared" si="6"/>
        <v>  1,150,000 </v>
      </c>
      <c r="K62" s="79" t="s">
        <v>652</v>
      </c>
      <c r="L62" s="79"/>
      <c r="M62" s="79" t="s">
        <v>2142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59.25" customHeight="1">
      <c r="A63" s="69">
        <v>31.0</v>
      </c>
      <c r="B63" s="81">
        <v>45307.0</v>
      </c>
      <c r="C63" s="69" t="s">
        <v>681</v>
      </c>
      <c r="D63" s="69" t="s">
        <v>649</v>
      </c>
      <c r="E63" s="69" t="s">
        <v>650</v>
      </c>
      <c r="F63" s="69" t="s">
        <v>682</v>
      </c>
      <c r="G63" s="69">
        <v>2.0</v>
      </c>
      <c r="H63" s="71">
        <v>115000.0</v>
      </c>
      <c r="I63" s="71" t="str">
        <f t="shared" si="1"/>
        <v>  230,000 </v>
      </c>
      <c r="J63" s="78" t="str">
        <f t="shared" si="6"/>
        <v>  230,000 </v>
      </c>
      <c r="K63" s="69" t="s">
        <v>652</v>
      </c>
      <c r="L63" s="69"/>
      <c r="M63" s="69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30.0" customHeight="1">
      <c r="A64" s="69">
        <v>32.0</v>
      </c>
      <c r="B64" s="81">
        <v>45307.0</v>
      </c>
      <c r="C64" s="69" t="s">
        <v>2143</v>
      </c>
      <c r="D64" s="69" t="s">
        <v>659</v>
      </c>
      <c r="E64" s="69" t="s">
        <v>650</v>
      </c>
      <c r="F64" s="69" t="s">
        <v>1282</v>
      </c>
      <c r="G64" s="69">
        <v>1.0</v>
      </c>
      <c r="H64" s="71">
        <v>708000.0</v>
      </c>
      <c r="I64" s="71" t="str">
        <f t="shared" si="1"/>
        <v>  708,000 </v>
      </c>
      <c r="J64" s="74" t="str">
        <f>I64+I65</f>
        <v>  1,416,000 </v>
      </c>
      <c r="K64" s="75" t="s">
        <v>652</v>
      </c>
      <c r="L64" s="75"/>
      <c r="M64" s="75" t="s">
        <v>2144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30.0" customHeight="1">
      <c r="A65" s="69"/>
      <c r="B65" s="69"/>
      <c r="C65" s="69"/>
      <c r="D65" s="69"/>
      <c r="E65" s="69"/>
      <c r="F65" s="69" t="s">
        <v>664</v>
      </c>
      <c r="G65" s="69">
        <v>1.0</v>
      </c>
      <c r="H65" s="71">
        <v>708000.0</v>
      </c>
      <c r="I65" s="71" t="str">
        <f t="shared" si="1"/>
        <v>  708,000 </v>
      </c>
      <c r="J65" s="77"/>
      <c r="K65" s="77"/>
      <c r="L65" s="77"/>
      <c r="M65" s="77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59.25" customHeight="1">
      <c r="A66" s="69">
        <v>33.0</v>
      </c>
      <c r="B66" s="81">
        <v>45307.0</v>
      </c>
      <c r="C66" s="69" t="s">
        <v>1354</v>
      </c>
      <c r="D66" s="69" t="s">
        <v>659</v>
      </c>
      <c r="E66" s="69" t="s">
        <v>650</v>
      </c>
      <c r="F66" s="69" t="s">
        <v>1282</v>
      </c>
      <c r="G66" s="69">
        <v>2.0</v>
      </c>
      <c r="H66" s="71">
        <v>708000.0</v>
      </c>
      <c r="I66" s="71" t="str">
        <f t="shared" si="1"/>
        <v>  1,416,000 </v>
      </c>
      <c r="J66" s="78" t="str">
        <f>I66</f>
        <v>  1,416,000 </v>
      </c>
      <c r="K66" s="69" t="s">
        <v>652</v>
      </c>
      <c r="L66" s="69"/>
      <c r="M66" s="69" t="s">
        <v>2144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30.0" customHeight="1">
      <c r="A67" s="69">
        <v>34.0</v>
      </c>
      <c r="B67" s="81">
        <v>45307.0</v>
      </c>
      <c r="C67" s="69" t="s">
        <v>693</v>
      </c>
      <c r="D67" s="69" t="s">
        <v>649</v>
      </c>
      <c r="E67" s="69" t="s">
        <v>650</v>
      </c>
      <c r="F67" s="69" t="s">
        <v>695</v>
      </c>
      <c r="G67" s="69">
        <v>1.0</v>
      </c>
      <c r="H67" s="71">
        <v>708000.0</v>
      </c>
      <c r="I67" s="71" t="str">
        <f t="shared" si="1"/>
        <v>  708,000 </v>
      </c>
      <c r="J67" s="199" t="str">
        <f>I67+I68</f>
        <v>  1,645,000 </v>
      </c>
      <c r="K67" s="76" t="s">
        <v>652</v>
      </c>
      <c r="L67" s="76"/>
      <c r="M67" s="76" t="s">
        <v>2145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30.0" customHeight="1">
      <c r="A68" s="69"/>
      <c r="B68" s="69"/>
      <c r="C68" s="69"/>
      <c r="D68" s="69"/>
      <c r="E68" s="69"/>
      <c r="F68" s="69" t="s">
        <v>1541</v>
      </c>
      <c r="G68" s="69">
        <v>1.0</v>
      </c>
      <c r="H68" s="71">
        <v>937000.0</v>
      </c>
      <c r="I68" s="71" t="str">
        <f t="shared" si="1"/>
        <v>  937,000 </v>
      </c>
      <c r="J68" s="77"/>
      <c r="K68" s="77"/>
      <c r="L68" s="77"/>
      <c r="M68" s="77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58.5" customHeight="1">
      <c r="A69" s="69">
        <v>35.0</v>
      </c>
      <c r="B69" s="81">
        <v>45307.0</v>
      </c>
      <c r="C69" s="69" t="s">
        <v>2146</v>
      </c>
      <c r="D69" s="69" t="s">
        <v>649</v>
      </c>
      <c r="E69" s="69" t="s">
        <v>650</v>
      </c>
      <c r="F69" s="69" t="s">
        <v>680</v>
      </c>
      <c r="G69" s="69">
        <v>1.0</v>
      </c>
      <c r="H69" s="71">
        <v>745000.0</v>
      </c>
      <c r="I69" s="71" t="str">
        <f t="shared" si="1"/>
        <v>  745,000 </v>
      </c>
      <c r="J69" s="156" t="str">
        <f t="shared" ref="J69:J71" si="7">I69</f>
        <v>  745,000 </v>
      </c>
      <c r="K69" s="79" t="s">
        <v>652</v>
      </c>
      <c r="L69" s="79"/>
      <c r="M69" s="79" t="s">
        <v>2147</v>
      </c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60.75" customHeight="1">
      <c r="A70" s="69">
        <v>36.0</v>
      </c>
      <c r="B70" s="81">
        <v>45308.0</v>
      </c>
      <c r="C70" s="69" t="s">
        <v>687</v>
      </c>
      <c r="D70" s="69" t="s">
        <v>649</v>
      </c>
      <c r="E70" s="69" t="s">
        <v>650</v>
      </c>
      <c r="F70" s="69" t="s">
        <v>2148</v>
      </c>
      <c r="G70" s="69">
        <v>5.0</v>
      </c>
      <c r="H70" s="71">
        <v>1266000.0</v>
      </c>
      <c r="I70" s="71" t="str">
        <f t="shared" si="1"/>
        <v>  6,330,000 </v>
      </c>
      <c r="J70" s="78" t="str">
        <f t="shared" si="7"/>
        <v>  6,330,000 </v>
      </c>
      <c r="K70" s="69" t="s">
        <v>652</v>
      </c>
      <c r="L70" s="69"/>
      <c r="M70" s="69" t="s">
        <v>1338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60.75" customHeight="1">
      <c r="A71" s="69">
        <v>37.0</v>
      </c>
      <c r="B71" s="81">
        <v>45308.0</v>
      </c>
      <c r="C71" s="69" t="s">
        <v>2149</v>
      </c>
      <c r="D71" s="69" t="s">
        <v>649</v>
      </c>
      <c r="E71" s="69" t="s">
        <v>650</v>
      </c>
      <c r="F71" s="69" t="s">
        <v>664</v>
      </c>
      <c r="G71" s="69">
        <v>10.0</v>
      </c>
      <c r="H71" s="71">
        <v>708000.0</v>
      </c>
      <c r="I71" s="71" t="str">
        <f t="shared" si="1"/>
        <v>  7,080,000 </v>
      </c>
      <c r="J71" s="78" t="str">
        <f t="shared" si="7"/>
        <v>  7,080,000 </v>
      </c>
      <c r="K71" s="69" t="s">
        <v>652</v>
      </c>
      <c r="L71" s="69"/>
      <c r="M71" s="69" t="s">
        <v>2150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69">
        <v>38.0</v>
      </c>
      <c r="B72" s="81">
        <v>45309.0</v>
      </c>
      <c r="C72" s="69" t="s">
        <v>774</v>
      </c>
      <c r="D72" s="69" t="s">
        <v>649</v>
      </c>
      <c r="E72" s="69" t="s">
        <v>650</v>
      </c>
      <c r="F72" s="69" t="s">
        <v>2134</v>
      </c>
      <c r="G72" s="69">
        <v>3.0</v>
      </c>
      <c r="H72" s="71">
        <v>1256000.0</v>
      </c>
      <c r="I72" s="71" t="str">
        <f t="shared" si="1"/>
        <v>  3,768,000 </v>
      </c>
      <c r="J72" s="74" t="str">
        <f>SUM(I72:I75)</f>
        <v>  6,700,000 </v>
      </c>
      <c r="K72" s="75" t="s">
        <v>652</v>
      </c>
      <c r="L72" s="75"/>
      <c r="M72" s="75" t="s">
        <v>1355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69"/>
      <c r="B73" s="69"/>
      <c r="C73" s="69"/>
      <c r="D73" s="69"/>
      <c r="E73" s="69"/>
      <c r="F73" s="69" t="s">
        <v>664</v>
      </c>
      <c r="G73" s="69">
        <v>3.0</v>
      </c>
      <c r="H73" s="71">
        <v>705000.0</v>
      </c>
      <c r="I73" s="71" t="str">
        <f t="shared" si="1"/>
        <v>  2,115,000 </v>
      </c>
      <c r="J73" s="80"/>
      <c r="K73" s="80"/>
      <c r="L73" s="80"/>
      <c r="M73" s="80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69"/>
      <c r="B74" s="69"/>
      <c r="C74" s="69"/>
      <c r="D74" s="69"/>
      <c r="E74" s="69"/>
      <c r="F74" s="69" t="s">
        <v>699</v>
      </c>
      <c r="G74" s="69">
        <v>1.0</v>
      </c>
      <c r="H74" s="71">
        <v>775000.0</v>
      </c>
      <c r="I74" s="71" t="str">
        <f t="shared" si="1"/>
        <v>  775,000 </v>
      </c>
      <c r="J74" s="80"/>
      <c r="K74" s="80"/>
      <c r="L74" s="80"/>
      <c r="M74" s="80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69"/>
      <c r="B75" s="69"/>
      <c r="C75" s="69"/>
      <c r="D75" s="69"/>
      <c r="E75" s="69"/>
      <c r="F75" s="69" t="s">
        <v>780</v>
      </c>
      <c r="G75" s="69">
        <v>1.0</v>
      </c>
      <c r="H75" s="71">
        <v>42000.0</v>
      </c>
      <c r="I75" s="71" t="str">
        <f t="shared" si="1"/>
        <v>  42,000 </v>
      </c>
      <c r="J75" s="77"/>
      <c r="K75" s="77"/>
      <c r="L75" s="77"/>
      <c r="M75" s="77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58.5" customHeight="1">
      <c r="A76" s="69">
        <v>39.0</v>
      </c>
      <c r="B76" s="81">
        <v>45309.0</v>
      </c>
      <c r="C76" s="69" t="s">
        <v>2151</v>
      </c>
      <c r="D76" s="69" t="s">
        <v>801</v>
      </c>
      <c r="E76" s="69" t="s">
        <v>650</v>
      </c>
      <c r="F76" s="69" t="s">
        <v>667</v>
      </c>
      <c r="G76" s="69">
        <v>2.0</v>
      </c>
      <c r="H76" s="71">
        <v>705000.0</v>
      </c>
      <c r="I76" s="71" t="str">
        <f t="shared" si="1"/>
        <v>  1,410,000 </v>
      </c>
      <c r="J76" s="78" t="str">
        <f t="shared" ref="J76:J78" si="8">I76</f>
        <v>  1,410,000 </v>
      </c>
      <c r="K76" s="69" t="s">
        <v>652</v>
      </c>
      <c r="L76" s="69"/>
      <c r="M76" s="79" t="s">
        <v>2152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58.5" customHeight="1">
      <c r="A77" s="69">
        <v>40.0</v>
      </c>
      <c r="B77" s="81">
        <v>45309.0</v>
      </c>
      <c r="C77" s="69" t="s">
        <v>1342</v>
      </c>
      <c r="D77" s="69" t="s">
        <v>649</v>
      </c>
      <c r="E77" s="69" t="s">
        <v>650</v>
      </c>
      <c r="F77" s="69" t="s">
        <v>1343</v>
      </c>
      <c r="G77" s="69">
        <v>1.0</v>
      </c>
      <c r="H77" s="71">
        <v>1029000.0</v>
      </c>
      <c r="I77" s="71" t="str">
        <f t="shared" si="1"/>
        <v>  1,029,000 </v>
      </c>
      <c r="J77" s="78" t="str">
        <f t="shared" si="8"/>
        <v>  1,029,000 </v>
      </c>
      <c r="K77" s="69" t="s">
        <v>652</v>
      </c>
      <c r="L77" s="69"/>
      <c r="M77" s="69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59.25" customHeight="1">
      <c r="A78" s="69">
        <v>41.0</v>
      </c>
      <c r="B78" s="81">
        <v>45310.0</v>
      </c>
      <c r="C78" s="69" t="s">
        <v>1342</v>
      </c>
      <c r="D78" s="69" t="s">
        <v>649</v>
      </c>
      <c r="E78" s="69" t="s">
        <v>650</v>
      </c>
      <c r="F78" s="69" t="s">
        <v>776</v>
      </c>
      <c r="G78" s="69">
        <v>1.0</v>
      </c>
      <c r="H78" s="71">
        <v>400000.0</v>
      </c>
      <c r="I78" s="71" t="str">
        <f t="shared" si="1"/>
        <v>  400,000 </v>
      </c>
      <c r="J78" s="78" t="str">
        <f t="shared" si="8"/>
        <v>  400,000 </v>
      </c>
      <c r="K78" s="69" t="s">
        <v>652</v>
      </c>
      <c r="L78" s="69"/>
      <c r="M78" s="69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69">
        <v>42.0</v>
      </c>
      <c r="B79" s="81">
        <v>45310.0</v>
      </c>
      <c r="C79" s="69" t="s">
        <v>757</v>
      </c>
      <c r="D79" s="69" t="s">
        <v>649</v>
      </c>
      <c r="E79" s="69" t="s">
        <v>650</v>
      </c>
      <c r="F79" s="69" t="s">
        <v>700</v>
      </c>
      <c r="G79" s="69">
        <v>1.0</v>
      </c>
      <c r="H79" s="71">
        <v>1100000.0</v>
      </c>
      <c r="I79" s="71" t="str">
        <f t="shared" si="1"/>
        <v>  1,100,000 </v>
      </c>
      <c r="J79" s="199" t="str">
        <f>I79+I80</f>
        <v>  1,120,000 </v>
      </c>
      <c r="K79" s="76" t="s">
        <v>652</v>
      </c>
      <c r="L79" s="76"/>
      <c r="M79" s="76" t="s">
        <v>2153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69"/>
      <c r="B80" s="69"/>
      <c r="C80" s="69"/>
      <c r="D80" s="69"/>
      <c r="E80" s="69"/>
      <c r="F80" s="69" t="s">
        <v>715</v>
      </c>
      <c r="G80" s="69">
        <v>2.0</v>
      </c>
      <c r="H80" s="71">
        <v>10000.0</v>
      </c>
      <c r="I80" s="71" t="str">
        <f t="shared" si="1"/>
        <v>  20,000 </v>
      </c>
      <c r="J80" s="80"/>
      <c r="K80" s="80"/>
      <c r="L80" s="80"/>
      <c r="M80" s="80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69"/>
      <c r="B81" s="69"/>
      <c r="C81" s="69"/>
      <c r="D81" s="69"/>
      <c r="E81" s="69"/>
      <c r="F81" s="69" t="s">
        <v>715</v>
      </c>
      <c r="G81" s="69">
        <v>2.0</v>
      </c>
      <c r="H81" s="71">
        <v>0.0</v>
      </c>
      <c r="I81" s="71" t="str">
        <f t="shared" si="1"/>
        <v>  -   </v>
      </c>
      <c r="J81" s="77"/>
      <c r="K81" s="77"/>
      <c r="L81" s="77"/>
      <c r="M81" s="77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59.25" customHeight="1">
      <c r="A82" s="69">
        <v>43.0</v>
      </c>
      <c r="B82" s="81">
        <v>45310.0</v>
      </c>
      <c r="C82" s="69" t="s">
        <v>1545</v>
      </c>
      <c r="D82" s="69" t="s">
        <v>659</v>
      </c>
      <c r="E82" s="69" t="s">
        <v>650</v>
      </c>
      <c r="F82" s="69" t="s">
        <v>1282</v>
      </c>
      <c r="G82" s="69">
        <v>1.0</v>
      </c>
      <c r="H82" s="71">
        <v>705000.0</v>
      </c>
      <c r="I82" s="71" t="str">
        <f t="shared" si="1"/>
        <v>  705,000 </v>
      </c>
      <c r="J82" s="78" t="str">
        <f t="shared" ref="J82:J83" si="9">I82</f>
        <v>  705,000 </v>
      </c>
      <c r="K82" s="69" t="s">
        <v>652</v>
      </c>
      <c r="L82" s="69"/>
      <c r="M82" s="69" t="s">
        <v>1294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58.5" customHeight="1">
      <c r="A83" s="69">
        <v>44.0</v>
      </c>
      <c r="B83" s="81">
        <v>45311.0</v>
      </c>
      <c r="C83" s="69" t="s">
        <v>648</v>
      </c>
      <c r="D83" s="69" t="s">
        <v>649</v>
      </c>
      <c r="E83" s="69" t="s">
        <v>650</v>
      </c>
      <c r="F83" s="69" t="s">
        <v>743</v>
      </c>
      <c r="G83" s="69">
        <v>4.0</v>
      </c>
      <c r="H83" s="71">
        <v>75000.0</v>
      </c>
      <c r="I83" s="71" t="str">
        <f t="shared" si="1"/>
        <v>  300,000 </v>
      </c>
      <c r="J83" s="78" t="str">
        <f t="shared" si="9"/>
        <v>  300,000 </v>
      </c>
      <c r="K83" s="69" t="s">
        <v>652</v>
      </c>
      <c r="L83" s="69"/>
      <c r="M83" s="69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30.75" customHeight="1">
      <c r="A84" s="69">
        <v>45.0</v>
      </c>
      <c r="B84" s="81">
        <v>45311.0</v>
      </c>
      <c r="C84" s="69" t="s">
        <v>2154</v>
      </c>
      <c r="D84" s="69" t="s">
        <v>649</v>
      </c>
      <c r="E84" s="69" t="s">
        <v>650</v>
      </c>
      <c r="F84" s="69" t="s">
        <v>2134</v>
      </c>
      <c r="G84" s="69">
        <v>2.0</v>
      </c>
      <c r="H84" s="71">
        <v>1256000.0</v>
      </c>
      <c r="I84" s="71" t="str">
        <f t="shared" si="1"/>
        <v>  2,512,000 </v>
      </c>
      <c r="J84" s="74" t="str">
        <f>I84+I85</f>
        <v>  4,382,000 </v>
      </c>
      <c r="K84" s="75" t="s">
        <v>652</v>
      </c>
      <c r="L84" s="75"/>
      <c r="M84" s="75" t="s">
        <v>2155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30.75" customHeight="1">
      <c r="A85" s="69"/>
      <c r="B85" s="69"/>
      <c r="C85" s="69"/>
      <c r="D85" s="69"/>
      <c r="E85" s="69"/>
      <c r="F85" s="69" t="s">
        <v>1541</v>
      </c>
      <c r="G85" s="69">
        <v>2.0</v>
      </c>
      <c r="H85" s="71">
        <v>935000.0</v>
      </c>
      <c r="I85" s="71" t="str">
        <f t="shared" si="1"/>
        <v>  1,870,000 </v>
      </c>
      <c r="J85" s="77"/>
      <c r="K85" s="77"/>
      <c r="L85" s="77"/>
      <c r="M85" s="77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69">
        <v>46.0</v>
      </c>
      <c r="B86" s="81">
        <v>45311.0</v>
      </c>
      <c r="C86" s="69" t="s">
        <v>2156</v>
      </c>
      <c r="D86" s="69" t="s">
        <v>659</v>
      </c>
      <c r="E86" s="69" t="s">
        <v>705</v>
      </c>
      <c r="F86" s="69" t="s">
        <v>2157</v>
      </c>
      <c r="G86" s="69">
        <v>2.0</v>
      </c>
      <c r="H86" s="71">
        <v>110000.0</v>
      </c>
      <c r="I86" s="71" t="str">
        <f t="shared" si="1"/>
        <v>  220,000 </v>
      </c>
      <c r="J86" s="74" t="str">
        <f>SUM(I86:I90)</f>
        <v>  2,440,000 </v>
      </c>
      <c r="K86" s="75" t="s">
        <v>652</v>
      </c>
      <c r="L86" s="75"/>
      <c r="M86" s="76" t="s">
        <v>2158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69"/>
      <c r="B87" s="69"/>
      <c r="C87" s="69"/>
      <c r="D87" s="69"/>
      <c r="E87" s="69"/>
      <c r="F87" s="69" t="s">
        <v>686</v>
      </c>
      <c r="G87" s="69">
        <v>1.0</v>
      </c>
      <c r="H87" s="71">
        <v>200000.0</v>
      </c>
      <c r="I87" s="71" t="str">
        <f t="shared" si="1"/>
        <v>  200,000 </v>
      </c>
      <c r="J87" s="80"/>
      <c r="K87" s="80"/>
      <c r="L87" s="80"/>
      <c r="M87" s="80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69"/>
      <c r="B88" s="69"/>
      <c r="C88" s="69"/>
      <c r="D88" s="69"/>
      <c r="E88" s="69"/>
      <c r="F88" s="69" t="s">
        <v>664</v>
      </c>
      <c r="G88" s="69">
        <v>1.0</v>
      </c>
      <c r="H88" s="71">
        <v>705000.0</v>
      </c>
      <c r="I88" s="71" t="str">
        <f t="shared" si="1"/>
        <v>  705,000 </v>
      </c>
      <c r="J88" s="80"/>
      <c r="K88" s="80"/>
      <c r="L88" s="80"/>
      <c r="M88" s="80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69"/>
      <c r="B89" s="69"/>
      <c r="C89" s="69"/>
      <c r="D89" s="69"/>
      <c r="E89" s="69"/>
      <c r="F89" s="69" t="s">
        <v>708</v>
      </c>
      <c r="G89" s="69">
        <v>1.0</v>
      </c>
      <c r="H89" s="71">
        <v>115000.0</v>
      </c>
      <c r="I89" s="71" t="str">
        <f t="shared" si="1"/>
        <v>  115,000 </v>
      </c>
      <c r="J89" s="80"/>
      <c r="K89" s="80"/>
      <c r="L89" s="80"/>
      <c r="M89" s="80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69"/>
      <c r="B90" s="69"/>
      <c r="C90" s="69"/>
      <c r="D90" s="69"/>
      <c r="E90" s="69"/>
      <c r="F90" s="69" t="s">
        <v>702</v>
      </c>
      <c r="G90" s="69">
        <v>1.0</v>
      </c>
      <c r="H90" s="71">
        <v>1200000.0</v>
      </c>
      <c r="I90" s="71" t="str">
        <f t="shared" si="1"/>
        <v>  1,200,000 </v>
      </c>
      <c r="J90" s="77"/>
      <c r="K90" s="77"/>
      <c r="L90" s="77"/>
      <c r="M90" s="77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69">
        <v>47.0</v>
      </c>
      <c r="B91" s="81">
        <v>45312.0</v>
      </c>
      <c r="C91" s="69" t="s">
        <v>2159</v>
      </c>
      <c r="D91" s="69" t="s">
        <v>649</v>
      </c>
      <c r="E91" s="69" t="s">
        <v>650</v>
      </c>
      <c r="F91" s="69" t="s">
        <v>1284</v>
      </c>
      <c r="G91" s="69">
        <v>2.0</v>
      </c>
      <c r="H91" s="71">
        <v>705000.0</v>
      </c>
      <c r="I91" s="71" t="str">
        <f t="shared" si="1"/>
        <v>  1,410,000 </v>
      </c>
      <c r="J91" s="74" t="str">
        <f>I91+I92+I93</f>
        <v>  2,145,000 </v>
      </c>
      <c r="K91" s="75" t="s">
        <v>652</v>
      </c>
      <c r="L91" s="75"/>
      <c r="M91" s="75" t="s">
        <v>1357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69"/>
      <c r="B92" s="69"/>
      <c r="C92" s="69"/>
      <c r="D92" s="69"/>
      <c r="E92" s="69"/>
      <c r="F92" s="69" t="s">
        <v>1282</v>
      </c>
      <c r="G92" s="69">
        <v>1.0</v>
      </c>
      <c r="H92" s="71">
        <v>705000.0</v>
      </c>
      <c r="I92" s="71" t="str">
        <f t="shared" si="1"/>
        <v>  705,000 </v>
      </c>
      <c r="J92" s="80"/>
      <c r="K92" s="80"/>
      <c r="L92" s="80"/>
      <c r="M92" s="80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69"/>
      <c r="B93" s="69"/>
      <c r="C93" s="69"/>
      <c r="D93" s="69"/>
      <c r="E93" s="69"/>
      <c r="F93" s="69" t="s">
        <v>715</v>
      </c>
      <c r="G93" s="69">
        <v>3.0</v>
      </c>
      <c r="H93" s="71">
        <v>10000.0</v>
      </c>
      <c r="I93" s="71" t="str">
        <f t="shared" si="1"/>
        <v>  30,000 </v>
      </c>
      <c r="J93" s="77"/>
      <c r="K93" s="77"/>
      <c r="L93" s="77"/>
      <c r="M93" s="77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69">
        <v>48.0</v>
      </c>
      <c r="B94" s="81">
        <v>45313.0</v>
      </c>
      <c r="C94" s="69" t="s">
        <v>2160</v>
      </c>
      <c r="D94" s="69" t="s">
        <v>655</v>
      </c>
      <c r="E94" s="69" t="s">
        <v>650</v>
      </c>
      <c r="F94" s="69" t="s">
        <v>2134</v>
      </c>
      <c r="G94" s="69">
        <v>1.0</v>
      </c>
      <c r="H94" s="71">
        <v>1256000.0</v>
      </c>
      <c r="I94" s="71" t="str">
        <f t="shared" si="1"/>
        <v>  1,256,000 </v>
      </c>
      <c r="J94" s="74" t="str">
        <f>SUM(I94:I98)</f>
        <v>  1,296,000 </v>
      </c>
      <c r="K94" s="75" t="s">
        <v>652</v>
      </c>
      <c r="L94" s="75"/>
      <c r="M94" s="7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69"/>
      <c r="B95" s="69"/>
      <c r="C95" s="69"/>
      <c r="D95" s="69"/>
      <c r="E95" s="69"/>
      <c r="F95" s="69" t="s">
        <v>2161</v>
      </c>
      <c r="G95" s="69">
        <v>1.0</v>
      </c>
      <c r="H95" s="71">
        <v>10000.0</v>
      </c>
      <c r="I95" s="71" t="str">
        <f t="shared" si="1"/>
        <v>  10,000 </v>
      </c>
      <c r="J95" s="80"/>
      <c r="K95" s="80"/>
      <c r="L95" s="80"/>
      <c r="M95" s="80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69"/>
      <c r="B96" s="69"/>
      <c r="C96" s="69"/>
      <c r="D96" s="69"/>
      <c r="E96" s="69"/>
      <c r="F96" s="69" t="s">
        <v>749</v>
      </c>
      <c r="G96" s="69">
        <v>1.0</v>
      </c>
      <c r="H96" s="71">
        <v>10000.0</v>
      </c>
      <c r="I96" s="71" t="str">
        <f t="shared" si="1"/>
        <v>  10,000 </v>
      </c>
      <c r="J96" s="80"/>
      <c r="K96" s="80"/>
      <c r="L96" s="80"/>
      <c r="M96" s="80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69"/>
      <c r="B97" s="69"/>
      <c r="C97" s="69"/>
      <c r="D97" s="69"/>
      <c r="E97" s="69"/>
      <c r="F97" s="69" t="s">
        <v>2162</v>
      </c>
      <c r="G97" s="69">
        <v>1.0</v>
      </c>
      <c r="H97" s="71">
        <v>10000.0</v>
      </c>
      <c r="I97" s="71" t="str">
        <f t="shared" si="1"/>
        <v>  10,000 </v>
      </c>
      <c r="J97" s="80"/>
      <c r="K97" s="80"/>
      <c r="L97" s="80"/>
      <c r="M97" s="80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69"/>
      <c r="B98" s="69"/>
      <c r="C98" s="69"/>
      <c r="D98" s="69"/>
      <c r="E98" s="69"/>
      <c r="F98" s="69" t="s">
        <v>746</v>
      </c>
      <c r="G98" s="69">
        <v>1.0</v>
      </c>
      <c r="H98" s="71">
        <v>10000.0</v>
      </c>
      <c r="I98" s="71" t="str">
        <f t="shared" si="1"/>
        <v>  10,000 </v>
      </c>
      <c r="J98" s="77"/>
      <c r="K98" s="77"/>
      <c r="L98" s="77"/>
      <c r="M98" s="77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58.5" customHeight="1">
      <c r="A99" s="69">
        <v>49.0</v>
      </c>
      <c r="B99" s="81">
        <v>45313.0</v>
      </c>
      <c r="C99" s="69" t="s">
        <v>2163</v>
      </c>
      <c r="D99" s="69" t="s">
        <v>659</v>
      </c>
      <c r="E99" s="69" t="s">
        <v>650</v>
      </c>
      <c r="F99" s="69" t="s">
        <v>1282</v>
      </c>
      <c r="G99" s="69">
        <v>2.0</v>
      </c>
      <c r="H99" s="71">
        <v>705000.0</v>
      </c>
      <c r="I99" s="71" t="str">
        <f t="shared" si="1"/>
        <v>  1,410,000 </v>
      </c>
      <c r="J99" s="78" t="str">
        <f>I99</f>
        <v>  1,410,000 </v>
      </c>
      <c r="K99" s="69" t="s">
        <v>652</v>
      </c>
      <c r="L99" s="69"/>
      <c r="M99" s="69" t="s">
        <v>724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69">
        <v>50.0</v>
      </c>
      <c r="B100" s="81">
        <v>45314.0</v>
      </c>
      <c r="C100" s="69" t="s">
        <v>2164</v>
      </c>
      <c r="D100" s="69" t="s">
        <v>753</v>
      </c>
      <c r="E100" s="69" t="s">
        <v>650</v>
      </c>
      <c r="F100" s="69" t="s">
        <v>664</v>
      </c>
      <c r="G100" s="69">
        <v>1.0</v>
      </c>
      <c r="H100" s="71">
        <v>705000.0</v>
      </c>
      <c r="I100" s="71" t="str">
        <f t="shared" si="1"/>
        <v>  705,000 </v>
      </c>
      <c r="J100" s="74" t="str">
        <f>SUM(I100:I103)</f>
        <v>  3,861,000 </v>
      </c>
      <c r="K100" s="75" t="s">
        <v>652</v>
      </c>
      <c r="L100" s="75"/>
      <c r="M100" s="75" t="s">
        <v>2165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69"/>
      <c r="B101" s="69"/>
      <c r="C101" s="69"/>
      <c r="D101" s="69"/>
      <c r="E101" s="69"/>
      <c r="F101" s="69" t="s">
        <v>2134</v>
      </c>
      <c r="G101" s="69">
        <v>1.0</v>
      </c>
      <c r="H101" s="71">
        <v>1256000.0</v>
      </c>
      <c r="I101" s="71" t="str">
        <f t="shared" si="1"/>
        <v>  1,256,000 </v>
      </c>
      <c r="J101" s="80"/>
      <c r="K101" s="80"/>
      <c r="L101" s="80"/>
      <c r="M101" s="80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69"/>
      <c r="B102" s="69"/>
      <c r="C102" s="69"/>
      <c r="D102" s="69"/>
      <c r="E102" s="69"/>
      <c r="F102" s="69" t="s">
        <v>700</v>
      </c>
      <c r="G102" s="69">
        <v>1.0</v>
      </c>
      <c r="H102" s="71">
        <v>1100000.0</v>
      </c>
      <c r="I102" s="71" t="str">
        <f t="shared" si="1"/>
        <v>  1,100,000 </v>
      </c>
      <c r="J102" s="80"/>
      <c r="K102" s="80"/>
      <c r="L102" s="80"/>
      <c r="M102" s="80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69"/>
      <c r="B103" s="69"/>
      <c r="C103" s="69"/>
      <c r="D103" s="69"/>
      <c r="E103" s="69"/>
      <c r="F103" s="69" t="s">
        <v>2166</v>
      </c>
      <c r="G103" s="69">
        <v>1.0</v>
      </c>
      <c r="H103" s="71">
        <v>800000.0</v>
      </c>
      <c r="I103" s="71" t="str">
        <f t="shared" si="1"/>
        <v>  800,000 </v>
      </c>
      <c r="J103" s="77"/>
      <c r="K103" s="77"/>
      <c r="L103" s="77"/>
      <c r="M103" s="77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56.25" customHeight="1">
      <c r="A104" s="69">
        <v>51.0</v>
      </c>
      <c r="B104" s="81">
        <v>45314.0</v>
      </c>
      <c r="C104" s="69" t="s">
        <v>648</v>
      </c>
      <c r="D104" s="69" t="s">
        <v>649</v>
      </c>
      <c r="E104" s="69" t="s">
        <v>650</v>
      </c>
      <c r="F104" s="69" t="s">
        <v>651</v>
      </c>
      <c r="G104" s="69">
        <v>5.0</v>
      </c>
      <c r="H104" s="71">
        <v>822000.0</v>
      </c>
      <c r="I104" s="71" t="str">
        <f t="shared" si="1"/>
        <v>  4,110,000 </v>
      </c>
      <c r="J104" s="78" t="str">
        <f>I104</f>
        <v>  4,110,000 </v>
      </c>
      <c r="K104" s="69" t="s">
        <v>652</v>
      </c>
      <c r="L104" s="69"/>
      <c r="M104" s="69" t="s">
        <v>1528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38.25" customHeight="1">
      <c r="A105" s="69">
        <v>52.0</v>
      </c>
      <c r="B105" s="81">
        <v>45315.0</v>
      </c>
      <c r="C105" s="69" t="s">
        <v>766</v>
      </c>
      <c r="D105" s="69" t="s">
        <v>649</v>
      </c>
      <c r="E105" s="69" t="s">
        <v>650</v>
      </c>
      <c r="F105" s="69" t="s">
        <v>1282</v>
      </c>
      <c r="G105" s="69">
        <v>1.0</v>
      </c>
      <c r="H105" s="71">
        <v>705000.0</v>
      </c>
      <c r="I105" s="71" t="str">
        <f t="shared" si="1"/>
        <v>  705,000 </v>
      </c>
      <c r="J105" s="199" t="str">
        <f>I105+I106</f>
        <v>  1,105,000 </v>
      </c>
      <c r="K105" s="76" t="s">
        <v>652</v>
      </c>
      <c r="L105" s="76"/>
      <c r="M105" s="76" t="s">
        <v>2167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38.25" customHeight="1">
      <c r="A106" s="69"/>
      <c r="B106" s="69"/>
      <c r="C106" s="69"/>
      <c r="D106" s="69"/>
      <c r="E106" s="69"/>
      <c r="F106" s="69" t="s">
        <v>776</v>
      </c>
      <c r="G106" s="69">
        <v>1.0</v>
      </c>
      <c r="H106" s="71">
        <v>400000.0</v>
      </c>
      <c r="I106" s="71" t="str">
        <f t="shared" si="1"/>
        <v>  400,000 </v>
      </c>
      <c r="J106" s="77"/>
      <c r="K106" s="77"/>
      <c r="L106" s="77"/>
      <c r="M106" s="77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46.5" customHeight="1">
      <c r="A107" s="69">
        <v>53.0</v>
      </c>
      <c r="B107" s="81">
        <v>45315.0</v>
      </c>
      <c r="C107" s="69" t="s">
        <v>733</v>
      </c>
      <c r="D107" s="69" t="s">
        <v>655</v>
      </c>
      <c r="E107" s="69" t="s">
        <v>650</v>
      </c>
      <c r="F107" s="69" t="s">
        <v>730</v>
      </c>
      <c r="G107" s="69">
        <v>6.0</v>
      </c>
      <c r="H107" s="71">
        <v>705000.0</v>
      </c>
      <c r="I107" s="71" t="str">
        <f t="shared" si="1"/>
        <v>  4,230,000 </v>
      </c>
      <c r="J107" s="78" t="str">
        <f>I107</f>
        <v>  4,230,000 </v>
      </c>
      <c r="K107" s="69" t="s">
        <v>652</v>
      </c>
      <c r="L107" s="69"/>
      <c r="M107" s="79" t="s">
        <v>2168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30.0" customHeight="1">
      <c r="A108" s="69">
        <v>54.0</v>
      </c>
      <c r="B108" s="81">
        <v>45316.0</v>
      </c>
      <c r="C108" s="69" t="s">
        <v>787</v>
      </c>
      <c r="D108" s="69" t="s">
        <v>199</v>
      </c>
      <c r="E108" s="69" t="s">
        <v>650</v>
      </c>
      <c r="F108" s="69" t="s">
        <v>730</v>
      </c>
      <c r="G108" s="69">
        <v>3.0</v>
      </c>
      <c r="H108" s="71">
        <v>705000.0</v>
      </c>
      <c r="I108" s="71" t="str">
        <f t="shared" si="1"/>
        <v>  2,115,000 </v>
      </c>
      <c r="J108" s="74" t="str">
        <f>I108+I109</f>
        <v>  2,190,000 </v>
      </c>
      <c r="K108" s="75" t="s">
        <v>652</v>
      </c>
      <c r="L108" s="75"/>
      <c r="M108" s="7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30.0" customHeight="1">
      <c r="A109" s="69"/>
      <c r="B109" s="69"/>
      <c r="C109" s="69"/>
      <c r="D109" s="69"/>
      <c r="E109" s="69"/>
      <c r="F109" s="69" t="s">
        <v>743</v>
      </c>
      <c r="G109" s="69">
        <v>1.0</v>
      </c>
      <c r="H109" s="71">
        <v>75000.0</v>
      </c>
      <c r="I109" s="71" t="str">
        <f t="shared" si="1"/>
        <v>  75,000 </v>
      </c>
      <c r="J109" s="77"/>
      <c r="K109" s="77"/>
      <c r="L109" s="77"/>
      <c r="M109" s="77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132">
        <v>55.0</v>
      </c>
      <c r="B110" s="133">
        <v>45317.0</v>
      </c>
      <c r="C110" s="132" t="s">
        <v>697</v>
      </c>
      <c r="D110" s="158" t="s">
        <v>691</v>
      </c>
      <c r="E110" s="132" t="s">
        <v>650</v>
      </c>
      <c r="F110" s="132" t="s">
        <v>656</v>
      </c>
      <c r="G110" s="132">
        <v>11.0</v>
      </c>
      <c r="H110" s="135">
        <v>705000.0</v>
      </c>
      <c r="I110" s="71" t="str">
        <f t="shared" si="1"/>
        <v>  7,755,000 </v>
      </c>
      <c r="J110" s="200" t="str">
        <f>SUM(I110:I112)</f>
        <v>  9,559,000 </v>
      </c>
      <c r="K110" s="201" t="s">
        <v>652</v>
      </c>
      <c r="L110" s="201"/>
      <c r="M110" s="201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132"/>
      <c r="B111" s="132"/>
      <c r="C111" s="132"/>
      <c r="D111" s="132"/>
      <c r="E111" s="132"/>
      <c r="F111" s="132" t="s">
        <v>695</v>
      </c>
      <c r="G111" s="132">
        <v>1.0</v>
      </c>
      <c r="H111" s="135">
        <v>705000.0</v>
      </c>
      <c r="I111" s="71" t="str">
        <f t="shared" si="1"/>
        <v>  705,000 </v>
      </c>
      <c r="J111" s="103"/>
      <c r="K111" s="103"/>
      <c r="L111" s="103"/>
      <c r="M111" s="103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132"/>
      <c r="B112" s="132"/>
      <c r="C112" s="132"/>
      <c r="D112" s="132"/>
      <c r="E112" s="132"/>
      <c r="F112" s="132" t="s">
        <v>700</v>
      </c>
      <c r="G112" s="132">
        <v>1.0</v>
      </c>
      <c r="H112" s="135">
        <v>1099000.0</v>
      </c>
      <c r="I112" s="71" t="str">
        <f t="shared" si="1"/>
        <v>  1,099,000 </v>
      </c>
      <c r="J112" s="195"/>
      <c r="K112" s="195"/>
      <c r="L112" s="195"/>
      <c r="M112" s="19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58.5" customHeight="1">
      <c r="A113" s="69">
        <v>56.0</v>
      </c>
      <c r="B113" s="81">
        <v>45318.0</v>
      </c>
      <c r="C113" s="69" t="s">
        <v>735</v>
      </c>
      <c r="D113" s="69" t="s">
        <v>691</v>
      </c>
      <c r="E113" s="69" t="s">
        <v>650</v>
      </c>
      <c r="F113" s="69" t="s">
        <v>700</v>
      </c>
      <c r="G113" s="69">
        <v>1.0</v>
      </c>
      <c r="H113" s="71">
        <v>1099000.0</v>
      </c>
      <c r="I113" s="71" t="str">
        <f t="shared" si="1"/>
        <v>  1,099,000 </v>
      </c>
      <c r="J113" s="78" t="str">
        <f t="shared" ref="J113:J114" si="10">I113</f>
        <v>  1,099,000 </v>
      </c>
      <c r="K113" s="69" t="s">
        <v>652</v>
      </c>
      <c r="L113" s="69"/>
      <c r="M113" s="69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58.5" customHeight="1">
      <c r="A114" s="69">
        <v>57.0</v>
      </c>
      <c r="B114" s="81">
        <v>45318.0</v>
      </c>
      <c r="C114" s="69" t="s">
        <v>2169</v>
      </c>
      <c r="D114" s="69" t="s">
        <v>649</v>
      </c>
      <c r="E114" s="69" t="s">
        <v>650</v>
      </c>
      <c r="F114" s="69" t="s">
        <v>730</v>
      </c>
      <c r="G114" s="69">
        <v>1.0</v>
      </c>
      <c r="H114" s="71">
        <v>705000.0</v>
      </c>
      <c r="I114" s="71" t="str">
        <f t="shared" si="1"/>
        <v>  705,000 </v>
      </c>
      <c r="J114" s="78" t="str">
        <f t="shared" si="10"/>
        <v>  705,000 </v>
      </c>
      <c r="K114" s="69" t="s">
        <v>652</v>
      </c>
      <c r="L114" s="69"/>
      <c r="M114" s="69" t="s">
        <v>2170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30.75" customHeight="1">
      <c r="A115" s="132">
        <v>58.0</v>
      </c>
      <c r="B115" s="133">
        <v>45319.0</v>
      </c>
      <c r="C115" s="132" t="s">
        <v>703</v>
      </c>
      <c r="D115" s="158" t="s">
        <v>649</v>
      </c>
      <c r="E115" s="132" t="s">
        <v>650</v>
      </c>
      <c r="F115" s="132" t="s">
        <v>651</v>
      </c>
      <c r="G115" s="132">
        <v>5.0</v>
      </c>
      <c r="H115" s="135">
        <v>822000.0</v>
      </c>
      <c r="I115" s="71" t="str">
        <f t="shared" si="1"/>
        <v>  4,110,000 </v>
      </c>
      <c r="J115" s="138" t="str">
        <f>I115+I116</f>
        <v>  4,260,000 </v>
      </c>
      <c r="K115" s="139" t="s">
        <v>652</v>
      </c>
      <c r="L115" s="139"/>
      <c r="M115" s="139" t="s">
        <v>785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30.75" customHeight="1">
      <c r="A116" s="132"/>
      <c r="B116" s="132"/>
      <c r="C116" s="132"/>
      <c r="D116" s="132"/>
      <c r="E116" s="132"/>
      <c r="F116" s="132" t="s">
        <v>786</v>
      </c>
      <c r="G116" s="132">
        <v>2.0</v>
      </c>
      <c r="H116" s="135">
        <v>75000.0</v>
      </c>
      <c r="I116" s="71" t="str">
        <f t="shared" si="1"/>
        <v>  150,000 </v>
      </c>
      <c r="J116" s="104"/>
      <c r="K116" s="104"/>
      <c r="L116" s="104"/>
      <c r="M116" s="104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59.25" customHeight="1">
      <c r="A117" s="139">
        <v>59.0</v>
      </c>
      <c r="B117" s="202">
        <v>45320.0</v>
      </c>
      <c r="C117" s="139" t="s">
        <v>792</v>
      </c>
      <c r="D117" s="139" t="s">
        <v>659</v>
      </c>
      <c r="E117" s="203" t="s">
        <v>650</v>
      </c>
      <c r="F117" s="139" t="s">
        <v>2134</v>
      </c>
      <c r="G117" s="139">
        <v>1.0</v>
      </c>
      <c r="H117" s="204">
        <v>1260000.0</v>
      </c>
      <c r="I117" s="71" t="str">
        <f t="shared" si="1"/>
        <v>  1,260,000 </v>
      </c>
      <c r="J117" s="205" t="str">
        <f t="shared" ref="J117:J118" si="11">I117</f>
        <v>  1,260,000 </v>
      </c>
      <c r="K117" s="132" t="s">
        <v>652</v>
      </c>
      <c r="L117" s="132"/>
      <c r="M117" s="132" t="s">
        <v>724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60.0" customHeight="1">
      <c r="A118" s="15">
        <v>60.0</v>
      </c>
      <c r="B118" s="206">
        <v>45321.0</v>
      </c>
      <c r="C118" s="15" t="s">
        <v>737</v>
      </c>
      <c r="D118" s="15" t="s">
        <v>659</v>
      </c>
      <c r="E118" s="15" t="s">
        <v>650</v>
      </c>
      <c r="F118" s="15" t="s">
        <v>699</v>
      </c>
      <c r="G118" s="15">
        <v>1.0</v>
      </c>
      <c r="H118" s="70">
        <v>775000.0</v>
      </c>
      <c r="I118" s="71" t="str">
        <f t="shared" si="1"/>
        <v>  775,000 </v>
      </c>
      <c r="J118" s="72" t="str">
        <f t="shared" si="11"/>
        <v>  775,000 </v>
      </c>
      <c r="K118" s="70" t="s">
        <v>652</v>
      </c>
      <c r="L118" s="70"/>
      <c r="M118" s="70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132">
        <v>61.0</v>
      </c>
      <c r="B119" s="133">
        <v>45322.0</v>
      </c>
      <c r="C119" s="132" t="s">
        <v>2171</v>
      </c>
      <c r="D119" s="158" t="s">
        <v>691</v>
      </c>
      <c r="E119" s="132" t="s">
        <v>650</v>
      </c>
      <c r="F119" s="132" t="s">
        <v>1541</v>
      </c>
      <c r="G119" s="132">
        <v>2.0</v>
      </c>
      <c r="H119" s="135">
        <v>942000.0</v>
      </c>
      <c r="I119" s="136">
        <v>1884000.0</v>
      </c>
      <c r="J119" s="200" t="str">
        <f>I120+I119</f>
        <v>  1,934,000 </v>
      </c>
      <c r="K119" s="201" t="s">
        <v>652</v>
      </c>
      <c r="L119" s="201"/>
      <c r="M119" s="139" t="s">
        <v>1532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132"/>
      <c r="B120" s="132"/>
      <c r="C120" s="132"/>
      <c r="D120" s="132"/>
      <c r="E120" s="132"/>
      <c r="F120" s="132" t="s">
        <v>715</v>
      </c>
      <c r="G120" s="132">
        <v>5.0</v>
      </c>
      <c r="H120" s="135">
        <v>10000.0</v>
      </c>
      <c r="I120" s="136">
        <v>50000.0</v>
      </c>
      <c r="J120" s="103"/>
      <c r="K120" s="103"/>
      <c r="L120" s="103"/>
      <c r="M120" s="104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132"/>
      <c r="B121" s="132"/>
      <c r="C121" s="132"/>
      <c r="D121" s="132"/>
      <c r="E121" s="132"/>
      <c r="F121" s="132" t="s">
        <v>715</v>
      </c>
      <c r="G121" s="132">
        <v>2.0</v>
      </c>
      <c r="H121" s="135">
        <v>0.0</v>
      </c>
      <c r="I121" s="136">
        <v>0.0</v>
      </c>
      <c r="J121" s="104"/>
      <c r="K121" s="104"/>
      <c r="L121" s="104"/>
      <c r="M121" s="132" t="s">
        <v>759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52.5" customHeight="1">
      <c r="A122" s="132">
        <v>62.0</v>
      </c>
      <c r="B122" s="133">
        <v>45322.0</v>
      </c>
      <c r="C122" s="132" t="s">
        <v>1293</v>
      </c>
      <c r="D122" s="132" t="s">
        <v>659</v>
      </c>
      <c r="E122" s="207" t="s">
        <v>650</v>
      </c>
      <c r="F122" s="132" t="s">
        <v>1541</v>
      </c>
      <c r="G122" s="132">
        <v>2.0</v>
      </c>
      <c r="H122" s="135">
        <v>942000.0</v>
      </c>
      <c r="I122" s="136">
        <v>1884000.0</v>
      </c>
      <c r="J122" s="137" t="str">
        <f>I122</f>
        <v>  1,884,000 </v>
      </c>
      <c r="K122" s="132" t="s">
        <v>652</v>
      </c>
      <c r="L122" s="132"/>
      <c r="M122" s="132" t="s">
        <v>1529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84"/>
      <c r="I123" s="84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84"/>
      <c r="I124" s="84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84"/>
      <c r="I125" s="84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</sheetData>
  <mergeCells count="108">
    <mergeCell ref="J115:J116"/>
    <mergeCell ref="K115:K116"/>
    <mergeCell ref="L115:L116"/>
    <mergeCell ref="M115:M116"/>
    <mergeCell ref="J110:J112"/>
    <mergeCell ref="K110:K112"/>
    <mergeCell ref="L110:L112"/>
    <mergeCell ref="M110:M112"/>
    <mergeCell ref="M86:M90"/>
    <mergeCell ref="M91:M93"/>
    <mergeCell ref="M100:M103"/>
    <mergeCell ref="M94:M98"/>
    <mergeCell ref="M105:M106"/>
    <mergeCell ref="J108:J109"/>
    <mergeCell ref="K108:K109"/>
    <mergeCell ref="J105:J106"/>
    <mergeCell ref="K105:K106"/>
    <mergeCell ref="L105:L106"/>
    <mergeCell ref="L108:L109"/>
    <mergeCell ref="M108:M109"/>
    <mergeCell ref="J33:J34"/>
    <mergeCell ref="K33:K34"/>
    <mergeCell ref="L33:L34"/>
    <mergeCell ref="M33:M34"/>
    <mergeCell ref="J28:J30"/>
    <mergeCell ref="K28:K30"/>
    <mergeCell ref="L28:L30"/>
    <mergeCell ref="M28:M30"/>
    <mergeCell ref="J38:J42"/>
    <mergeCell ref="J43:J44"/>
    <mergeCell ref="K46:K51"/>
    <mergeCell ref="L46:L51"/>
    <mergeCell ref="K43:K44"/>
    <mergeCell ref="L43:L44"/>
    <mergeCell ref="K38:K42"/>
    <mergeCell ref="L38:L42"/>
    <mergeCell ref="M38:M42"/>
    <mergeCell ref="L9:L12"/>
    <mergeCell ref="M9:M12"/>
    <mergeCell ref="J16:J19"/>
    <mergeCell ref="K16:K19"/>
    <mergeCell ref="L16:L19"/>
    <mergeCell ref="M16:M19"/>
    <mergeCell ref="J13:J14"/>
    <mergeCell ref="J9:J12"/>
    <mergeCell ref="K9:K12"/>
    <mergeCell ref="M13:M14"/>
    <mergeCell ref="J72:J75"/>
    <mergeCell ref="K72:K75"/>
    <mergeCell ref="L72:L75"/>
    <mergeCell ref="M79:M81"/>
    <mergeCell ref="M67:M68"/>
    <mergeCell ref="L67:L68"/>
    <mergeCell ref="M46:M51"/>
    <mergeCell ref="M52:M54"/>
    <mergeCell ref="M43:M44"/>
    <mergeCell ref="K55:K57"/>
    <mergeCell ref="L55:L57"/>
    <mergeCell ref="M55:M57"/>
    <mergeCell ref="J2:J5"/>
    <mergeCell ref="K2:K5"/>
    <mergeCell ref="L2:L5"/>
    <mergeCell ref="M2:M5"/>
    <mergeCell ref="K13:K14"/>
    <mergeCell ref="L13:L14"/>
    <mergeCell ref="J20:J23"/>
    <mergeCell ref="K20:K23"/>
    <mergeCell ref="L20:L23"/>
    <mergeCell ref="M20:M23"/>
    <mergeCell ref="K52:K54"/>
    <mergeCell ref="K67:K68"/>
    <mergeCell ref="J100:J103"/>
    <mergeCell ref="K100:K103"/>
    <mergeCell ref="L52:L54"/>
    <mergeCell ref="K94:K98"/>
    <mergeCell ref="L94:L98"/>
    <mergeCell ref="J79:J81"/>
    <mergeCell ref="J55:J57"/>
    <mergeCell ref="L64:L65"/>
    <mergeCell ref="M64:M65"/>
    <mergeCell ref="J52:J54"/>
    <mergeCell ref="J46:J51"/>
    <mergeCell ref="J59:J60"/>
    <mergeCell ref="K59:K60"/>
    <mergeCell ref="L59:L60"/>
    <mergeCell ref="M59:M60"/>
    <mergeCell ref="J67:J68"/>
    <mergeCell ref="J94:J98"/>
    <mergeCell ref="J91:J93"/>
    <mergeCell ref="M84:M85"/>
    <mergeCell ref="J84:J85"/>
    <mergeCell ref="L84:L85"/>
    <mergeCell ref="J86:J90"/>
    <mergeCell ref="K84:K85"/>
    <mergeCell ref="K91:K93"/>
    <mergeCell ref="L91:L93"/>
    <mergeCell ref="K86:K90"/>
    <mergeCell ref="L86:L90"/>
    <mergeCell ref="M119:M120"/>
    <mergeCell ref="J119:J121"/>
    <mergeCell ref="K119:K121"/>
    <mergeCell ref="L119:L121"/>
    <mergeCell ref="L100:L103"/>
    <mergeCell ref="K79:K81"/>
    <mergeCell ref="L79:L81"/>
    <mergeCell ref="M72:M75"/>
    <mergeCell ref="J64:J65"/>
    <mergeCell ref="K64:K65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86"/>
    <col customWidth="1" min="2" max="2" width="15.14"/>
    <col customWidth="1" min="3" max="3" width="26.0"/>
    <col customWidth="1" min="4" max="4" width="13.57"/>
    <col customWidth="1" min="5" max="5" width="8.71"/>
    <col customWidth="1" min="6" max="6" width="26.86"/>
    <col customWidth="1" min="7" max="7" width="10.0"/>
    <col customWidth="1" min="8" max="8" width="10.57"/>
    <col customWidth="1" min="9" max="9" width="12.57"/>
    <col customWidth="1" min="10" max="10" width="11.29"/>
    <col customWidth="1" min="11" max="11" width="7.86"/>
    <col customWidth="1" min="12" max="12" width="25.86"/>
    <col customWidth="1" min="13" max="13" width="22.43"/>
    <col customWidth="1" min="14" max="14" width="9.14"/>
    <col customWidth="1" min="15" max="15" width="9.86"/>
    <col customWidth="1" min="16" max="26" width="9.14"/>
  </cols>
  <sheetData>
    <row r="1">
      <c r="A1" s="63" t="s">
        <v>637</v>
      </c>
      <c r="B1" s="63" t="s">
        <v>638</v>
      </c>
      <c r="C1" s="64" t="s">
        <v>639</v>
      </c>
      <c r="D1" s="65" t="s">
        <v>640</v>
      </c>
      <c r="E1" s="65" t="s">
        <v>641</v>
      </c>
      <c r="F1" s="65" t="s">
        <v>642</v>
      </c>
      <c r="G1" s="66" t="s">
        <v>643</v>
      </c>
      <c r="H1" s="127" t="s">
        <v>644</v>
      </c>
      <c r="I1" s="128" t="s">
        <v>645</v>
      </c>
      <c r="J1" s="128"/>
      <c r="K1" s="64"/>
      <c r="L1" s="65" t="s">
        <v>646</v>
      </c>
      <c r="M1" s="64" t="s">
        <v>647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30.0" customHeight="1">
      <c r="A2" s="52">
        <v>30.0</v>
      </c>
      <c r="B2" s="52" t="s">
        <v>1665</v>
      </c>
      <c r="C2" s="52" t="s">
        <v>2172</v>
      </c>
      <c r="D2" s="52" t="s">
        <v>981</v>
      </c>
      <c r="E2" s="52" t="s">
        <v>650</v>
      </c>
      <c r="F2" s="52" t="s">
        <v>999</v>
      </c>
      <c r="G2" s="52">
        <v>2.0</v>
      </c>
      <c r="H2" s="164">
        <v>2845000.0</v>
      </c>
      <c r="I2" s="129" t="str">
        <f t="shared" ref="I2:I172" si="1">H2*G2</f>
        <v>  5,690,000 </v>
      </c>
      <c r="J2" s="187" t="str">
        <f>I2+I3</f>
        <v>  7,040,000 </v>
      </c>
      <c r="K2" s="163" t="s">
        <v>652</v>
      </c>
      <c r="L2" s="163"/>
      <c r="M2" s="163" t="s">
        <v>2173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30.0" customHeight="1">
      <c r="A3" s="52"/>
      <c r="B3" s="52"/>
      <c r="C3" s="52"/>
      <c r="D3" s="52"/>
      <c r="E3" s="52"/>
      <c r="F3" s="52" t="s">
        <v>1867</v>
      </c>
      <c r="G3" s="52">
        <v>1.0</v>
      </c>
      <c r="H3" s="164">
        <v>1350000.0</v>
      </c>
      <c r="I3" s="129" t="str">
        <f t="shared" si="1"/>
        <v>  1,350,000 </v>
      </c>
      <c r="J3" s="77"/>
      <c r="K3" s="77"/>
      <c r="L3" s="77"/>
      <c r="M3" s="77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30.0" customHeight="1">
      <c r="A4" s="52">
        <v>31.0</v>
      </c>
      <c r="B4" s="52" t="s">
        <v>1665</v>
      </c>
      <c r="C4" s="52" t="s">
        <v>2174</v>
      </c>
      <c r="D4" s="52" t="s">
        <v>981</v>
      </c>
      <c r="E4" s="52" t="s">
        <v>650</v>
      </c>
      <c r="F4" s="52" t="s">
        <v>2175</v>
      </c>
      <c r="G4" s="52">
        <v>1.0</v>
      </c>
      <c r="H4" s="164">
        <v>1250000.0</v>
      </c>
      <c r="I4" s="129" t="str">
        <f t="shared" si="1"/>
        <v>  1,250,000 </v>
      </c>
      <c r="J4" s="187" t="str">
        <f>I4+I5</f>
        <v>  1,925,000 </v>
      </c>
      <c r="K4" s="163" t="s">
        <v>652</v>
      </c>
      <c r="L4" s="163"/>
      <c r="M4" s="163" t="s">
        <v>2176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30.0" customHeight="1">
      <c r="A5" s="52"/>
      <c r="B5" s="52"/>
      <c r="C5" s="52"/>
      <c r="D5" s="52"/>
      <c r="E5" s="52"/>
      <c r="F5" s="52" t="s">
        <v>668</v>
      </c>
      <c r="G5" s="52">
        <v>1.0</v>
      </c>
      <c r="H5" s="164">
        <v>675000.0</v>
      </c>
      <c r="I5" s="129" t="str">
        <f t="shared" si="1"/>
        <v>  675,000 </v>
      </c>
      <c r="J5" s="77"/>
      <c r="K5" s="77"/>
      <c r="L5" s="77"/>
      <c r="M5" s="77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64.5" customHeight="1">
      <c r="A6" s="52">
        <v>42.0</v>
      </c>
      <c r="B6" s="52" t="s">
        <v>1688</v>
      </c>
      <c r="C6" s="52" t="s">
        <v>2177</v>
      </c>
      <c r="D6" s="52" t="s">
        <v>1050</v>
      </c>
      <c r="E6" s="52" t="s">
        <v>650</v>
      </c>
      <c r="F6" s="52" t="s">
        <v>1036</v>
      </c>
      <c r="G6" s="52">
        <v>1.0</v>
      </c>
      <c r="H6" s="164">
        <v>713000.0</v>
      </c>
      <c r="I6" s="129" t="str">
        <f t="shared" si="1"/>
        <v>  713,000 </v>
      </c>
      <c r="J6" s="185" t="str">
        <f t="shared" ref="J6:J13" si="2">I6</f>
        <v>  713,000 </v>
      </c>
      <c r="K6" s="52" t="s">
        <v>652</v>
      </c>
      <c r="L6" s="52"/>
      <c r="M6" s="52" t="s">
        <v>2178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64.5" customHeight="1">
      <c r="A7" s="52">
        <v>43.0</v>
      </c>
      <c r="B7" s="52" t="s">
        <v>1688</v>
      </c>
      <c r="C7" s="52" t="s">
        <v>2179</v>
      </c>
      <c r="D7" s="52" t="s">
        <v>1050</v>
      </c>
      <c r="E7" s="52" t="s">
        <v>650</v>
      </c>
      <c r="F7" s="52" t="s">
        <v>2180</v>
      </c>
      <c r="G7" s="52">
        <v>1.0</v>
      </c>
      <c r="H7" s="164">
        <v>713000.0</v>
      </c>
      <c r="I7" s="129" t="str">
        <f t="shared" si="1"/>
        <v>  713,000 </v>
      </c>
      <c r="J7" s="185" t="str">
        <f t="shared" si="2"/>
        <v>  713,000 </v>
      </c>
      <c r="K7" s="52" t="s">
        <v>652</v>
      </c>
      <c r="L7" s="52"/>
      <c r="M7" s="52" t="s">
        <v>2181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60.0" customHeight="1">
      <c r="A8" s="52">
        <v>1.0</v>
      </c>
      <c r="B8" s="52" t="s">
        <v>2182</v>
      </c>
      <c r="C8" s="52" t="s">
        <v>1590</v>
      </c>
      <c r="D8" s="52" t="s">
        <v>981</v>
      </c>
      <c r="E8" s="52" t="s">
        <v>650</v>
      </c>
      <c r="F8" s="52" t="s">
        <v>651</v>
      </c>
      <c r="G8" s="52">
        <v>1.0</v>
      </c>
      <c r="H8" s="164">
        <v>823000.0</v>
      </c>
      <c r="I8" s="129" t="str">
        <f t="shared" si="1"/>
        <v>  823,000 </v>
      </c>
      <c r="J8" s="184" t="str">
        <f t="shared" si="2"/>
        <v>  823,000 </v>
      </c>
      <c r="K8" s="15" t="s">
        <v>652</v>
      </c>
      <c r="L8" s="15"/>
      <c r="M8" s="52" t="s">
        <v>2183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58.5" customHeight="1">
      <c r="A9" s="52">
        <v>6.0</v>
      </c>
      <c r="B9" s="52" t="s">
        <v>2184</v>
      </c>
      <c r="C9" s="52" t="s">
        <v>1655</v>
      </c>
      <c r="D9" s="52" t="s">
        <v>981</v>
      </c>
      <c r="E9" s="52" t="s">
        <v>650</v>
      </c>
      <c r="F9" s="52" t="s">
        <v>992</v>
      </c>
      <c r="G9" s="52">
        <v>1.0</v>
      </c>
      <c r="H9" s="164">
        <v>1448000.0</v>
      </c>
      <c r="I9" s="129" t="str">
        <f t="shared" si="1"/>
        <v>  1,448,000 </v>
      </c>
      <c r="J9" s="185" t="str">
        <f t="shared" si="2"/>
        <v>  1,448,000 </v>
      </c>
      <c r="K9" s="52" t="s">
        <v>652</v>
      </c>
      <c r="L9" s="52"/>
      <c r="M9" s="52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58.5" customHeight="1">
      <c r="A10" s="52">
        <v>7.0</v>
      </c>
      <c r="B10" s="52" t="s">
        <v>2184</v>
      </c>
      <c r="C10" s="52" t="s">
        <v>1614</v>
      </c>
      <c r="D10" s="52" t="s">
        <v>981</v>
      </c>
      <c r="E10" s="52" t="s">
        <v>650</v>
      </c>
      <c r="F10" s="52" t="s">
        <v>1026</v>
      </c>
      <c r="G10" s="52">
        <v>2.0</v>
      </c>
      <c r="H10" s="164">
        <v>945000.0</v>
      </c>
      <c r="I10" s="129" t="str">
        <f t="shared" si="1"/>
        <v>  1,890,000 </v>
      </c>
      <c r="J10" s="185" t="str">
        <f t="shared" si="2"/>
        <v>  1,890,000 </v>
      </c>
      <c r="K10" s="52" t="s">
        <v>652</v>
      </c>
      <c r="L10" s="52"/>
      <c r="M10" s="52" t="s">
        <v>2185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58.5" customHeight="1">
      <c r="A11" s="52">
        <v>8.0</v>
      </c>
      <c r="B11" s="52" t="s">
        <v>2186</v>
      </c>
      <c r="C11" s="52" t="s">
        <v>2187</v>
      </c>
      <c r="D11" s="52" t="s">
        <v>1050</v>
      </c>
      <c r="E11" s="52" t="s">
        <v>650</v>
      </c>
      <c r="F11" s="52" t="s">
        <v>1036</v>
      </c>
      <c r="G11" s="52">
        <v>1.0</v>
      </c>
      <c r="H11" s="164">
        <v>713000.0</v>
      </c>
      <c r="I11" s="129" t="str">
        <f t="shared" si="1"/>
        <v>  713,000 </v>
      </c>
      <c r="J11" s="185" t="str">
        <f t="shared" si="2"/>
        <v>  713,000 </v>
      </c>
      <c r="K11" s="52" t="s">
        <v>652</v>
      </c>
      <c r="L11" s="52"/>
      <c r="M11" s="52" t="s">
        <v>2188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58.5" customHeight="1">
      <c r="A12" s="52">
        <v>9.0</v>
      </c>
      <c r="B12" s="52" t="s">
        <v>2186</v>
      </c>
      <c r="C12" s="52" t="s">
        <v>2189</v>
      </c>
      <c r="D12" s="52" t="s">
        <v>1050</v>
      </c>
      <c r="E12" s="52" t="s">
        <v>650</v>
      </c>
      <c r="F12" s="52" t="s">
        <v>992</v>
      </c>
      <c r="G12" s="52">
        <v>1.0</v>
      </c>
      <c r="H12" s="164">
        <v>1448000.0</v>
      </c>
      <c r="I12" s="129" t="str">
        <f t="shared" si="1"/>
        <v>  1,448,000 </v>
      </c>
      <c r="J12" s="185" t="str">
        <f t="shared" si="2"/>
        <v>  1,448,000 </v>
      </c>
      <c r="K12" s="52" t="s">
        <v>652</v>
      </c>
      <c r="L12" s="52"/>
      <c r="M12" s="52" t="s">
        <v>2190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58.5" customHeight="1">
      <c r="A13" s="52">
        <v>10.0</v>
      </c>
      <c r="B13" s="52" t="s">
        <v>2186</v>
      </c>
      <c r="C13" s="52" t="s">
        <v>2191</v>
      </c>
      <c r="D13" s="52" t="s">
        <v>1050</v>
      </c>
      <c r="E13" s="52" t="s">
        <v>650</v>
      </c>
      <c r="F13" s="52" t="s">
        <v>1019</v>
      </c>
      <c r="G13" s="52">
        <v>4.0</v>
      </c>
      <c r="H13" s="164">
        <v>700000.0</v>
      </c>
      <c r="I13" s="129" t="str">
        <f t="shared" si="1"/>
        <v>  2,800,000 </v>
      </c>
      <c r="J13" s="185" t="str">
        <f t="shared" si="2"/>
        <v>  2,800,000 </v>
      </c>
      <c r="K13" s="52" t="s">
        <v>652</v>
      </c>
      <c r="L13" s="52"/>
      <c r="M13" s="52" t="s">
        <v>2190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30.75" customHeight="1">
      <c r="A14" s="52">
        <v>11.0</v>
      </c>
      <c r="B14" s="52" t="s">
        <v>2186</v>
      </c>
      <c r="C14" s="52" t="s">
        <v>2192</v>
      </c>
      <c r="D14" s="52" t="s">
        <v>991</v>
      </c>
      <c r="E14" s="52" t="s">
        <v>650</v>
      </c>
      <c r="F14" s="52" t="s">
        <v>1026</v>
      </c>
      <c r="G14" s="52">
        <v>3.0</v>
      </c>
      <c r="H14" s="164">
        <v>925000.0</v>
      </c>
      <c r="I14" s="129" t="str">
        <f t="shared" si="1"/>
        <v>  2,775,000 </v>
      </c>
      <c r="J14" s="186" t="str">
        <f>I14+I15</f>
        <v>  3,115,000 </v>
      </c>
      <c r="K14" s="147" t="s">
        <v>652</v>
      </c>
      <c r="L14" s="147"/>
      <c r="M14" s="147" t="s">
        <v>2190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30.75" customHeight="1">
      <c r="A15" s="52"/>
      <c r="B15" s="52"/>
      <c r="C15" s="52"/>
      <c r="D15" s="52"/>
      <c r="E15" s="52"/>
      <c r="F15" s="52" t="s">
        <v>686</v>
      </c>
      <c r="G15" s="52">
        <v>2.0</v>
      </c>
      <c r="H15" s="164">
        <v>170000.0</v>
      </c>
      <c r="I15" s="129" t="str">
        <f t="shared" si="1"/>
        <v>  340,000 </v>
      </c>
      <c r="J15" s="77"/>
      <c r="K15" s="77"/>
      <c r="L15" s="77"/>
      <c r="M15" s="77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2">
        <v>12.0</v>
      </c>
      <c r="B16" s="52" t="s">
        <v>2186</v>
      </c>
      <c r="C16" s="52" t="s">
        <v>2193</v>
      </c>
      <c r="D16" s="52" t="s">
        <v>981</v>
      </c>
      <c r="E16" s="52" t="s">
        <v>705</v>
      </c>
      <c r="F16" s="52" t="s">
        <v>992</v>
      </c>
      <c r="G16" s="52">
        <v>1.0</v>
      </c>
      <c r="H16" s="164">
        <v>1448000.0</v>
      </c>
      <c r="I16" s="129" t="str">
        <f t="shared" si="1"/>
        <v>  1,448,000 </v>
      </c>
      <c r="J16" s="186" t="str">
        <f>SUM(I16:I20)</f>
        <v>  2,536,000 </v>
      </c>
      <c r="K16" s="147" t="s">
        <v>652</v>
      </c>
      <c r="L16" s="147"/>
      <c r="M16" s="147" t="s">
        <v>1641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2"/>
      <c r="B17" s="52"/>
      <c r="C17" s="52"/>
      <c r="D17" s="52"/>
      <c r="E17" s="52"/>
      <c r="F17" s="52" t="s">
        <v>1019</v>
      </c>
      <c r="G17" s="52">
        <v>1.0</v>
      </c>
      <c r="H17" s="164">
        <v>713000.0</v>
      </c>
      <c r="I17" s="129" t="str">
        <f t="shared" si="1"/>
        <v>  713,000 </v>
      </c>
      <c r="J17" s="80"/>
      <c r="K17" s="80"/>
      <c r="L17" s="80"/>
      <c r="M17" s="80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2"/>
      <c r="B18" s="52"/>
      <c r="C18" s="52"/>
      <c r="D18" s="52"/>
      <c r="E18" s="52"/>
      <c r="F18" s="52" t="s">
        <v>1105</v>
      </c>
      <c r="G18" s="52">
        <v>1.0</v>
      </c>
      <c r="H18" s="164">
        <v>0.0</v>
      </c>
      <c r="I18" s="129" t="str">
        <f t="shared" si="1"/>
        <v>  - </v>
      </c>
      <c r="J18" s="80"/>
      <c r="K18" s="80"/>
      <c r="L18" s="80"/>
      <c r="M18" s="80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2"/>
      <c r="B19" s="52"/>
      <c r="C19" s="52"/>
      <c r="D19" s="52"/>
      <c r="E19" s="52"/>
      <c r="F19" s="52" t="s">
        <v>707</v>
      </c>
      <c r="G19" s="52">
        <v>1.0</v>
      </c>
      <c r="H19" s="164">
        <v>185000.0</v>
      </c>
      <c r="I19" s="129" t="str">
        <f t="shared" si="1"/>
        <v>  185,000 </v>
      </c>
      <c r="J19" s="80"/>
      <c r="K19" s="80"/>
      <c r="L19" s="80"/>
      <c r="M19" s="80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2"/>
      <c r="B20" s="52"/>
      <c r="C20" s="52"/>
      <c r="D20" s="52"/>
      <c r="E20" s="52"/>
      <c r="F20" s="52" t="s">
        <v>1149</v>
      </c>
      <c r="G20" s="52">
        <v>1.0</v>
      </c>
      <c r="H20" s="164">
        <v>190000.0</v>
      </c>
      <c r="I20" s="129" t="str">
        <f t="shared" si="1"/>
        <v>  190,000 </v>
      </c>
      <c r="J20" s="77"/>
      <c r="K20" s="77"/>
      <c r="L20" s="77"/>
      <c r="M20" s="77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2">
        <v>13.0</v>
      </c>
      <c r="B21" s="52" t="s">
        <v>2186</v>
      </c>
      <c r="C21" s="52" t="s">
        <v>2194</v>
      </c>
      <c r="D21" s="52" t="s">
        <v>981</v>
      </c>
      <c r="E21" s="52" t="s">
        <v>650</v>
      </c>
      <c r="F21" s="52" t="s">
        <v>2195</v>
      </c>
      <c r="G21" s="52">
        <v>1.0</v>
      </c>
      <c r="H21" s="164">
        <v>37000.0</v>
      </c>
      <c r="I21" s="129" t="str">
        <f t="shared" si="1"/>
        <v>  37,000 </v>
      </c>
      <c r="J21" s="186" t="str">
        <f>SUM(I21:I27)</f>
        <v>  2,256,000 </v>
      </c>
      <c r="K21" s="147" t="s">
        <v>652</v>
      </c>
      <c r="L21" s="147"/>
      <c r="M21" s="147" t="s">
        <v>2196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2"/>
      <c r="B22" s="52"/>
      <c r="C22" s="52"/>
      <c r="D22" s="52"/>
      <c r="E22" s="52"/>
      <c r="F22" s="52" t="s">
        <v>673</v>
      </c>
      <c r="G22" s="52">
        <v>2.0</v>
      </c>
      <c r="H22" s="164">
        <v>11000.0</v>
      </c>
      <c r="I22" s="129" t="str">
        <f t="shared" si="1"/>
        <v>  22,000 </v>
      </c>
      <c r="J22" s="80"/>
      <c r="K22" s="80"/>
      <c r="L22" s="80"/>
      <c r="M22" s="80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2"/>
      <c r="B23" s="52"/>
      <c r="C23" s="52"/>
      <c r="D23" s="52"/>
      <c r="E23" s="52"/>
      <c r="F23" s="52" t="s">
        <v>2197</v>
      </c>
      <c r="G23" s="52">
        <v>1.0</v>
      </c>
      <c r="H23" s="164">
        <v>110000.0</v>
      </c>
      <c r="I23" s="129" t="str">
        <f t="shared" si="1"/>
        <v>  110,000 </v>
      </c>
      <c r="J23" s="80"/>
      <c r="K23" s="80"/>
      <c r="L23" s="80"/>
      <c r="M23" s="80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2"/>
      <c r="B24" s="52"/>
      <c r="C24" s="52"/>
      <c r="D24" s="52"/>
      <c r="E24" s="52"/>
      <c r="F24" s="52" t="s">
        <v>682</v>
      </c>
      <c r="G24" s="52">
        <v>1.0</v>
      </c>
      <c r="H24" s="164">
        <v>110000.0</v>
      </c>
      <c r="I24" s="129" t="str">
        <f t="shared" si="1"/>
        <v>  110,000 </v>
      </c>
      <c r="J24" s="80"/>
      <c r="K24" s="80"/>
      <c r="L24" s="80"/>
      <c r="M24" s="80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2"/>
      <c r="B25" s="52"/>
      <c r="C25" s="52"/>
      <c r="D25" s="52"/>
      <c r="E25" s="52"/>
      <c r="F25" s="52" t="s">
        <v>2198</v>
      </c>
      <c r="G25" s="52">
        <v>1.0</v>
      </c>
      <c r="H25" s="164">
        <v>529000.0</v>
      </c>
      <c r="I25" s="129" t="str">
        <f t="shared" si="1"/>
        <v>  529,000 </v>
      </c>
      <c r="J25" s="80"/>
      <c r="K25" s="80"/>
      <c r="L25" s="80"/>
      <c r="M25" s="80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2"/>
      <c r="B26" s="52"/>
      <c r="C26" s="52"/>
      <c r="D26" s="52"/>
      <c r="E26" s="52"/>
      <c r="F26" s="52" t="s">
        <v>992</v>
      </c>
      <c r="G26" s="52">
        <v>1.0</v>
      </c>
      <c r="H26" s="164">
        <v>1448000.0</v>
      </c>
      <c r="I26" s="129" t="str">
        <f t="shared" si="1"/>
        <v>  1,448,000 </v>
      </c>
      <c r="J26" s="80"/>
      <c r="K26" s="80"/>
      <c r="L26" s="80"/>
      <c r="M26" s="80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2"/>
      <c r="B27" s="52"/>
      <c r="C27" s="52"/>
      <c r="D27" s="52"/>
      <c r="E27" s="52"/>
      <c r="F27" s="52" t="s">
        <v>780</v>
      </c>
      <c r="G27" s="52">
        <v>1.0</v>
      </c>
      <c r="H27" s="164">
        <v>0.0</v>
      </c>
      <c r="I27" s="129" t="str">
        <f t="shared" si="1"/>
        <v>  - </v>
      </c>
      <c r="J27" s="77"/>
      <c r="K27" s="77"/>
      <c r="L27" s="77"/>
      <c r="M27" s="77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2">
        <v>14.0</v>
      </c>
      <c r="B28" s="52" t="s">
        <v>2199</v>
      </c>
      <c r="C28" s="52" t="s">
        <v>537</v>
      </c>
      <c r="D28" s="52" t="s">
        <v>981</v>
      </c>
      <c r="E28" s="52" t="s">
        <v>705</v>
      </c>
      <c r="F28" s="52" t="s">
        <v>707</v>
      </c>
      <c r="G28" s="52">
        <v>1.0</v>
      </c>
      <c r="H28" s="164">
        <v>190000.0</v>
      </c>
      <c r="I28" s="129" t="str">
        <f t="shared" si="1"/>
        <v>  190,000 </v>
      </c>
      <c r="J28" s="187" t="str">
        <f>SUM(I28:I41)</f>
        <v>  9,310,000 </v>
      </c>
      <c r="K28" s="163" t="s">
        <v>652</v>
      </c>
      <c r="L28" s="163"/>
      <c r="M28" s="163" t="s">
        <v>2200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2"/>
      <c r="B29" s="52"/>
      <c r="C29" s="52"/>
      <c r="D29" s="52"/>
      <c r="E29" s="52"/>
      <c r="F29" s="52" t="s">
        <v>686</v>
      </c>
      <c r="G29" s="52">
        <v>1.0</v>
      </c>
      <c r="H29" s="164">
        <v>200000.0</v>
      </c>
      <c r="I29" s="129" t="str">
        <f t="shared" si="1"/>
        <v>  200,000 </v>
      </c>
      <c r="J29" s="80"/>
      <c r="K29" s="80"/>
      <c r="L29" s="80"/>
      <c r="M29" s="80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2"/>
      <c r="B30" s="52"/>
      <c r="C30" s="52"/>
      <c r="D30" s="52"/>
      <c r="E30" s="52"/>
      <c r="F30" s="52" t="s">
        <v>2201</v>
      </c>
      <c r="G30" s="52">
        <v>1.0</v>
      </c>
      <c r="H30" s="164">
        <v>110000.0</v>
      </c>
      <c r="I30" s="129" t="str">
        <f t="shared" si="1"/>
        <v>  110,000 </v>
      </c>
      <c r="J30" s="80"/>
      <c r="K30" s="80"/>
      <c r="L30" s="80"/>
      <c r="M30" s="80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2"/>
      <c r="B31" s="52"/>
      <c r="C31" s="52"/>
      <c r="D31" s="52"/>
      <c r="E31" s="52"/>
      <c r="F31" s="52" t="s">
        <v>1829</v>
      </c>
      <c r="G31" s="52">
        <v>1.0</v>
      </c>
      <c r="H31" s="164">
        <v>1200000.0</v>
      </c>
      <c r="I31" s="129" t="str">
        <f t="shared" si="1"/>
        <v>  1,200,000 </v>
      </c>
      <c r="J31" s="80"/>
      <c r="K31" s="80"/>
      <c r="L31" s="80"/>
      <c r="M31" s="80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2"/>
      <c r="B32" s="52"/>
      <c r="C32" s="52"/>
      <c r="D32" s="52"/>
      <c r="E32" s="52"/>
      <c r="F32" s="52" t="s">
        <v>2202</v>
      </c>
      <c r="G32" s="52">
        <v>1.0</v>
      </c>
      <c r="H32" s="164">
        <v>120000.0</v>
      </c>
      <c r="I32" s="129" t="str">
        <f t="shared" si="1"/>
        <v>  120,000 </v>
      </c>
      <c r="J32" s="80"/>
      <c r="K32" s="80"/>
      <c r="L32" s="80"/>
      <c r="M32" s="80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15"/>
      <c r="B33" s="15"/>
      <c r="C33" s="15"/>
      <c r="D33" s="15"/>
      <c r="E33" s="15"/>
      <c r="F33" s="52" t="s">
        <v>708</v>
      </c>
      <c r="G33" s="52">
        <v>1.0</v>
      </c>
      <c r="H33" s="164">
        <v>115000.0</v>
      </c>
      <c r="I33" s="129" t="str">
        <f t="shared" si="1"/>
        <v>  115,000 </v>
      </c>
      <c r="J33" s="80"/>
      <c r="K33" s="80"/>
      <c r="L33" s="80"/>
      <c r="M33" s="80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15"/>
      <c r="B34" s="15"/>
      <c r="C34" s="15"/>
      <c r="D34" s="15"/>
      <c r="E34" s="15"/>
      <c r="F34" s="52" t="s">
        <v>1019</v>
      </c>
      <c r="G34" s="52">
        <v>1.0</v>
      </c>
      <c r="H34" s="164">
        <v>705000.0</v>
      </c>
      <c r="I34" s="129" t="str">
        <f t="shared" si="1"/>
        <v>  705,000 </v>
      </c>
      <c r="J34" s="80"/>
      <c r="K34" s="80"/>
      <c r="L34" s="80"/>
      <c r="M34" s="80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15"/>
      <c r="B35" s="15"/>
      <c r="C35" s="15"/>
      <c r="D35" s="15"/>
      <c r="E35" s="15"/>
      <c r="F35" s="52" t="s">
        <v>1026</v>
      </c>
      <c r="G35" s="52">
        <v>1.0</v>
      </c>
      <c r="H35" s="164">
        <v>935000.0</v>
      </c>
      <c r="I35" s="129" t="str">
        <f t="shared" si="1"/>
        <v>  935,000 </v>
      </c>
      <c r="J35" s="80"/>
      <c r="K35" s="80"/>
      <c r="L35" s="80"/>
      <c r="M35" s="80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15"/>
      <c r="B36" s="15"/>
      <c r="C36" s="15"/>
      <c r="D36" s="15"/>
      <c r="E36" s="15"/>
      <c r="F36" s="52" t="s">
        <v>1043</v>
      </c>
      <c r="G36" s="52">
        <v>1.0</v>
      </c>
      <c r="H36" s="164">
        <v>5641000.0</v>
      </c>
      <c r="I36" s="129" t="str">
        <f t="shared" si="1"/>
        <v>  5,641,000 </v>
      </c>
      <c r="J36" s="80"/>
      <c r="K36" s="80"/>
      <c r="L36" s="80"/>
      <c r="M36" s="80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15"/>
      <c r="B37" s="15"/>
      <c r="C37" s="15"/>
      <c r="D37" s="15"/>
      <c r="E37" s="15"/>
      <c r="F37" s="52" t="s">
        <v>2203</v>
      </c>
      <c r="G37" s="52">
        <v>1.0</v>
      </c>
      <c r="H37" s="164">
        <v>0.0</v>
      </c>
      <c r="I37" s="129" t="str">
        <f t="shared" si="1"/>
        <v>  - </v>
      </c>
      <c r="J37" s="80"/>
      <c r="K37" s="80"/>
      <c r="L37" s="80"/>
      <c r="M37" s="80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15"/>
      <c r="B38" s="15"/>
      <c r="C38" s="15"/>
      <c r="D38" s="15"/>
      <c r="E38" s="15"/>
      <c r="F38" s="52" t="s">
        <v>1625</v>
      </c>
      <c r="G38" s="52">
        <v>1.0</v>
      </c>
      <c r="H38" s="164">
        <v>0.0</v>
      </c>
      <c r="I38" s="129" t="str">
        <f t="shared" si="1"/>
        <v>  - </v>
      </c>
      <c r="J38" s="80"/>
      <c r="K38" s="80"/>
      <c r="L38" s="80"/>
      <c r="M38" s="80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15"/>
      <c r="B39" s="15"/>
      <c r="C39" s="15"/>
      <c r="D39" s="15"/>
      <c r="E39" s="15"/>
      <c r="F39" s="52" t="s">
        <v>2204</v>
      </c>
      <c r="G39" s="52">
        <v>1.0</v>
      </c>
      <c r="H39" s="164">
        <v>0.0</v>
      </c>
      <c r="I39" s="129" t="str">
        <f t="shared" si="1"/>
        <v>  - </v>
      </c>
      <c r="J39" s="80"/>
      <c r="K39" s="80"/>
      <c r="L39" s="80"/>
      <c r="M39" s="80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15"/>
      <c r="B40" s="15"/>
      <c r="C40" s="15"/>
      <c r="D40" s="15"/>
      <c r="E40" s="15"/>
      <c r="F40" s="52" t="s">
        <v>1101</v>
      </c>
      <c r="G40" s="52">
        <v>2.0</v>
      </c>
      <c r="H40" s="164">
        <v>36000.0</v>
      </c>
      <c r="I40" s="129" t="str">
        <f t="shared" si="1"/>
        <v>  72,000 </v>
      </c>
      <c r="J40" s="80"/>
      <c r="K40" s="80"/>
      <c r="L40" s="80"/>
      <c r="M40" s="80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15"/>
      <c r="B41" s="15"/>
      <c r="C41" s="15"/>
      <c r="D41" s="15"/>
      <c r="E41" s="15"/>
      <c r="F41" s="52" t="s">
        <v>2205</v>
      </c>
      <c r="G41" s="52">
        <v>2.0</v>
      </c>
      <c r="H41" s="164">
        <v>11000.0</v>
      </c>
      <c r="I41" s="129" t="str">
        <f t="shared" si="1"/>
        <v>  22,000 </v>
      </c>
      <c r="J41" s="77"/>
      <c r="K41" s="77"/>
      <c r="L41" s="77"/>
      <c r="M41" s="77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30.75" customHeight="1">
      <c r="A42" s="52">
        <v>15.0</v>
      </c>
      <c r="B42" s="52" t="s">
        <v>2206</v>
      </c>
      <c r="C42" s="52" t="s">
        <v>2207</v>
      </c>
      <c r="D42" s="52" t="s">
        <v>981</v>
      </c>
      <c r="E42" s="52" t="s">
        <v>650</v>
      </c>
      <c r="F42" s="52" t="s">
        <v>1110</v>
      </c>
      <c r="G42" s="52">
        <v>2.0</v>
      </c>
      <c r="H42" s="164">
        <v>399000.0</v>
      </c>
      <c r="I42" s="129" t="str">
        <f t="shared" si="1"/>
        <v>  798,000 </v>
      </c>
      <c r="J42" s="186" t="str">
        <f>I42</f>
        <v>  798,000 </v>
      </c>
      <c r="K42" s="147" t="s">
        <v>652</v>
      </c>
      <c r="L42" s="147"/>
      <c r="M42" s="147" t="s">
        <v>1645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30.75" customHeight="1">
      <c r="A43" s="52"/>
      <c r="B43" s="52"/>
      <c r="C43" s="52"/>
      <c r="D43" s="52"/>
      <c r="E43" s="52"/>
      <c r="F43" s="52" t="s">
        <v>2204</v>
      </c>
      <c r="G43" s="52">
        <v>1.0</v>
      </c>
      <c r="H43" s="164">
        <v>0.0</v>
      </c>
      <c r="I43" s="129" t="str">
        <f t="shared" si="1"/>
        <v>  - </v>
      </c>
      <c r="J43" s="77"/>
      <c r="K43" s="77"/>
      <c r="L43" s="77"/>
      <c r="M43" s="77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51.75" customHeight="1">
      <c r="A44" s="52">
        <v>16.0</v>
      </c>
      <c r="B44" s="52" t="s">
        <v>2206</v>
      </c>
      <c r="C44" s="52" t="s">
        <v>1107</v>
      </c>
      <c r="D44" s="52" t="s">
        <v>981</v>
      </c>
      <c r="E44" s="52" t="s">
        <v>650</v>
      </c>
      <c r="F44" s="52" t="s">
        <v>651</v>
      </c>
      <c r="G44" s="52">
        <v>1.0</v>
      </c>
      <c r="H44" s="164">
        <v>820000.0</v>
      </c>
      <c r="I44" s="129" t="str">
        <f t="shared" si="1"/>
        <v>  820,000 </v>
      </c>
      <c r="J44" s="185" t="str">
        <f>I44</f>
        <v>  820,000 </v>
      </c>
      <c r="K44" s="52" t="s">
        <v>652</v>
      </c>
      <c r="L44" s="52"/>
      <c r="M44" s="52" t="s">
        <v>1645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30.75" customHeight="1">
      <c r="A45" s="52">
        <v>17.0</v>
      </c>
      <c r="B45" s="52" t="s">
        <v>2206</v>
      </c>
      <c r="C45" s="52" t="s">
        <v>1661</v>
      </c>
      <c r="D45" s="52" t="s">
        <v>981</v>
      </c>
      <c r="E45" s="52" t="s">
        <v>650</v>
      </c>
      <c r="F45" s="52" t="s">
        <v>1036</v>
      </c>
      <c r="G45" s="52">
        <v>2.0</v>
      </c>
      <c r="H45" s="164">
        <v>705000.0</v>
      </c>
      <c r="I45" s="129" t="str">
        <f t="shared" si="1"/>
        <v>  1,410,000 </v>
      </c>
      <c r="J45" s="186" t="str">
        <f>I45+I46</f>
        <v>  1,560,000 </v>
      </c>
      <c r="K45" s="147" t="s">
        <v>652</v>
      </c>
      <c r="L45" s="147"/>
      <c r="M45" s="147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30.75" customHeight="1">
      <c r="A46" s="52"/>
      <c r="B46" s="52"/>
      <c r="C46" s="52"/>
      <c r="D46" s="52"/>
      <c r="E46" s="52"/>
      <c r="F46" s="52" t="s">
        <v>660</v>
      </c>
      <c r="G46" s="52">
        <v>2.0</v>
      </c>
      <c r="H46" s="164">
        <v>75000.0</v>
      </c>
      <c r="I46" s="129" t="str">
        <f t="shared" si="1"/>
        <v>  150,000 </v>
      </c>
      <c r="J46" s="77"/>
      <c r="K46" s="77"/>
      <c r="L46" s="77"/>
      <c r="M46" s="77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30.75" customHeight="1">
      <c r="A47" s="52">
        <v>18.0</v>
      </c>
      <c r="B47" s="52" t="s">
        <v>2206</v>
      </c>
      <c r="C47" s="52" t="s">
        <v>539</v>
      </c>
      <c r="D47" s="52" t="s">
        <v>981</v>
      </c>
      <c r="E47" s="52" t="s">
        <v>705</v>
      </c>
      <c r="F47" s="52" t="s">
        <v>1673</v>
      </c>
      <c r="G47" s="52">
        <v>1.0</v>
      </c>
      <c r="H47" s="164">
        <v>1099000.0</v>
      </c>
      <c r="I47" s="129" t="str">
        <f t="shared" si="1"/>
        <v>  1,099,000 </v>
      </c>
      <c r="J47" s="186" t="str">
        <f>I47+I48</f>
        <v>  1,897,000 </v>
      </c>
      <c r="K47" s="147" t="s">
        <v>652</v>
      </c>
      <c r="L47" s="147"/>
      <c r="M47" s="147" t="s">
        <v>2208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30.75" customHeight="1">
      <c r="A48" s="52"/>
      <c r="B48" s="52"/>
      <c r="C48" s="52"/>
      <c r="D48" s="52"/>
      <c r="E48" s="52"/>
      <c r="F48" s="52" t="s">
        <v>1110</v>
      </c>
      <c r="G48" s="52">
        <v>2.0</v>
      </c>
      <c r="H48" s="164">
        <v>399000.0</v>
      </c>
      <c r="I48" s="129" t="str">
        <f t="shared" si="1"/>
        <v>  798,000 </v>
      </c>
      <c r="J48" s="77"/>
      <c r="K48" s="77"/>
      <c r="L48" s="77"/>
      <c r="M48" s="77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29.25" customHeight="1">
      <c r="A49" s="52">
        <v>19.0</v>
      </c>
      <c r="B49" s="52" t="s">
        <v>2209</v>
      </c>
      <c r="C49" s="52" t="s">
        <v>2210</v>
      </c>
      <c r="D49" s="52" t="s">
        <v>1050</v>
      </c>
      <c r="E49" s="52" t="s">
        <v>650</v>
      </c>
      <c r="F49" s="52" t="s">
        <v>1026</v>
      </c>
      <c r="G49" s="52">
        <v>3.0</v>
      </c>
      <c r="H49" s="164">
        <v>935000.0</v>
      </c>
      <c r="I49" s="129" t="str">
        <f t="shared" si="1"/>
        <v>  2,805,000 </v>
      </c>
      <c r="J49" s="186" t="str">
        <f>I49+I50</f>
        <v>  4,920,000 </v>
      </c>
      <c r="K49" s="147" t="s">
        <v>652</v>
      </c>
      <c r="L49" s="147"/>
      <c r="M49" s="147" t="s">
        <v>1604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29.25" customHeight="1">
      <c r="A50" s="52"/>
      <c r="B50" s="52"/>
      <c r="C50" s="52"/>
      <c r="D50" s="52"/>
      <c r="E50" s="52"/>
      <c r="F50" s="52" t="s">
        <v>1040</v>
      </c>
      <c r="G50" s="52">
        <v>3.0</v>
      </c>
      <c r="H50" s="164">
        <v>705000.0</v>
      </c>
      <c r="I50" s="129" t="str">
        <f t="shared" si="1"/>
        <v>  2,115,000 </v>
      </c>
      <c r="J50" s="77"/>
      <c r="K50" s="77"/>
      <c r="L50" s="77"/>
      <c r="M50" s="77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57.0" customHeight="1">
      <c r="A51" s="52">
        <v>20.0</v>
      </c>
      <c r="B51" s="52" t="s">
        <v>2209</v>
      </c>
      <c r="C51" s="52" t="s">
        <v>1605</v>
      </c>
      <c r="D51" s="52" t="s">
        <v>991</v>
      </c>
      <c r="E51" s="52" t="s">
        <v>650</v>
      </c>
      <c r="F51" s="52" t="s">
        <v>1583</v>
      </c>
      <c r="G51" s="52">
        <v>2.0</v>
      </c>
      <c r="H51" s="164">
        <v>759000.0</v>
      </c>
      <c r="I51" s="129" t="str">
        <f t="shared" si="1"/>
        <v>  1,518,000 </v>
      </c>
      <c r="J51" s="208" t="str">
        <f>I51</f>
        <v>  1,518,000 </v>
      </c>
      <c r="K51" s="162" t="s">
        <v>652</v>
      </c>
      <c r="L51" s="162"/>
      <c r="M51" s="162" t="s">
        <v>2211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2">
        <v>21.0</v>
      </c>
      <c r="B52" s="52" t="s">
        <v>2209</v>
      </c>
      <c r="C52" s="209" t="s">
        <v>2212</v>
      </c>
      <c r="D52" s="52" t="s">
        <v>981</v>
      </c>
      <c r="E52" s="52" t="s">
        <v>650</v>
      </c>
      <c r="F52" s="52" t="s">
        <v>1026</v>
      </c>
      <c r="G52" s="52">
        <v>9.0</v>
      </c>
      <c r="H52" s="164">
        <v>925000.0</v>
      </c>
      <c r="I52" s="129" t="str">
        <f t="shared" si="1"/>
        <v>  8,325,000 </v>
      </c>
      <c r="J52" s="187" t="str">
        <f>SUM(I52:I62)</f>
        <v>  15,560,000 </v>
      </c>
      <c r="K52" s="163" t="s">
        <v>652</v>
      </c>
      <c r="L52" s="163"/>
      <c r="M52" s="163" t="s">
        <v>2213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2"/>
      <c r="B53" s="52"/>
      <c r="C53" s="52"/>
      <c r="D53" s="52"/>
      <c r="E53" s="52"/>
      <c r="F53" s="52" t="s">
        <v>1123</v>
      </c>
      <c r="G53" s="52">
        <v>2.0</v>
      </c>
      <c r="H53" s="164">
        <v>705000.0</v>
      </c>
      <c r="I53" s="129" t="str">
        <f t="shared" si="1"/>
        <v>  1,410,000 </v>
      </c>
      <c r="J53" s="80"/>
      <c r="K53" s="80"/>
      <c r="L53" s="80"/>
      <c r="M53" s="80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2"/>
      <c r="B54" s="52"/>
      <c r="C54" s="52"/>
      <c r="D54" s="52"/>
      <c r="E54" s="52"/>
      <c r="F54" s="52" t="s">
        <v>1019</v>
      </c>
      <c r="G54" s="52">
        <v>2.0</v>
      </c>
      <c r="H54" s="164">
        <v>705000.0</v>
      </c>
      <c r="I54" s="129" t="str">
        <f t="shared" si="1"/>
        <v>  1,410,000 </v>
      </c>
      <c r="J54" s="80"/>
      <c r="K54" s="80"/>
      <c r="L54" s="80"/>
      <c r="M54" s="80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2"/>
      <c r="B55" s="52"/>
      <c r="C55" s="52"/>
      <c r="D55" s="52"/>
      <c r="E55" s="52"/>
      <c r="F55" s="52" t="s">
        <v>1000</v>
      </c>
      <c r="G55" s="52">
        <v>2.0</v>
      </c>
      <c r="H55" s="164">
        <v>705000.0</v>
      </c>
      <c r="I55" s="129" t="str">
        <f t="shared" si="1"/>
        <v>  1,410,000 </v>
      </c>
      <c r="J55" s="80"/>
      <c r="K55" s="80"/>
      <c r="L55" s="80"/>
      <c r="M55" s="80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2"/>
      <c r="B56" s="52"/>
      <c r="C56" s="52"/>
      <c r="D56" s="52"/>
      <c r="E56" s="52"/>
      <c r="F56" s="52" t="s">
        <v>1001</v>
      </c>
      <c r="G56" s="52">
        <v>2.0</v>
      </c>
      <c r="H56" s="164">
        <v>705000.0</v>
      </c>
      <c r="I56" s="129" t="str">
        <f t="shared" si="1"/>
        <v>  1,410,000 </v>
      </c>
      <c r="J56" s="80"/>
      <c r="K56" s="80"/>
      <c r="L56" s="80"/>
      <c r="M56" s="80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2"/>
      <c r="B57" s="52"/>
      <c r="C57" s="52"/>
      <c r="D57" s="52"/>
      <c r="E57" s="52"/>
      <c r="F57" s="52" t="s">
        <v>2214</v>
      </c>
      <c r="G57" s="52">
        <v>2.0</v>
      </c>
      <c r="H57" s="164">
        <v>399000.0</v>
      </c>
      <c r="I57" s="129" t="str">
        <f t="shared" si="1"/>
        <v>  798,000 </v>
      </c>
      <c r="J57" s="80"/>
      <c r="K57" s="80"/>
      <c r="L57" s="80"/>
      <c r="M57" s="80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2"/>
      <c r="B58" s="52"/>
      <c r="C58" s="52"/>
      <c r="D58" s="52"/>
      <c r="E58" s="52"/>
      <c r="F58" s="52" t="s">
        <v>668</v>
      </c>
      <c r="G58" s="52">
        <v>1.0</v>
      </c>
      <c r="H58" s="164">
        <v>675000.0</v>
      </c>
      <c r="I58" s="129" t="str">
        <f t="shared" si="1"/>
        <v>  675,000 </v>
      </c>
      <c r="J58" s="80"/>
      <c r="K58" s="80"/>
      <c r="L58" s="80"/>
      <c r="M58" s="80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2"/>
      <c r="B59" s="52"/>
      <c r="C59" s="52"/>
      <c r="D59" s="52"/>
      <c r="E59" s="52"/>
      <c r="F59" s="52" t="s">
        <v>1008</v>
      </c>
      <c r="G59" s="52">
        <v>1.0</v>
      </c>
      <c r="H59" s="164">
        <v>75000.0</v>
      </c>
      <c r="I59" s="129" t="str">
        <f t="shared" si="1"/>
        <v>  75,000 </v>
      </c>
      <c r="J59" s="80"/>
      <c r="K59" s="80"/>
      <c r="L59" s="80"/>
      <c r="M59" s="80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2"/>
      <c r="B60" s="52"/>
      <c r="C60" s="52"/>
      <c r="D60" s="52"/>
      <c r="E60" s="52"/>
      <c r="F60" s="52" t="s">
        <v>1674</v>
      </c>
      <c r="G60" s="52">
        <v>1.0</v>
      </c>
      <c r="H60" s="164">
        <v>47000.0</v>
      </c>
      <c r="I60" s="129" t="str">
        <f t="shared" si="1"/>
        <v>  47,000 </v>
      </c>
      <c r="J60" s="80"/>
      <c r="K60" s="80"/>
      <c r="L60" s="80"/>
      <c r="M60" s="80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2"/>
      <c r="B61" s="52"/>
      <c r="C61" s="52"/>
      <c r="D61" s="52"/>
      <c r="E61" s="52"/>
      <c r="F61" s="52" t="s">
        <v>2203</v>
      </c>
      <c r="G61" s="52">
        <v>1.0</v>
      </c>
      <c r="H61" s="164">
        <v>0.0</v>
      </c>
      <c r="I61" s="129" t="str">
        <f t="shared" si="1"/>
        <v>  - </v>
      </c>
      <c r="J61" s="80"/>
      <c r="K61" s="80"/>
      <c r="L61" s="80"/>
      <c r="M61" s="80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2"/>
      <c r="B62" s="52"/>
      <c r="C62" s="52"/>
      <c r="D62" s="52"/>
      <c r="E62" s="52"/>
      <c r="F62" s="52" t="s">
        <v>2215</v>
      </c>
      <c r="G62" s="52">
        <v>1.0</v>
      </c>
      <c r="H62" s="164">
        <v>0.0</v>
      </c>
      <c r="I62" s="129" t="str">
        <f t="shared" si="1"/>
        <v>  - </v>
      </c>
      <c r="J62" s="77"/>
      <c r="K62" s="77"/>
      <c r="L62" s="77"/>
      <c r="M62" s="77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2">
        <v>22.0</v>
      </c>
      <c r="B63" s="52" t="s">
        <v>2209</v>
      </c>
      <c r="C63" s="52" t="s">
        <v>2216</v>
      </c>
      <c r="D63" s="52" t="s">
        <v>981</v>
      </c>
      <c r="E63" s="52" t="s">
        <v>705</v>
      </c>
      <c r="F63" s="52" t="s">
        <v>707</v>
      </c>
      <c r="G63" s="52">
        <v>1.0</v>
      </c>
      <c r="H63" s="164">
        <v>190000.0</v>
      </c>
      <c r="I63" s="129" t="str">
        <f t="shared" si="1"/>
        <v>  190,000 </v>
      </c>
      <c r="J63" s="187" t="str">
        <f>SUM(I63:I72)</f>
        <v>  6,622,500 </v>
      </c>
      <c r="K63" s="163" t="s">
        <v>652</v>
      </c>
      <c r="L63" s="163"/>
      <c r="M63" s="163" t="s">
        <v>2217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2"/>
      <c r="B64" s="52"/>
      <c r="C64" s="52"/>
      <c r="D64" s="52"/>
      <c r="E64" s="52"/>
      <c r="F64" s="52" t="s">
        <v>1149</v>
      </c>
      <c r="G64" s="52">
        <v>5.0</v>
      </c>
      <c r="H64" s="164">
        <v>140000.0</v>
      </c>
      <c r="I64" s="129" t="str">
        <f t="shared" si="1"/>
        <v>  700,000 </v>
      </c>
      <c r="J64" s="80"/>
      <c r="K64" s="80"/>
      <c r="L64" s="80"/>
      <c r="M64" s="80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2"/>
      <c r="B65" s="52"/>
      <c r="C65" s="52"/>
      <c r="D65" s="52"/>
      <c r="E65" s="52"/>
      <c r="F65" s="52" t="s">
        <v>1664</v>
      </c>
      <c r="G65" s="52">
        <v>3.0</v>
      </c>
      <c r="H65" s="164">
        <v>37500.0</v>
      </c>
      <c r="I65" s="129" t="str">
        <f t="shared" si="1"/>
        <v>  112,500 </v>
      </c>
      <c r="J65" s="80"/>
      <c r="K65" s="80"/>
      <c r="L65" s="80"/>
      <c r="M65" s="80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2"/>
      <c r="B66" s="52"/>
      <c r="C66" s="52"/>
      <c r="D66" s="52"/>
      <c r="E66" s="52"/>
      <c r="F66" s="52" t="s">
        <v>2218</v>
      </c>
      <c r="G66" s="52">
        <v>1.0</v>
      </c>
      <c r="H66" s="164">
        <v>0.0</v>
      </c>
      <c r="I66" s="129" t="str">
        <f t="shared" si="1"/>
        <v>  - </v>
      </c>
      <c r="J66" s="80"/>
      <c r="K66" s="80"/>
      <c r="L66" s="80"/>
      <c r="M66" s="80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2"/>
      <c r="B67" s="52"/>
      <c r="C67" s="52"/>
      <c r="D67" s="52"/>
      <c r="E67" s="52"/>
      <c r="F67" s="52" t="s">
        <v>2219</v>
      </c>
      <c r="G67" s="52">
        <v>1.0</v>
      </c>
      <c r="H67" s="164">
        <v>1200000.0</v>
      </c>
      <c r="I67" s="129" t="str">
        <f t="shared" si="1"/>
        <v>  1,200,000 </v>
      </c>
      <c r="J67" s="80"/>
      <c r="K67" s="80"/>
      <c r="L67" s="80"/>
      <c r="M67" s="80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2"/>
      <c r="B68" s="52"/>
      <c r="C68" s="52"/>
      <c r="D68" s="52"/>
      <c r="E68" s="52"/>
      <c r="F68" s="52" t="s">
        <v>708</v>
      </c>
      <c r="G68" s="52">
        <v>1.0</v>
      </c>
      <c r="H68" s="164">
        <v>115000.0</v>
      </c>
      <c r="I68" s="129" t="str">
        <f t="shared" si="1"/>
        <v>  115,000 </v>
      </c>
      <c r="J68" s="80"/>
      <c r="K68" s="80"/>
      <c r="L68" s="80"/>
      <c r="M68" s="80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2"/>
      <c r="B69" s="52"/>
      <c r="C69" s="52"/>
      <c r="D69" s="52"/>
      <c r="E69" s="52"/>
      <c r="F69" s="52" t="s">
        <v>1825</v>
      </c>
      <c r="G69" s="52">
        <v>1.0</v>
      </c>
      <c r="H69" s="164">
        <v>75000.0</v>
      </c>
      <c r="I69" s="129" t="str">
        <f t="shared" si="1"/>
        <v>  75,000 </v>
      </c>
      <c r="J69" s="80"/>
      <c r="K69" s="80"/>
      <c r="L69" s="80"/>
      <c r="M69" s="80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2"/>
      <c r="B70" s="52"/>
      <c r="C70" s="52"/>
      <c r="D70" s="52"/>
      <c r="E70" s="52"/>
      <c r="F70" s="52" t="s">
        <v>2220</v>
      </c>
      <c r="G70" s="52">
        <v>1.0</v>
      </c>
      <c r="H70" s="164">
        <v>0.0</v>
      </c>
      <c r="I70" s="129" t="str">
        <f t="shared" si="1"/>
        <v>  - </v>
      </c>
      <c r="J70" s="80"/>
      <c r="K70" s="80"/>
      <c r="L70" s="80"/>
      <c r="M70" s="80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2"/>
      <c r="B71" s="52"/>
      <c r="C71" s="52"/>
      <c r="D71" s="52"/>
      <c r="E71" s="52"/>
      <c r="F71" s="52" t="s">
        <v>999</v>
      </c>
      <c r="G71" s="52">
        <v>1.0</v>
      </c>
      <c r="H71" s="164">
        <v>2820000.0</v>
      </c>
      <c r="I71" s="129" t="str">
        <f t="shared" si="1"/>
        <v>  2,820,000 </v>
      </c>
      <c r="J71" s="80"/>
      <c r="K71" s="80"/>
      <c r="L71" s="80"/>
      <c r="M71" s="80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2"/>
      <c r="B72" s="52"/>
      <c r="C72" s="52"/>
      <c r="D72" s="52"/>
      <c r="E72" s="52"/>
      <c r="F72" s="52" t="s">
        <v>2221</v>
      </c>
      <c r="G72" s="52">
        <v>2.0</v>
      </c>
      <c r="H72" s="164">
        <v>705000.0</v>
      </c>
      <c r="I72" s="129" t="str">
        <f t="shared" si="1"/>
        <v>  1,410,000 </v>
      </c>
      <c r="J72" s="77"/>
      <c r="K72" s="77"/>
      <c r="L72" s="77"/>
      <c r="M72" s="77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33.0" customHeight="1">
      <c r="A73" s="52">
        <v>23.0</v>
      </c>
      <c r="B73" s="52" t="s">
        <v>2222</v>
      </c>
      <c r="C73" s="52" t="s">
        <v>1590</v>
      </c>
      <c r="D73" s="52" t="s">
        <v>981</v>
      </c>
      <c r="E73" s="52" t="s">
        <v>650</v>
      </c>
      <c r="F73" s="52" t="s">
        <v>2223</v>
      </c>
      <c r="G73" s="52">
        <v>16.0</v>
      </c>
      <c r="H73" s="164">
        <v>11000.0</v>
      </c>
      <c r="I73" s="129" t="str">
        <f t="shared" si="1"/>
        <v>  176,000 </v>
      </c>
      <c r="J73" s="186" t="str">
        <f>I73+I74</f>
        <v>  223,000 </v>
      </c>
      <c r="K73" s="147" t="s">
        <v>652</v>
      </c>
      <c r="L73" s="147"/>
      <c r="M73" s="147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33.0" customHeight="1">
      <c r="A74" s="52"/>
      <c r="B74" s="52"/>
      <c r="C74" s="52"/>
      <c r="D74" s="52"/>
      <c r="E74" s="52"/>
      <c r="F74" s="52" t="s">
        <v>744</v>
      </c>
      <c r="G74" s="52">
        <v>1.0</v>
      </c>
      <c r="H74" s="164">
        <v>47000.0</v>
      </c>
      <c r="I74" s="129" t="str">
        <f t="shared" si="1"/>
        <v>  47,000 </v>
      </c>
      <c r="J74" s="77"/>
      <c r="K74" s="77"/>
      <c r="L74" s="77"/>
      <c r="M74" s="77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2">
        <v>24.0</v>
      </c>
      <c r="B75" s="52" t="s">
        <v>2222</v>
      </c>
      <c r="C75" s="52" t="s">
        <v>1691</v>
      </c>
      <c r="D75" s="52" t="s">
        <v>991</v>
      </c>
      <c r="E75" s="52" t="s">
        <v>650</v>
      </c>
      <c r="F75" s="52" t="s">
        <v>986</v>
      </c>
      <c r="G75" s="52">
        <v>4.0</v>
      </c>
      <c r="H75" s="164">
        <v>705000.0</v>
      </c>
      <c r="I75" s="129" t="str">
        <f t="shared" si="1"/>
        <v>  2,820,000 </v>
      </c>
      <c r="J75" s="186" t="str">
        <f>SUM(I75:I77)</f>
        <v>  6,290,000 </v>
      </c>
      <c r="K75" s="147" t="s">
        <v>652</v>
      </c>
      <c r="L75" s="147"/>
      <c r="M75" s="147" t="s">
        <v>2224</v>
      </c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2"/>
      <c r="B76" s="52"/>
      <c r="C76" s="52"/>
      <c r="D76" s="52"/>
      <c r="E76" s="52"/>
      <c r="F76" s="52" t="s">
        <v>2225</v>
      </c>
      <c r="G76" s="52">
        <v>4.0</v>
      </c>
      <c r="H76" s="164">
        <v>705000.0</v>
      </c>
      <c r="I76" s="129" t="str">
        <f t="shared" si="1"/>
        <v>  2,820,000 </v>
      </c>
      <c r="J76" s="80"/>
      <c r="K76" s="80"/>
      <c r="L76" s="80"/>
      <c r="M76" s="80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2"/>
      <c r="B77" s="52"/>
      <c r="C77" s="52"/>
      <c r="D77" s="52"/>
      <c r="E77" s="52"/>
      <c r="F77" s="52" t="s">
        <v>699</v>
      </c>
      <c r="G77" s="52">
        <v>1.0</v>
      </c>
      <c r="H77" s="164">
        <v>650000.0</v>
      </c>
      <c r="I77" s="129" t="str">
        <f t="shared" si="1"/>
        <v>  650,000 </v>
      </c>
      <c r="J77" s="77"/>
      <c r="K77" s="77"/>
      <c r="L77" s="77"/>
      <c r="M77" s="77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33.0" customHeight="1">
      <c r="A78" s="52">
        <v>25.0</v>
      </c>
      <c r="B78" s="52" t="s">
        <v>2222</v>
      </c>
      <c r="C78" s="52" t="s">
        <v>2226</v>
      </c>
      <c r="D78" s="52" t="s">
        <v>1050</v>
      </c>
      <c r="E78" s="52" t="s">
        <v>650</v>
      </c>
      <c r="F78" s="52" t="s">
        <v>985</v>
      </c>
      <c r="G78" s="52">
        <v>1.0</v>
      </c>
      <c r="H78" s="164">
        <v>705000.0</v>
      </c>
      <c r="I78" s="129" t="str">
        <f t="shared" si="1"/>
        <v>  705,000 </v>
      </c>
      <c r="J78" s="186" t="str">
        <f>I78+I79</f>
        <v>  760,000 </v>
      </c>
      <c r="K78" s="147" t="s">
        <v>652</v>
      </c>
      <c r="L78" s="147"/>
      <c r="M78" s="147" t="s">
        <v>1645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33.0" customHeight="1">
      <c r="A79" s="52"/>
      <c r="B79" s="52"/>
      <c r="C79" s="52"/>
      <c r="D79" s="52"/>
      <c r="E79" s="52"/>
      <c r="F79" s="52" t="s">
        <v>715</v>
      </c>
      <c r="G79" s="52">
        <v>5.0</v>
      </c>
      <c r="H79" s="164">
        <v>11000.0</v>
      </c>
      <c r="I79" s="129" t="str">
        <f t="shared" si="1"/>
        <v>  55,000 </v>
      </c>
      <c r="J79" s="77"/>
      <c r="K79" s="77"/>
      <c r="L79" s="77"/>
      <c r="M79" s="77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33.0" customHeight="1">
      <c r="A80" s="52">
        <v>26.0</v>
      </c>
      <c r="B80" s="52" t="s">
        <v>2222</v>
      </c>
      <c r="C80" s="52" t="s">
        <v>2227</v>
      </c>
      <c r="D80" s="52" t="s">
        <v>1050</v>
      </c>
      <c r="E80" s="52" t="s">
        <v>650</v>
      </c>
      <c r="F80" s="52" t="s">
        <v>1674</v>
      </c>
      <c r="G80" s="52">
        <v>2.0</v>
      </c>
      <c r="H80" s="164">
        <v>47000.0</v>
      </c>
      <c r="I80" s="129" t="str">
        <f t="shared" si="1"/>
        <v>  94,000 </v>
      </c>
      <c r="J80" s="186" t="str">
        <f>I80+I81</f>
        <v>  469,000 </v>
      </c>
      <c r="K80" s="147" t="s">
        <v>652</v>
      </c>
      <c r="L80" s="147"/>
      <c r="M80" s="147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33.0" customHeight="1">
      <c r="A81" s="52"/>
      <c r="B81" s="52"/>
      <c r="C81" s="52"/>
      <c r="D81" s="52"/>
      <c r="E81" s="52"/>
      <c r="F81" s="52" t="s">
        <v>1894</v>
      </c>
      <c r="G81" s="52">
        <v>1.0</v>
      </c>
      <c r="H81" s="164">
        <v>375000.0</v>
      </c>
      <c r="I81" s="129" t="str">
        <f t="shared" si="1"/>
        <v>  375,000 </v>
      </c>
      <c r="J81" s="77"/>
      <c r="K81" s="77"/>
      <c r="L81" s="77"/>
      <c r="M81" s="77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53.25" customHeight="1">
      <c r="A82" s="52">
        <v>27.0</v>
      </c>
      <c r="B82" s="52" t="s">
        <v>2222</v>
      </c>
      <c r="C82" s="52" t="s">
        <v>2228</v>
      </c>
      <c r="D82" s="52" t="s">
        <v>1050</v>
      </c>
      <c r="E82" s="52" t="s">
        <v>650</v>
      </c>
      <c r="F82" s="52" t="s">
        <v>1662</v>
      </c>
      <c r="G82" s="52">
        <v>2.0</v>
      </c>
      <c r="H82" s="164">
        <v>705000.0</v>
      </c>
      <c r="I82" s="129" t="str">
        <f t="shared" si="1"/>
        <v>  1,410,000 </v>
      </c>
      <c r="J82" s="184" t="str">
        <f t="shared" ref="J82:J83" si="3">I82</f>
        <v>  1,410,000 </v>
      </c>
      <c r="K82" s="210" t="s">
        <v>652</v>
      </c>
      <c r="L82" s="210"/>
      <c r="M82" s="210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44.25" customHeight="1">
      <c r="A83" s="52">
        <v>27.0</v>
      </c>
      <c r="B83" s="52" t="s">
        <v>2229</v>
      </c>
      <c r="C83" s="52" t="s">
        <v>2230</v>
      </c>
      <c r="D83" s="52" t="s">
        <v>1050</v>
      </c>
      <c r="E83" s="52" t="s">
        <v>650</v>
      </c>
      <c r="F83" s="52" t="s">
        <v>1583</v>
      </c>
      <c r="G83" s="52">
        <v>2.0</v>
      </c>
      <c r="H83" s="164">
        <v>710000.0</v>
      </c>
      <c r="I83" s="129" t="str">
        <f t="shared" si="1"/>
        <v>  1,420,000 </v>
      </c>
      <c r="J83" s="208" t="str">
        <f t="shared" si="3"/>
        <v>  1,420,000 </v>
      </c>
      <c r="K83" s="162" t="s">
        <v>652</v>
      </c>
      <c r="L83" s="162"/>
      <c r="M83" s="162" t="s">
        <v>2231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2">
        <v>28.0</v>
      </c>
      <c r="B84" s="52" t="s">
        <v>2229</v>
      </c>
      <c r="C84" s="52" t="s">
        <v>1820</v>
      </c>
      <c r="D84" s="52" t="s">
        <v>981</v>
      </c>
      <c r="E84" s="52" t="s">
        <v>650</v>
      </c>
      <c r="F84" s="52" t="s">
        <v>2214</v>
      </c>
      <c r="G84" s="52">
        <v>2.0</v>
      </c>
      <c r="H84" s="164">
        <v>399000.0</v>
      </c>
      <c r="I84" s="129" t="str">
        <f t="shared" si="1"/>
        <v>  798,000 </v>
      </c>
      <c r="J84" s="186" t="str">
        <f>SUM(I84:I86)</f>
        <v>  820,000 </v>
      </c>
      <c r="K84" s="189" t="s">
        <v>652</v>
      </c>
      <c r="L84" s="189"/>
      <c r="M84" s="147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2"/>
      <c r="B85" s="52"/>
      <c r="C85" s="52"/>
      <c r="D85" s="52"/>
      <c r="E85" s="52"/>
      <c r="F85" s="52" t="s">
        <v>1659</v>
      </c>
      <c r="G85" s="52">
        <v>1.0</v>
      </c>
      <c r="H85" s="164">
        <v>11000.0</v>
      </c>
      <c r="I85" s="129" t="str">
        <f t="shared" si="1"/>
        <v>  11,000 </v>
      </c>
      <c r="J85" s="80"/>
      <c r="K85" s="80"/>
      <c r="L85" s="80"/>
      <c r="M85" s="80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2"/>
      <c r="B86" s="52"/>
      <c r="C86" s="52"/>
      <c r="D86" s="52"/>
      <c r="E86" s="52"/>
      <c r="F86" s="52" t="s">
        <v>746</v>
      </c>
      <c r="G86" s="52">
        <v>1.0</v>
      </c>
      <c r="H86" s="164">
        <v>11000.0</v>
      </c>
      <c r="I86" s="129" t="str">
        <f t="shared" si="1"/>
        <v>  11,000 </v>
      </c>
      <c r="J86" s="77"/>
      <c r="K86" s="77"/>
      <c r="L86" s="77"/>
      <c r="M86" s="77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2">
        <v>29.0</v>
      </c>
      <c r="B87" s="52" t="s">
        <v>2229</v>
      </c>
      <c r="C87" s="52" t="s">
        <v>2232</v>
      </c>
      <c r="D87" s="52" t="s">
        <v>981</v>
      </c>
      <c r="E87" s="52" t="s">
        <v>705</v>
      </c>
      <c r="F87" s="52" t="s">
        <v>2198</v>
      </c>
      <c r="G87" s="52">
        <v>1.0</v>
      </c>
      <c r="H87" s="164">
        <v>523000.0</v>
      </c>
      <c r="I87" s="129" t="str">
        <f t="shared" si="1"/>
        <v>  523,000 </v>
      </c>
      <c r="J87" s="186" t="str">
        <f>SUM(I87:I92)</f>
        <v>  2,313,000 </v>
      </c>
      <c r="K87" s="189" t="s">
        <v>652</v>
      </c>
      <c r="L87" s="189"/>
      <c r="M87" s="147" t="s">
        <v>2233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2"/>
      <c r="B88" s="52"/>
      <c r="C88" s="52"/>
      <c r="D88" s="52"/>
      <c r="E88" s="52"/>
      <c r="F88" s="52" t="s">
        <v>1008</v>
      </c>
      <c r="G88" s="52">
        <v>2.0</v>
      </c>
      <c r="H88" s="164">
        <v>75000.0</v>
      </c>
      <c r="I88" s="129" t="str">
        <f t="shared" si="1"/>
        <v>  150,000 </v>
      </c>
      <c r="J88" s="80"/>
      <c r="K88" s="80"/>
      <c r="L88" s="80"/>
      <c r="M88" s="80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2"/>
      <c r="B89" s="52"/>
      <c r="C89" s="52"/>
      <c r="D89" s="52"/>
      <c r="E89" s="52"/>
      <c r="F89" s="52" t="s">
        <v>1152</v>
      </c>
      <c r="G89" s="52">
        <v>1.0</v>
      </c>
      <c r="H89" s="164">
        <v>0.0</v>
      </c>
      <c r="I89" s="129" t="str">
        <f t="shared" si="1"/>
        <v>  - </v>
      </c>
      <c r="J89" s="80"/>
      <c r="K89" s="80"/>
      <c r="L89" s="80"/>
      <c r="M89" s="80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2"/>
      <c r="B90" s="52"/>
      <c r="C90" s="52"/>
      <c r="D90" s="52"/>
      <c r="E90" s="52"/>
      <c r="F90" s="52" t="s">
        <v>1625</v>
      </c>
      <c r="G90" s="52">
        <v>1.0</v>
      </c>
      <c r="H90" s="164">
        <v>0.0</v>
      </c>
      <c r="I90" s="129" t="str">
        <f t="shared" si="1"/>
        <v>  - </v>
      </c>
      <c r="J90" s="80"/>
      <c r="K90" s="80"/>
      <c r="L90" s="80"/>
      <c r="M90" s="80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2"/>
      <c r="B91" s="52"/>
      <c r="C91" s="52"/>
      <c r="D91" s="52"/>
      <c r="E91" s="52"/>
      <c r="F91" s="52" t="s">
        <v>1000</v>
      </c>
      <c r="G91" s="52">
        <v>1.0</v>
      </c>
      <c r="H91" s="164">
        <v>705000.0</v>
      </c>
      <c r="I91" s="129" t="str">
        <f t="shared" si="1"/>
        <v>  705,000 </v>
      </c>
      <c r="J91" s="80"/>
      <c r="K91" s="80"/>
      <c r="L91" s="80"/>
      <c r="M91" s="80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2"/>
      <c r="B92" s="52"/>
      <c r="C92" s="52"/>
      <c r="D92" s="52"/>
      <c r="E92" s="52"/>
      <c r="F92" s="52" t="s">
        <v>1026</v>
      </c>
      <c r="G92" s="52">
        <v>1.0</v>
      </c>
      <c r="H92" s="164">
        <v>935000.0</v>
      </c>
      <c r="I92" s="129" t="str">
        <f t="shared" si="1"/>
        <v>  935,000 </v>
      </c>
      <c r="J92" s="77"/>
      <c r="K92" s="77"/>
      <c r="L92" s="77"/>
      <c r="M92" s="77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31.5" customHeight="1">
      <c r="A93" s="52">
        <v>30.0</v>
      </c>
      <c r="B93" s="15" t="s">
        <v>2234</v>
      </c>
      <c r="C93" s="15" t="s">
        <v>2232</v>
      </c>
      <c r="D93" s="15" t="s">
        <v>981</v>
      </c>
      <c r="E93" s="15" t="s">
        <v>650</v>
      </c>
      <c r="F93" s="15" t="s">
        <v>2235</v>
      </c>
      <c r="G93" s="15">
        <v>1.0</v>
      </c>
      <c r="H93" s="210">
        <v>1029000.0</v>
      </c>
      <c r="I93" s="129" t="str">
        <f t="shared" si="1"/>
        <v>  1,029,000 </v>
      </c>
      <c r="J93" s="183" t="str">
        <f>I93+I94</f>
        <v>  1,964,000 </v>
      </c>
      <c r="K93" s="59" t="s">
        <v>652</v>
      </c>
      <c r="L93" s="59"/>
      <c r="M93" s="59" t="s">
        <v>2236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31.5" customHeight="1">
      <c r="A94" s="52"/>
      <c r="B94" s="15"/>
      <c r="C94" s="15"/>
      <c r="D94" s="15"/>
      <c r="E94" s="15"/>
      <c r="F94" s="15" t="s">
        <v>1026</v>
      </c>
      <c r="G94" s="15">
        <v>1.0</v>
      </c>
      <c r="H94" s="210">
        <v>935000.0</v>
      </c>
      <c r="I94" s="129" t="str">
        <f t="shared" si="1"/>
        <v>  935,000 </v>
      </c>
      <c r="J94" s="77"/>
      <c r="K94" s="77"/>
      <c r="L94" s="77"/>
      <c r="M94" s="77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58.5" customHeight="1">
      <c r="A95" s="52">
        <v>31.0</v>
      </c>
      <c r="B95" s="52" t="s">
        <v>2237</v>
      </c>
      <c r="C95" s="52" t="s">
        <v>2238</v>
      </c>
      <c r="D95" s="52" t="s">
        <v>991</v>
      </c>
      <c r="E95" s="52" t="s">
        <v>650</v>
      </c>
      <c r="F95" s="52" t="s">
        <v>986</v>
      </c>
      <c r="G95" s="52">
        <v>4.0</v>
      </c>
      <c r="H95" s="164">
        <v>705000.0</v>
      </c>
      <c r="I95" s="129" t="str">
        <f t="shared" si="1"/>
        <v>  2,820,000 </v>
      </c>
      <c r="J95" s="184" t="str">
        <f t="shared" ref="J95:J96" si="4">I95</f>
        <v>  2,820,000 </v>
      </c>
      <c r="K95" s="15" t="s">
        <v>652</v>
      </c>
      <c r="L95" s="15"/>
      <c r="M95" s="52" t="s">
        <v>1663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58.5" customHeight="1">
      <c r="A96" s="52">
        <v>32.0</v>
      </c>
      <c r="B96" s="52" t="s">
        <v>2237</v>
      </c>
      <c r="C96" s="52" t="s">
        <v>2239</v>
      </c>
      <c r="D96" s="52" t="s">
        <v>981</v>
      </c>
      <c r="E96" s="52" t="s">
        <v>650</v>
      </c>
      <c r="F96" s="52" t="s">
        <v>1019</v>
      </c>
      <c r="G96" s="52">
        <v>2.0</v>
      </c>
      <c r="H96" s="164">
        <v>705000.0</v>
      </c>
      <c r="I96" s="129" t="str">
        <f t="shared" si="1"/>
        <v>  1,410,000 </v>
      </c>
      <c r="J96" s="185" t="str">
        <f t="shared" si="4"/>
        <v>  1,410,000 </v>
      </c>
      <c r="K96" s="15" t="s">
        <v>652</v>
      </c>
      <c r="L96" s="15"/>
      <c r="M96" s="1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2">
        <v>33.0</v>
      </c>
      <c r="B97" s="52" t="s">
        <v>2240</v>
      </c>
      <c r="C97" s="52" t="s">
        <v>493</v>
      </c>
      <c r="D97" s="52" t="s">
        <v>981</v>
      </c>
      <c r="E97" s="52" t="s">
        <v>650</v>
      </c>
      <c r="F97" s="52" t="s">
        <v>999</v>
      </c>
      <c r="G97" s="52">
        <v>1.0</v>
      </c>
      <c r="H97" s="164">
        <v>2845000.0</v>
      </c>
      <c r="I97" s="129" t="str">
        <f t="shared" si="1"/>
        <v>  2,845,000 </v>
      </c>
      <c r="J97" s="186" t="str">
        <f>SUM(I97:I102)</f>
        <v>  6,339,000 </v>
      </c>
      <c r="K97" s="147" t="s">
        <v>652</v>
      </c>
      <c r="L97" s="147"/>
      <c r="M97" s="147" t="s">
        <v>2241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15"/>
      <c r="B98" s="15"/>
      <c r="C98" s="15"/>
      <c r="D98" s="15"/>
      <c r="E98" s="15"/>
      <c r="F98" s="52" t="s">
        <v>1036</v>
      </c>
      <c r="G98" s="52">
        <v>2.0</v>
      </c>
      <c r="H98" s="164">
        <v>705000.0</v>
      </c>
      <c r="I98" s="129" t="str">
        <f t="shared" si="1"/>
        <v>  1,410,000 </v>
      </c>
      <c r="J98" s="80"/>
      <c r="K98" s="80"/>
      <c r="L98" s="80"/>
      <c r="M98" s="80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15"/>
      <c r="B99" s="15"/>
      <c r="C99" s="15"/>
      <c r="D99" s="15"/>
      <c r="E99" s="15"/>
      <c r="F99" s="52" t="s">
        <v>1026</v>
      </c>
      <c r="G99" s="52">
        <v>1.0</v>
      </c>
      <c r="H99" s="164">
        <v>935000.0</v>
      </c>
      <c r="I99" s="129" t="str">
        <f t="shared" si="1"/>
        <v>  935,000 </v>
      </c>
      <c r="J99" s="80"/>
      <c r="K99" s="80"/>
      <c r="L99" s="80"/>
      <c r="M99" s="80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15"/>
      <c r="B100" s="15"/>
      <c r="C100" s="15"/>
      <c r="D100" s="15"/>
      <c r="E100" s="15"/>
      <c r="F100" s="52" t="s">
        <v>1914</v>
      </c>
      <c r="G100" s="52">
        <v>1.0</v>
      </c>
      <c r="H100" s="164">
        <v>750000.0</v>
      </c>
      <c r="I100" s="129" t="str">
        <f t="shared" si="1"/>
        <v>  750,000 </v>
      </c>
      <c r="J100" s="80"/>
      <c r="K100" s="80"/>
      <c r="L100" s="80"/>
      <c r="M100" s="80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15"/>
      <c r="B101" s="15"/>
      <c r="C101" s="15"/>
      <c r="D101" s="15"/>
      <c r="E101" s="15"/>
      <c r="F101" s="52" t="s">
        <v>1110</v>
      </c>
      <c r="G101" s="52">
        <v>1.0</v>
      </c>
      <c r="H101" s="164">
        <v>399000.0</v>
      </c>
      <c r="I101" s="129" t="str">
        <f t="shared" si="1"/>
        <v>  399,000 </v>
      </c>
      <c r="J101" s="80"/>
      <c r="K101" s="80"/>
      <c r="L101" s="80"/>
      <c r="M101" s="80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15"/>
      <c r="B102" s="15"/>
      <c r="C102" s="15"/>
      <c r="D102" s="15"/>
      <c r="E102" s="15"/>
      <c r="F102" s="52" t="s">
        <v>1664</v>
      </c>
      <c r="G102" s="52">
        <v>1.0</v>
      </c>
      <c r="H102" s="164">
        <v>0.0</v>
      </c>
      <c r="I102" s="129" t="str">
        <f t="shared" si="1"/>
        <v>  - </v>
      </c>
      <c r="J102" s="77"/>
      <c r="K102" s="77"/>
      <c r="L102" s="77"/>
      <c r="M102" s="77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2">
        <v>34.0</v>
      </c>
      <c r="B103" s="15" t="s">
        <v>2242</v>
      </c>
      <c r="C103" s="15" t="s">
        <v>1820</v>
      </c>
      <c r="D103" s="15" t="s">
        <v>981</v>
      </c>
      <c r="E103" s="15" t="s">
        <v>650</v>
      </c>
      <c r="F103" s="15" t="s">
        <v>2243</v>
      </c>
      <c r="G103" s="15">
        <v>1.0</v>
      </c>
      <c r="H103" s="164">
        <v>550000.0</v>
      </c>
      <c r="I103" s="129" t="str">
        <f t="shared" si="1"/>
        <v>  550,000 </v>
      </c>
      <c r="J103" s="183" t="str">
        <f>SUM(I103:I106)</f>
        <v>  1,649,000 </v>
      </c>
      <c r="K103" s="59" t="s">
        <v>652</v>
      </c>
      <c r="L103" s="59"/>
      <c r="M103" s="59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2"/>
      <c r="B104" s="15"/>
      <c r="C104" s="15"/>
      <c r="D104" s="15"/>
      <c r="E104" s="15"/>
      <c r="F104" s="15" t="s">
        <v>2244</v>
      </c>
      <c r="G104" s="15">
        <v>1.0</v>
      </c>
      <c r="H104" s="164">
        <v>1099000.0</v>
      </c>
      <c r="I104" s="129" t="str">
        <f t="shared" si="1"/>
        <v>  1,099,000 </v>
      </c>
      <c r="J104" s="80"/>
      <c r="K104" s="80"/>
      <c r="L104" s="80"/>
      <c r="M104" s="80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2"/>
      <c r="B105" s="15"/>
      <c r="C105" s="15"/>
      <c r="D105" s="15"/>
      <c r="E105" s="15"/>
      <c r="F105" s="15" t="s">
        <v>715</v>
      </c>
      <c r="G105" s="15">
        <v>1.0</v>
      </c>
      <c r="H105" s="164">
        <v>0.0</v>
      </c>
      <c r="I105" s="129" t="str">
        <f t="shared" si="1"/>
        <v>  - </v>
      </c>
      <c r="J105" s="80"/>
      <c r="K105" s="80"/>
      <c r="L105" s="80"/>
      <c r="M105" s="80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2"/>
      <c r="B106" s="15"/>
      <c r="C106" s="15"/>
      <c r="D106" s="15"/>
      <c r="E106" s="15"/>
      <c r="F106" s="15" t="s">
        <v>1353</v>
      </c>
      <c r="G106" s="15">
        <v>1.0</v>
      </c>
      <c r="H106" s="210">
        <v>0.0</v>
      </c>
      <c r="I106" s="129" t="str">
        <f t="shared" si="1"/>
        <v>  - </v>
      </c>
      <c r="J106" s="77"/>
      <c r="K106" s="77"/>
      <c r="L106" s="77"/>
      <c r="M106" s="77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2">
        <v>36.0</v>
      </c>
      <c r="B107" s="15" t="s">
        <v>2245</v>
      </c>
      <c r="C107" s="15" t="s">
        <v>1119</v>
      </c>
      <c r="D107" s="15" t="s">
        <v>991</v>
      </c>
      <c r="E107" s="15" t="s">
        <v>650</v>
      </c>
      <c r="F107" s="15" t="s">
        <v>1026</v>
      </c>
      <c r="G107" s="15">
        <v>3.0</v>
      </c>
      <c r="H107" s="210">
        <v>920000.0</v>
      </c>
      <c r="I107" s="129" t="str">
        <f t="shared" si="1"/>
        <v>  2,760,000 </v>
      </c>
      <c r="J107" s="183" t="str">
        <f>SUM(I107:I110)</f>
        <v>  3,194,000 </v>
      </c>
      <c r="K107" s="59" t="s">
        <v>652</v>
      </c>
      <c r="L107" s="59"/>
      <c r="M107" s="59" t="s">
        <v>1641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2"/>
      <c r="B108" s="15"/>
      <c r="C108" s="15"/>
      <c r="D108" s="15"/>
      <c r="E108" s="15"/>
      <c r="F108" s="15" t="s">
        <v>1117</v>
      </c>
      <c r="G108" s="15">
        <v>2.0</v>
      </c>
      <c r="H108" s="210">
        <v>180000.0</v>
      </c>
      <c r="I108" s="129" t="str">
        <f t="shared" si="1"/>
        <v>  360,000 </v>
      </c>
      <c r="J108" s="80"/>
      <c r="K108" s="80"/>
      <c r="L108" s="80"/>
      <c r="M108" s="80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2"/>
      <c r="B109" s="15"/>
      <c r="C109" s="15"/>
      <c r="D109" s="15"/>
      <c r="E109" s="15"/>
      <c r="F109" s="15" t="s">
        <v>2246</v>
      </c>
      <c r="G109" s="15">
        <v>1.0</v>
      </c>
      <c r="H109" s="210">
        <v>37000.0</v>
      </c>
      <c r="I109" s="129" t="str">
        <f t="shared" si="1"/>
        <v>  37,000 </v>
      </c>
      <c r="J109" s="80"/>
      <c r="K109" s="80"/>
      <c r="L109" s="80"/>
      <c r="M109" s="80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2"/>
      <c r="B110" s="15"/>
      <c r="C110" s="15"/>
      <c r="D110" s="15"/>
      <c r="E110" s="15"/>
      <c r="F110" s="15" t="s">
        <v>2246</v>
      </c>
      <c r="G110" s="15">
        <v>1.0</v>
      </c>
      <c r="H110" s="210">
        <v>37000.0</v>
      </c>
      <c r="I110" s="129" t="str">
        <f t="shared" si="1"/>
        <v>  37,000 </v>
      </c>
      <c r="J110" s="77"/>
      <c r="K110" s="77"/>
      <c r="L110" s="77"/>
      <c r="M110" s="77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61.5" customHeight="1">
      <c r="A111" s="52">
        <v>37.0</v>
      </c>
      <c r="B111" s="15" t="s">
        <v>2245</v>
      </c>
      <c r="C111" s="15" t="s">
        <v>1590</v>
      </c>
      <c r="D111" s="15" t="s">
        <v>981</v>
      </c>
      <c r="E111" s="15" t="s">
        <v>650</v>
      </c>
      <c r="F111" s="15" t="s">
        <v>651</v>
      </c>
      <c r="G111" s="15">
        <v>1.0</v>
      </c>
      <c r="H111" s="210">
        <v>820000.0</v>
      </c>
      <c r="I111" s="129" t="str">
        <f t="shared" si="1"/>
        <v>  820,000 </v>
      </c>
      <c r="J111" s="184" t="str">
        <f>I111</f>
        <v>  820,000 </v>
      </c>
      <c r="K111" s="15" t="s">
        <v>652</v>
      </c>
      <c r="L111" s="15"/>
      <c r="M111" s="15" t="s">
        <v>1645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2">
        <v>38.0</v>
      </c>
      <c r="B112" s="15" t="s">
        <v>2245</v>
      </c>
      <c r="C112" s="15" t="s">
        <v>2247</v>
      </c>
      <c r="D112" s="15" t="s">
        <v>981</v>
      </c>
      <c r="E112" s="15" t="s">
        <v>650</v>
      </c>
      <c r="F112" s="15" t="s">
        <v>1036</v>
      </c>
      <c r="G112" s="15">
        <v>1.0</v>
      </c>
      <c r="H112" s="210">
        <v>705000.0</v>
      </c>
      <c r="I112" s="129" t="str">
        <f t="shared" si="1"/>
        <v>  705,000 </v>
      </c>
      <c r="J112" s="183" t="str">
        <f>SUM(I112:I117)</f>
        <v>  849,000 </v>
      </c>
      <c r="K112" s="59" t="s">
        <v>652</v>
      </c>
      <c r="L112" s="59"/>
      <c r="M112" s="59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2"/>
      <c r="B113" s="15"/>
      <c r="C113" s="15"/>
      <c r="D113" s="15"/>
      <c r="E113" s="15"/>
      <c r="F113" s="15" t="s">
        <v>1008</v>
      </c>
      <c r="G113" s="15">
        <v>1.0</v>
      </c>
      <c r="H113" s="210">
        <v>75000.0</v>
      </c>
      <c r="I113" s="129" t="str">
        <f t="shared" si="1"/>
        <v>  75,000 </v>
      </c>
      <c r="J113" s="80"/>
      <c r="K113" s="80"/>
      <c r="L113" s="80"/>
      <c r="M113" s="80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2"/>
      <c r="B114" s="15"/>
      <c r="C114" s="15"/>
      <c r="D114" s="15"/>
      <c r="E114" s="15"/>
      <c r="F114" s="15" t="s">
        <v>674</v>
      </c>
      <c r="G114" s="15">
        <v>1.0</v>
      </c>
      <c r="H114" s="210">
        <v>0.0</v>
      </c>
      <c r="I114" s="129" t="str">
        <f t="shared" si="1"/>
        <v>  - </v>
      </c>
      <c r="J114" s="80"/>
      <c r="K114" s="80"/>
      <c r="L114" s="80"/>
      <c r="M114" s="80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2"/>
      <c r="B115" s="15"/>
      <c r="C115" s="15"/>
      <c r="D115" s="15"/>
      <c r="E115" s="15"/>
      <c r="F115" s="15" t="s">
        <v>746</v>
      </c>
      <c r="G115" s="15">
        <v>1.0</v>
      </c>
      <c r="H115" s="210">
        <v>11000.0</v>
      </c>
      <c r="I115" s="129" t="str">
        <f t="shared" si="1"/>
        <v>  11,000 </v>
      </c>
      <c r="J115" s="80"/>
      <c r="K115" s="80"/>
      <c r="L115" s="80"/>
      <c r="M115" s="80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2"/>
      <c r="B116" s="15"/>
      <c r="C116" s="15"/>
      <c r="D116" s="15"/>
      <c r="E116" s="15"/>
      <c r="F116" s="15" t="s">
        <v>1659</v>
      </c>
      <c r="G116" s="15">
        <v>1.0</v>
      </c>
      <c r="H116" s="210">
        <v>11000.0</v>
      </c>
      <c r="I116" s="129" t="str">
        <f t="shared" si="1"/>
        <v>  11,000 </v>
      </c>
      <c r="J116" s="80"/>
      <c r="K116" s="80"/>
      <c r="L116" s="80"/>
      <c r="M116" s="80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2"/>
      <c r="B117" s="15"/>
      <c r="C117" s="15"/>
      <c r="D117" s="15"/>
      <c r="E117" s="15"/>
      <c r="F117" s="15" t="s">
        <v>2220</v>
      </c>
      <c r="G117" s="15">
        <v>1.0</v>
      </c>
      <c r="H117" s="210">
        <v>47000.0</v>
      </c>
      <c r="I117" s="129" t="str">
        <f t="shared" si="1"/>
        <v>  47,000 </v>
      </c>
      <c r="J117" s="77"/>
      <c r="K117" s="77"/>
      <c r="L117" s="77"/>
      <c r="M117" s="77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31.5" customHeight="1">
      <c r="A118" s="52">
        <v>40.0</v>
      </c>
      <c r="B118" s="52" t="s">
        <v>2248</v>
      </c>
      <c r="C118" s="52" t="s">
        <v>1832</v>
      </c>
      <c r="D118" s="52" t="s">
        <v>981</v>
      </c>
      <c r="E118" s="52" t="s">
        <v>650</v>
      </c>
      <c r="F118" s="52" t="s">
        <v>1043</v>
      </c>
      <c r="G118" s="52">
        <v>1.0</v>
      </c>
      <c r="H118" s="166">
        <v>5549000.0</v>
      </c>
      <c r="I118" s="129" t="str">
        <f t="shared" si="1"/>
        <v>  5,549,000 </v>
      </c>
      <c r="J118" s="188" t="str">
        <f>SUM(I118:I119)</f>
        <v>5,643,000</v>
      </c>
      <c r="K118" s="147" t="s">
        <v>652</v>
      </c>
      <c r="L118" s="147"/>
      <c r="M118" s="163" t="s">
        <v>2249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31.5" customHeight="1">
      <c r="A119" s="52"/>
      <c r="B119" s="52"/>
      <c r="C119" s="52"/>
      <c r="D119" s="52"/>
      <c r="E119" s="52"/>
      <c r="F119" s="52" t="s">
        <v>1674</v>
      </c>
      <c r="G119" s="52">
        <v>2.0</v>
      </c>
      <c r="H119" s="166">
        <v>47000.0</v>
      </c>
      <c r="I119" s="129" t="str">
        <f t="shared" si="1"/>
        <v>  94,000 </v>
      </c>
      <c r="J119" s="77"/>
      <c r="K119" s="77"/>
      <c r="L119" s="77"/>
      <c r="M119" s="77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58.5" customHeight="1">
      <c r="A120" s="52">
        <v>41.0</v>
      </c>
      <c r="B120" s="52" t="s">
        <v>2248</v>
      </c>
      <c r="C120" s="52" t="s">
        <v>2250</v>
      </c>
      <c r="D120" s="52" t="s">
        <v>981</v>
      </c>
      <c r="E120" s="52" t="s">
        <v>650</v>
      </c>
      <c r="F120" s="52" t="s">
        <v>668</v>
      </c>
      <c r="G120" s="52">
        <v>1.0</v>
      </c>
      <c r="H120" s="166">
        <v>700000.0</v>
      </c>
      <c r="I120" s="129" t="str">
        <f t="shared" si="1"/>
        <v>  700,000 </v>
      </c>
      <c r="J120" s="168" t="str">
        <f t="shared" ref="J120:J122" si="5">I120</f>
        <v>700,000</v>
      </c>
      <c r="K120" s="52" t="s">
        <v>652</v>
      </c>
      <c r="L120" s="52"/>
      <c r="M120" s="162" t="s">
        <v>2251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58.5" customHeight="1">
      <c r="A121" s="52">
        <v>42.0</v>
      </c>
      <c r="B121" s="52" t="s">
        <v>2248</v>
      </c>
      <c r="C121" s="52" t="s">
        <v>2252</v>
      </c>
      <c r="D121" s="52" t="s">
        <v>981</v>
      </c>
      <c r="E121" s="52" t="s">
        <v>650</v>
      </c>
      <c r="F121" s="52" t="s">
        <v>668</v>
      </c>
      <c r="G121" s="52">
        <v>2.0</v>
      </c>
      <c r="H121" s="166">
        <v>675000.0</v>
      </c>
      <c r="I121" s="129" t="str">
        <f t="shared" si="1"/>
        <v>  1,350,000 </v>
      </c>
      <c r="J121" s="168" t="str">
        <f t="shared" si="5"/>
        <v>1,350,000</v>
      </c>
      <c r="K121" s="52" t="s">
        <v>652</v>
      </c>
      <c r="L121" s="52"/>
      <c r="M121" s="162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58.5" customHeight="1">
      <c r="A122" s="52">
        <v>43.0</v>
      </c>
      <c r="B122" s="52" t="s">
        <v>2248</v>
      </c>
      <c r="C122" s="52" t="s">
        <v>2252</v>
      </c>
      <c r="D122" s="52" t="s">
        <v>981</v>
      </c>
      <c r="E122" s="52" t="s">
        <v>650</v>
      </c>
      <c r="F122" s="52" t="s">
        <v>1019</v>
      </c>
      <c r="G122" s="52">
        <v>3.0</v>
      </c>
      <c r="H122" s="166">
        <v>700000.0</v>
      </c>
      <c r="I122" s="129" t="str">
        <f t="shared" si="1"/>
        <v>  2,100,000 </v>
      </c>
      <c r="J122" s="168" t="str">
        <f t="shared" si="5"/>
        <v>2,100,000</v>
      </c>
      <c r="K122" s="52" t="s">
        <v>652</v>
      </c>
      <c r="L122" s="52"/>
      <c r="M122" s="162" t="s">
        <v>2253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2">
        <v>44.0</v>
      </c>
      <c r="B123" s="52" t="s">
        <v>2254</v>
      </c>
      <c r="C123" s="52" t="s">
        <v>2255</v>
      </c>
      <c r="D123" s="52" t="s">
        <v>981</v>
      </c>
      <c r="E123" s="52" t="s">
        <v>705</v>
      </c>
      <c r="F123" s="52" t="s">
        <v>1298</v>
      </c>
      <c r="G123" s="52">
        <v>1.0</v>
      </c>
      <c r="H123" s="166">
        <v>527000.0</v>
      </c>
      <c r="I123" s="129" t="str">
        <f t="shared" si="1"/>
        <v>  527,000 </v>
      </c>
      <c r="J123" s="188" t="str">
        <f>SUM(I123:I125)</f>
        <v>559,500</v>
      </c>
      <c r="K123" s="147" t="s">
        <v>652</v>
      </c>
      <c r="L123" s="147"/>
      <c r="M123" s="147" t="s">
        <v>1635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2"/>
      <c r="B124" s="52"/>
      <c r="C124" s="52"/>
      <c r="D124" s="52"/>
      <c r="E124" s="52"/>
      <c r="F124" s="52" t="s">
        <v>2256</v>
      </c>
      <c r="G124" s="52">
        <v>2.0</v>
      </c>
      <c r="H124" s="166">
        <v>12500.0</v>
      </c>
      <c r="I124" s="129" t="str">
        <f t="shared" si="1"/>
        <v>  25,000 </v>
      </c>
      <c r="J124" s="80"/>
      <c r="K124" s="80"/>
      <c r="L124" s="80"/>
      <c r="M124" s="80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2"/>
      <c r="B125" s="52"/>
      <c r="C125" s="52"/>
      <c r="D125" s="52"/>
      <c r="E125" s="52"/>
      <c r="F125" s="52" t="s">
        <v>989</v>
      </c>
      <c r="G125" s="52">
        <v>2.0</v>
      </c>
      <c r="H125" s="166">
        <v>3750.0</v>
      </c>
      <c r="I125" s="129" t="str">
        <f t="shared" si="1"/>
        <v>  7,500 </v>
      </c>
      <c r="J125" s="77"/>
      <c r="K125" s="77"/>
      <c r="L125" s="77"/>
      <c r="M125" s="77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56.25" customHeight="1">
      <c r="A126" s="52">
        <v>45.0</v>
      </c>
      <c r="B126" s="52" t="s">
        <v>2257</v>
      </c>
      <c r="C126" s="52" t="s">
        <v>2194</v>
      </c>
      <c r="D126" s="52" t="s">
        <v>981</v>
      </c>
      <c r="E126" s="52" t="s">
        <v>650</v>
      </c>
      <c r="F126" s="52" t="s">
        <v>1026</v>
      </c>
      <c r="G126" s="52">
        <v>1.0</v>
      </c>
      <c r="H126" s="166">
        <v>935000.0</v>
      </c>
      <c r="I126" s="129" t="str">
        <f t="shared" si="1"/>
        <v>  935,000 </v>
      </c>
      <c r="J126" s="168" t="str">
        <f t="shared" ref="J126:J130" si="6">I126</f>
        <v>935,000</v>
      </c>
      <c r="K126" s="52" t="s">
        <v>652</v>
      </c>
      <c r="L126" s="52"/>
      <c r="M126" s="52" t="s">
        <v>1635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56.25" customHeight="1">
      <c r="A127" s="52">
        <v>46.0</v>
      </c>
      <c r="B127" s="52" t="s">
        <v>2254</v>
      </c>
      <c r="C127" s="52" t="s">
        <v>1934</v>
      </c>
      <c r="D127" s="52" t="s">
        <v>981</v>
      </c>
      <c r="E127" s="52" t="s">
        <v>650</v>
      </c>
      <c r="F127" s="52" t="s">
        <v>1919</v>
      </c>
      <c r="G127" s="52">
        <v>1.0</v>
      </c>
      <c r="H127" s="166">
        <v>1450000.0</v>
      </c>
      <c r="I127" s="129" t="str">
        <f t="shared" si="1"/>
        <v>  1,450,000 </v>
      </c>
      <c r="J127" s="168" t="str">
        <f t="shared" si="6"/>
        <v>1,450,000</v>
      </c>
      <c r="K127" s="52" t="s">
        <v>652</v>
      </c>
      <c r="L127" s="52"/>
      <c r="M127" s="52" t="s">
        <v>2258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59.25" customHeight="1">
      <c r="A128" s="52">
        <v>47.0</v>
      </c>
      <c r="B128" s="52" t="s">
        <v>2259</v>
      </c>
      <c r="C128" s="52" t="s">
        <v>2260</v>
      </c>
      <c r="D128" s="52" t="s">
        <v>981</v>
      </c>
      <c r="E128" s="52" t="s">
        <v>650</v>
      </c>
      <c r="F128" s="52" t="s">
        <v>2261</v>
      </c>
      <c r="G128" s="52">
        <v>100.0</v>
      </c>
      <c r="H128" s="166">
        <v>11000.0</v>
      </c>
      <c r="I128" s="129" t="str">
        <f t="shared" si="1"/>
        <v>  1,100,000 </v>
      </c>
      <c r="J128" s="168" t="str">
        <f t="shared" si="6"/>
        <v>1,100,000</v>
      </c>
      <c r="K128" s="52" t="s">
        <v>652</v>
      </c>
      <c r="L128" s="52"/>
      <c r="M128" s="162" t="s">
        <v>2262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56.25" customHeight="1">
      <c r="A129" s="52">
        <v>48.0</v>
      </c>
      <c r="B129" s="52" t="s">
        <v>2263</v>
      </c>
      <c r="C129" s="52" t="s">
        <v>1661</v>
      </c>
      <c r="D129" s="52" t="s">
        <v>981</v>
      </c>
      <c r="E129" s="52" t="s">
        <v>650</v>
      </c>
      <c r="F129" s="52" t="s">
        <v>1019</v>
      </c>
      <c r="G129" s="52">
        <v>1.0</v>
      </c>
      <c r="H129" s="166">
        <v>705000.0</v>
      </c>
      <c r="I129" s="129" t="str">
        <f t="shared" si="1"/>
        <v>  705,000 </v>
      </c>
      <c r="J129" s="168" t="str">
        <f t="shared" si="6"/>
        <v>705,000</v>
      </c>
      <c r="K129" s="52" t="s">
        <v>652</v>
      </c>
      <c r="L129" s="52"/>
      <c r="M129" s="52" t="s">
        <v>1645</v>
      </c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56.25" customHeight="1">
      <c r="A130" s="52">
        <v>49.0</v>
      </c>
      <c r="B130" s="52" t="s">
        <v>2263</v>
      </c>
      <c r="C130" s="52" t="s">
        <v>2264</v>
      </c>
      <c r="D130" s="52" t="s">
        <v>1077</v>
      </c>
      <c r="E130" s="52" t="s">
        <v>650</v>
      </c>
      <c r="F130" s="52" t="s">
        <v>1036</v>
      </c>
      <c r="G130" s="52">
        <v>3.0</v>
      </c>
      <c r="H130" s="166">
        <v>705000.0</v>
      </c>
      <c r="I130" s="129" t="str">
        <f t="shared" si="1"/>
        <v>  2,115,000 </v>
      </c>
      <c r="J130" s="168" t="str">
        <f t="shared" si="6"/>
        <v>2,115,000</v>
      </c>
      <c r="K130" s="52" t="s">
        <v>652</v>
      </c>
      <c r="L130" s="52"/>
      <c r="M130" s="52" t="s">
        <v>1641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2">
        <v>50.0</v>
      </c>
      <c r="B131" s="52" t="s">
        <v>2263</v>
      </c>
      <c r="C131" s="52" t="s">
        <v>2265</v>
      </c>
      <c r="D131" s="52" t="s">
        <v>981</v>
      </c>
      <c r="E131" s="52" t="s">
        <v>705</v>
      </c>
      <c r="F131" s="52" t="s">
        <v>2243</v>
      </c>
      <c r="G131" s="52">
        <v>1.0</v>
      </c>
      <c r="H131" s="166">
        <v>600000.0</v>
      </c>
      <c r="I131" s="129" t="str">
        <f t="shared" si="1"/>
        <v>  600,000 </v>
      </c>
      <c r="J131" s="188" t="str">
        <f>SUM(I131:I134)</f>
        <v>1,776,000</v>
      </c>
      <c r="K131" s="147" t="s">
        <v>652</v>
      </c>
      <c r="L131" s="147"/>
      <c r="M131" s="147" t="s">
        <v>2266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2"/>
      <c r="B132" s="52"/>
      <c r="C132" s="52"/>
      <c r="D132" s="52"/>
      <c r="E132" s="52"/>
      <c r="F132" s="52" t="s">
        <v>1673</v>
      </c>
      <c r="G132" s="52">
        <v>1.0</v>
      </c>
      <c r="H132" s="166">
        <v>1099000.0</v>
      </c>
      <c r="I132" s="129" t="str">
        <f t="shared" si="1"/>
        <v>  1,099,000 </v>
      </c>
      <c r="J132" s="80"/>
      <c r="K132" s="80"/>
      <c r="L132" s="80"/>
      <c r="M132" s="80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2"/>
      <c r="B133" s="52"/>
      <c r="C133" s="52"/>
      <c r="D133" s="52"/>
      <c r="E133" s="52"/>
      <c r="F133" s="52" t="s">
        <v>715</v>
      </c>
      <c r="G133" s="52">
        <v>5.0</v>
      </c>
      <c r="H133" s="166">
        <v>11000.0</v>
      </c>
      <c r="I133" s="129" t="str">
        <f t="shared" si="1"/>
        <v>  55,000 </v>
      </c>
      <c r="J133" s="80"/>
      <c r="K133" s="80"/>
      <c r="L133" s="80"/>
      <c r="M133" s="80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2"/>
      <c r="B134" s="52"/>
      <c r="C134" s="52"/>
      <c r="D134" s="52"/>
      <c r="E134" s="52"/>
      <c r="F134" s="52" t="s">
        <v>1353</v>
      </c>
      <c r="G134" s="52">
        <v>2.0</v>
      </c>
      <c r="H134" s="166">
        <v>11000.0</v>
      </c>
      <c r="I134" s="129" t="str">
        <f t="shared" si="1"/>
        <v>  22,000 </v>
      </c>
      <c r="J134" s="77"/>
      <c r="K134" s="77"/>
      <c r="L134" s="77"/>
      <c r="M134" s="77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57.0" customHeight="1">
      <c r="A135" s="52">
        <v>51.0</v>
      </c>
      <c r="B135" s="52" t="s">
        <v>2267</v>
      </c>
      <c r="C135" s="52" t="s">
        <v>1909</v>
      </c>
      <c r="D135" s="52" t="s">
        <v>1833</v>
      </c>
      <c r="E135" s="52" t="s">
        <v>650</v>
      </c>
      <c r="F135" s="52" t="s">
        <v>986</v>
      </c>
      <c r="G135" s="52">
        <v>1.0</v>
      </c>
      <c r="H135" s="166">
        <v>705000.0</v>
      </c>
      <c r="I135" s="129" t="str">
        <f t="shared" si="1"/>
        <v>  705,000 </v>
      </c>
      <c r="J135" s="168" t="str">
        <f t="shared" ref="J135:J137" si="7">I135</f>
        <v>705,000</v>
      </c>
      <c r="K135" s="52" t="s">
        <v>652</v>
      </c>
      <c r="L135" s="52"/>
      <c r="M135" s="52" t="s">
        <v>1615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57.0" customHeight="1">
      <c r="A136" s="52">
        <v>52.0</v>
      </c>
      <c r="B136" s="52" t="s">
        <v>2267</v>
      </c>
      <c r="C136" s="52" t="s">
        <v>2268</v>
      </c>
      <c r="D136" s="52" t="s">
        <v>981</v>
      </c>
      <c r="E136" s="52" t="s">
        <v>650</v>
      </c>
      <c r="F136" s="52" t="s">
        <v>1640</v>
      </c>
      <c r="G136" s="52">
        <v>1.0</v>
      </c>
      <c r="H136" s="166">
        <v>935000.0</v>
      </c>
      <c r="I136" s="129" t="str">
        <f t="shared" si="1"/>
        <v>  935,000 </v>
      </c>
      <c r="J136" s="168" t="str">
        <f t="shared" si="7"/>
        <v>935,000</v>
      </c>
      <c r="K136" s="52" t="s">
        <v>652</v>
      </c>
      <c r="L136" s="52"/>
      <c r="M136" s="52" t="s">
        <v>1635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29.25" customHeight="1">
      <c r="A137" s="52">
        <v>53.0</v>
      </c>
      <c r="B137" s="52" t="s">
        <v>2269</v>
      </c>
      <c r="C137" s="52" t="s">
        <v>2270</v>
      </c>
      <c r="D137" s="52" t="s">
        <v>991</v>
      </c>
      <c r="E137" s="52" t="s">
        <v>650</v>
      </c>
      <c r="F137" s="52" t="s">
        <v>1930</v>
      </c>
      <c r="G137" s="52">
        <v>2.0</v>
      </c>
      <c r="H137" s="166">
        <v>1029000.0</v>
      </c>
      <c r="I137" s="129" t="str">
        <f t="shared" si="1"/>
        <v>  2,058,000 </v>
      </c>
      <c r="J137" s="186" t="str">
        <f t="shared" si="7"/>
        <v>  2,058,000 </v>
      </c>
      <c r="K137" s="147" t="s">
        <v>652</v>
      </c>
      <c r="L137" s="147"/>
      <c r="M137" s="147" t="s">
        <v>2178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29.25" customHeight="1">
      <c r="A138" s="52"/>
      <c r="B138" s="52"/>
      <c r="C138" s="52"/>
      <c r="D138" s="52"/>
      <c r="E138" s="52"/>
      <c r="F138" s="52" t="s">
        <v>2271</v>
      </c>
      <c r="G138" s="52">
        <v>1.0</v>
      </c>
      <c r="H138" s="52">
        <v>0.0</v>
      </c>
      <c r="I138" s="129" t="str">
        <f t="shared" si="1"/>
        <v>  - </v>
      </c>
      <c r="J138" s="77"/>
      <c r="K138" s="77"/>
      <c r="L138" s="77"/>
      <c r="M138" s="77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55.5" customHeight="1">
      <c r="A139" s="52">
        <v>54.0</v>
      </c>
      <c r="B139" s="52" t="s">
        <v>2269</v>
      </c>
      <c r="C139" s="52" t="s">
        <v>2272</v>
      </c>
      <c r="D139" s="52" t="s">
        <v>981</v>
      </c>
      <c r="E139" s="52" t="s">
        <v>650</v>
      </c>
      <c r="F139" s="52" t="s">
        <v>2225</v>
      </c>
      <c r="G139" s="52">
        <v>1.0</v>
      </c>
      <c r="H139" s="166">
        <v>705000.0</v>
      </c>
      <c r="I139" s="129" t="str">
        <f t="shared" si="1"/>
        <v>  705,000 </v>
      </c>
      <c r="J139" s="185" t="str">
        <f t="shared" ref="J139:J140" si="8">I139</f>
        <v>  705,000 </v>
      </c>
      <c r="K139" s="52" t="s">
        <v>652</v>
      </c>
      <c r="L139" s="52"/>
      <c r="M139" s="52" t="s">
        <v>1615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55.5" customHeight="1">
      <c r="A140" s="52">
        <v>55.0</v>
      </c>
      <c r="B140" s="52" t="s">
        <v>2269</v>
      </c>
      <c r="C140" s="52" t="s">
        <v>2273</v>
      </c>
      <c r="D140" s="52" t="s">
        <v>981</v>
      </c>
      <c r="E140" s="52" t="s">
        <v>650</v>
      </c>
      <c r="F140" s="52" t="s">
        <v>986</v>
      </c>
      <c r="G140" s="52">
        <v>1.0</v>
      </c>
      <c r="H140" s="166">
        <v>705000.0</v>
      </c>
      <c r="I140" s="129" t="str">
        <f t="shared" si="1"/>
        <v>  705,000 </v>
      </c>
      <c r="J140" s="185" t="str">
        <f t="shared" si="8"/>
        <v>  705,000 </v>
      </c>
      <c r="K140" s="52" t="s">
        <v>652</v>
      </c>
      <c r="L140" s="52"/>
      <c r="M140" s="52" t="s">
        <v>1615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2">
        <v>56.0</v>
      </c>
      <c r="B141" s="52" t="s">
        <v>2269</v>
      </c>
      <c r="C141" s="52" t="s">
        <v>2274</v>
      </c>
      <c r="D141" s="52" t="s">
        <v>981</v>
      </c>
      <c r="E141" s="52" t="s">
        <v>705</v>
      </c>
      <c r="F141" s="52" t="s">
        <v>1030</v>
      </c>
      <c r="G141" s="52">
        <v>1.0</v>
      </c>
      <c r="H141" s="166">
        <v>1099000.0</v>
      </c>
      <c r="I141" s="129" t="str">
        <f t="shared" si="1"/>
        <v>  1,099,000 </v>
      </c>
      <c r="J141" s="186" t="str">
        <f>I141+I142</f>
        <v>  1,699,000 </v>
      </c>
      <c r="K141" s="147" t="s">
        <v>652</v>
      </c>
      <c r="L141" s="147"/>
      <c r="M141" s="147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2"/>
      <c r="B142" s="52"/>
      <c r="C142" s="52"/>
      <c r="D142" s="52"/>
      <c r="E142" s="52"/>
      <c r="F142" s="52" t="s">
        <v>2243</v>
      </c>
      <c r="G142" s="52">
        <v>1.0</v>
      </c>
      <c r="H142" s="166">
        <v>600000.0</v>
      </c>
      <c r="I142" s="129" t="str">
        <f t="shared" si="1"/>
        <v>  600,000 </v>
      </c>
      <c r="J142" s="80"/>
      <c r="K142" s="80"/>
      <c r="L142" s="80"/>
      <c r="M142" s="80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2"/>
      <c r="B143" s="52"/>
      <c r="C143" s="52"/>
      <c r="D143" s="52"/>
      <c r="E143" s="52"/>
      <c r="F143" s="52" t="s">
        <v>715</v>
      </c>
      <c r="G143" s="52">
        <v>1.0</v>
      </c>
      <c r="H143" s="52">
        <v>0.0</v>
      </c>
      <c r="I143" s="129" t="str">
        <f t="shared" si="1"/>
        <v>  - </v>
      </c>
      <c r="J143" s="80"/>
      <c r="K143" s="80"/>
      <c r="L143" s="80"/>
      <c r="M143" s="80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2"/>
      <c r="B144" s="52"/>
      <c r="C144" s="52"/>
      <c r="D144" s="52"/>
      <c r="E144" s="52"/>
      <c r="F144" s="52" t="s">
        <v>1353</v>
      </c>
      <c r="G144" s="52">
        <v>1.0</v>
      </c>
      <c r="H144" s="52">
        <v>0.0</v>
      </c>
      <c r="I144" s="129" t="str">
        <f t="shared" si="1"/>
        <v>  - </v>
      </c>
      <c r="J144" s="77"/>
      <c r="K144" s="77"/>
      <c r="L144" s="77"/>
      <c r="M144" s="77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2">
        <v>57.0</v>
      </c>
      <c r="B145" s="52" t="s">
        <v>2269</v>
      </c>
      <c r="C145" s="52" t="s">
        <v>2275</v>
      </c>
      <c r="D145" s="52" t="s">
        <v>981</v>
      </c>
      <c r="E145" s="52" t="s">
        <v>650</v>
      </c>
      <c r="F145" s="52" t="s">
        <v>999</v>
      </c>
      <c r="G145" s="52">
        <v>2.0</v>
      </c>
      <c r="H145" s="166">
        <v>2800000.0</v>
      </c>
      <c r="I145" s="129" t="str">
        <f t="shared" si="1"/>
        <v>  5,600,000 </v>
      </c>
      <c r="J145" s="186" t="str">
        <f>SUM(I145:I149)</f>
        <v>  7,388,000 </v>
      </c>
      <c r="K145" s="147" t="s">
        <v>652</v>
      </c>
      <c r="L145" s="147"/>
      <c r="M145" s="52" t="s">
        <v>2276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2"/>
      <c r="B146" s="52"/>
      <c r="C146" s="52"/>
      <c r="D146" s="52"/>
      <c r="E146" s="52"/>
      <c r="F146" s="52" t="s">
        <v>2243</v>
      </c>
      <c r="G146" s="52">
        <v>1.0</v>
      </c>
      <c r="H146" s="166">
        <v>600000.0</v>
      </c>
      <c r="I146" s="129" t="str">
        <f t="shared" si="1"/>
        <v>  600,000 </v>
      </c>
      <c r="J146" s="80"/>
      <c r="K146" s="80"/>
      <c r="L146" s="80"/>
      <c r="M146" s="147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2"/>
      <c r="B147" s="52"/>
      <c r="C147" s="52"/>
      <c r="D147" s="52"/>
      <c r="E147" s="52"/>
      <c r="F147" s="52" t="s">
        <v>1030</v>
      </c>
      <c r="G147" s="52">
        <v>1.0</v>
      </c>
      <c r="H147" s="166">
        <v>1100000.0</v>
      </c>
      <c r="I147" s="129" t="str">
        <f t="shared" si="1"/>
        <v>  1,100,000 </v>
      </c>
      <c r="J147" s="80"/>
      <c r="K147" s="80"/>
      <c r="L147" s="80"/>
      <c r="M147" s="80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2"/>
      <c r="B148" s="52"/>
      <c r="C148" s="52"/>
      <c r="D148" s="52"/>
      <c r="E148" s="52"/>
      <c r="F148" s="52" t="s">
        <v>715</v>
      </c>
      <c r="G148" s="52">
        <v>6.0</v>
      </c>
      <c r="H148" s="166">
        <v>11000.0</v>
      </c>
      <c r="I148" s="129" t="str">
        <f t="shared" si="1"/>
        <v>  66,000 </v>
      </c>
      <c r="J148" s="80"/>
      <c r="K148" s="80"/>
      <c r="L148" s="80"/>
      <c r="M148" s="80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2"/>
      <c r="B149" s="52"/>
      <c r="C149" s="52"/>
      <c r="D149" s="52"/>
      <c r="E149" s="52"/>
      <c r="F149" s="52" t="s">
        <v>1353</v>
      </c>
      <c r="G149" s="52">
        <v>2.0</v>
      </c>
      <c r="H149" s="166">
        <v>11000.0</v>
      </c>
      <c r="I149" s="129" t="str">
        <f t="shared" si="1"/>
        <v>  22,000 </v>
      </c>
      <c r="J149" s="77"/>
      <c r="K149" s="77"/>
      <c r="L149" s="77"/>
      <c r="M149" s="77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56.25" customHeight="1">
      <c r="A150" s="52">
        <v>58.0</v>
      </c>
      <c r="B150" s="52" t="s">
        <v>2269</v>
      </c>
      <c r="C150" s="52" t="s">
        <v>2277</v>
      </c>
      <c r="D150" s="52" t="s">
        <v>981</v>
      </c>
      <c r="E150" s="52" t="s">
        <v>2278</v>
      </c>
      <c r="F150" s="52" t="s">
        <v>1583</v>
      </c>
      <c r="G150" s="52">
        <v>1.0</v>
      </c>
      <c r="H150" s="166">
        <v>765000.0</v>
      </c>
      <c r="I150" s="129" t="str">
        <f t="shared" si="1"/>
        <v>  765,000 </v>
      </c>
      <c r="J150" s="185" t="str">
        <f>I150</f>
        <v>  765,000 </v>
      </c>
      <c r="K150" s="52" t="s">
        <v>652</v>
      </c>
      <c r="L150" s="52"/>
      <c r="M150" s="52" t="s">
        <v>2279</v>
      </c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2">
        <v>59.0</v>
      </c>
      <c r="B151" s="52" t="s">
        <v>2280</v>
      </c>
      <c r="C151" s="52" t="s">
        <v>2281</v>
      </c>
      <c r="D151" s="52" t="s">
        <v>981</v>
      </c>
      <c r="E151" s="52" t="s">
        <v>705</v>
      </c>
      <c r="F151" s="52" t="s">
        <v>1123</v>
      </c>
      <c r="G151" s="52">
        <v>1.0</v>
      </c>
      <c r="H151" s="166">
        <v>705000.0</v>
      </c>
      <c r="I151" s="129" t="str">
        <f t="shared" si="1"/>
        <v>  705,000 </v>
      </c>
      <c r="J151" s="186" t="str">
        <f>SUM(I151:I154)</f>
        <v>  1,410,000 </v>
      </c>
      <c r="K151" s="147" t="s">
        <v>652</v>
      </c>
      <c r="L151" s="147"/>
      <c r="M151" s="147" t="s">
        <v>1663</v>
      </c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2"/>
      <c r="B152" s="52"/>
      <c r="C152" s="52"/>
      <c r="D152" s="52"/>
      <c r="E152" s="52"/>
      <c r="F152" s="52" t="s">
        <v>985</v>
      </c>
      <c r="G152" s="52">
        <v>1.0</v>
      </c>
      <c r="H152" s="166">
        <v>705000.0</v>
      </c>
      <c r="I152" s="129" t="str">
        <f t="shared" si="1"/>
        <v>  705,000 </v>
      </c>
      <c r="J152" s="80"/>
      <c r="K152" s="80"/>
      <c r="L152" s="80"/>
      <c r="M152" s="80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2"/>
      <c r="B153" s="52"/>
      <c r="C153" s="52"/>
      <c r="D153" s="52"/>
      <c r="E153" s="52"/>
      <c r="F153" s="52" t="s">
        <v>1598</v>
      </c>
      <c r="G153" s="52">
        <v>1.0</v>
      </c>
      <c r="H153" s="52">
        <v>0.0</v>
      </c>
      <c r="I153" s="129" t="str">
        <f t="shared" si="1"/>
        <v>  - </v>
      </c>
      <c r="J153" s="80"/>
      <c r="K153" s="80"/>
      <c r="L153" s="80"/>
      <c r="M153" s="80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2"/>
      <c r="B154" s="52"/>
      <c r="C154" s="52"/>
      <c r="D154" s="52"/>
      <c r="E154" s="52"/>
      <c r="F154" s="52" t="s">
        <v>715</v>
      </c>
      <c r="G154" s="52">
        <v>1.0</v>
      </c>
      <c r="H154" s="52">
        <v>0.0</v>
      </c>
      <c r="I154" s="129" t="str">
        <f t="shared" si="1"/>
        <v>  - </v>
      </c>
      <c r="J154" s="77"/>
      <c r="K154" s="77"/>
      <c r="L154" s="77"/>
      <c r="M154" s="77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30.0" customHeight="1">
      <c r="A155" s="52">
        <v>60.0</v>
      </c>
      <c r="B155" s="52" t="s">
        <v>2282</v>
      </c>
      <c r="C155" s="52" t="s">
        <v>1939</v>
      </c>
      <c r="D155" s="52" t="s">
        <v>1639</v>
      </c>
      <c r="E155" s="52" t="s">
        <v>650</v>
      </c>
      <c r="F155" s="52" t="s">
        <v>2283</v>
      </c>
      <c r="G155" s="52">
        <v>5.0</v>
      </c>
      <c r="H155" s="166">
        <v>75000.0</v>
      </c>
      <c r="I155" s="129" t="str">
        <f t="shared" si="1"/>
        <v>  375,000 </v>
      </c>
      <c r="J155" s="188" t="str">
        <f>I155+I156</f>
        <v>639,000</v>
      </c>
      <c r="K155" s="147" t="s">
        <v>652</v>
      </c>
      <c r="L155" s="147"/>
      <c r="M155" s="147" t="s">
        <v>2284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30.0" customHeight="1">
      <c r="A156" s="52"/>
      <c r="B156" s="52"/>
      <c r="C156" s="52"/>
      <c r="D156" s="52"/>
      <c r="E156" s="52"/>
      <c r="F156" s="52" t="s">
        <v>2285</v>
      </c>
      <c r="G156" s="52">
        <v>24.0</v>
      </c>
      <c r="H156" s="166">
        <v>11000.0</v>
      </c>
      <c r="I156" s="129" t="str">
        <f t="shared" si="1"/>
        <v>  264,000 </v>
      </c>
      <c r="J156" s="77"/>
      <c r="K156" s="77"/>
      <c r="L156" s="77"/>
      <c r="M156" s="77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30.0" customHeight="1">
      <c r="A157" s="52">
        <v>61.0</v>
      </c>
      <c r="B157" s="52" t="s">
        <v>2282</v>
      </c>
      <c r="C157" s="52" t="s">
        <v>1629</v>
      </c>
      <c r="D157" s="52" t="s">
        <v>981</v>
      </c>
      <c r="E157" s="52" t="s">
        <v>650</v>
      </c>
      <c r="F157" s="52" t="s">
        <v>715</v>
      </c>
      <c r="G157" s="52">
        <v>5.0</v>
      </c>
      <c r="H157" s="166">
        <v>11000.0</v>
      </c>
      <c r="I157" s="129" t="str">
        <f t="shared" si="1"/>
        <v>  55,000 </v>
      </c>
      <c r="J157" s="188" t="str">
        <f>I157+I158</f>
        <v>215,000</v>
      </c>
      <c r="K157" s="147" t="s">
        <v>652</v>
      </c>
      <c r="L157" s="147"/>
      <c r="M157" s="147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30.0" customHeight="1">
      <c r="A158" s="52"/>
      <c r="B158" s="52"/>
      <c r="C158" s="52"/>
      <c r="D158" s="52"/>
      <c r="E158" s="52"/>
      <c r="F158" s="52" t="s">
        <v>2286</v>
      </c>
      <c r="G158" s="52">
        <v>2.0</v>
      </c>
      <c r="H158" s="166">
        <v>80000.0</v>
      </c>
      <c r="I158" s="129" t="str">
        <f t="shared" si="1"/>
        <v>  160,000 </v>
      </c>
      <c r="J158" s="77"/>
      <c r="K158" s="77"/>
      <c r="L158" s="77"/>
      <c r="M158" s="77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58.5" customHeight="1">
      <c r="A159" s="52">
        <v>62.0</v>
      </c>
      <c r="B159" s="52" t="s">
        <v>2282</v>
      </c>
      <c r="C159" s="52" t="s">
        <v>1860</v>
      </c>
      <c r="D159" s="52" t="s">
        <v>981</v>
      </c>
      <c r="E159" s="52" t="s">
        <v>650</v>
      </c>
      <c r="F159" s="52" t="s">
        <v>985</v>
      </c>
      <c r="G159" s="52">
        <v>1.0</v>
      </c>
      <c r="H159" s="166">
        <v>705000.0</v>
      </c>
      <c r="I159" s="129" t="str">
        <f t="shared" si="1"/>
        <v>  705,000 </v>
      </c>
      <c r="J159" s="168" t="str">
        <f t="shared" ref="J159:J160" si="9">I159</f>
        <v>705,000</v>
      </c>
      <c r="K159" s="52" t="s">
        <v>652</v>
      </c>
      <c r="L159" s="52"/>
      <c r="M159" s="52" t="s">
        <v>1645</v>
      </c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77.25" customHeight="1">
      <c r="A160" s="52">
        <v>63.0</v>
      </c>
      <c r="B160" s="52" t="s">
        <v>2287</v>
      </c>
      <c r="C160" s="52" t="s">
        <v>2288</v>
      </c>
      <c r="D160" s="52" t="s">
        <v>981</v>
      </c>
      <c r="E160" s="52" t="s">
        <v>705</v>
      </c>
      <c r="F160" s="52" t="s">
        <v>2289</v>
      </c>
      <c r="G160" s="52">
        <v>1.0</v>
      </c>
      <c r="H160" s="166">
        <v>1099000.0</v>
      </c>
      <c r="I160" s="129" t="str">
        <f t="shared" si="1"/>
        <v>  1,099,000 </v>
      </c>
      <c r="J160" s="168" t="str">
        <f t="shared" si="9"/>
        <v>1,099,000</v>
      </c>
      <c r="K160" s="52" t="s">
        <v>652</v>
      </c>
      <c r="L160" s="52"/>
      <c r="M160" s="52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34.5" customHeight="1">
      <c r="A161" s="52">
        <v>64.0</v>
      </c>
      <c r="B161" s="52" t="s">
        <v>2287</v>
      </c>
      <c r="C161" s="52" t="s">
        <v>2290</v>
      </c>
      <c r="D161" s="52" t="s">
        <v>1077</v>
      </c>
      <c r="E161" s="52" t="s">
        <v>650</v>
      </c>
      <c r="F161" s="52" t="s">
        <v>1019</v>
      </c>
      <c r="G161" s="52">
        <v>7.0</v>
      </c>
      <c r="H161" s="166">
        <v>705000.0</v>
      </c>
      <c r="I161" s="129" t="str">
        <f t="shared" si="1"/>
        <v>  4,935,000 </v>
      </c>
      <c r="J161" s="188" t="str">
        <f>I161+I162</f>
        <v>10,575,000</v>
      </c>
      <c r="K161" s="147" t="s">
        <v>652</v>
      </c>
      <c r="L161" s="147"/>
      <c r="M161" s="147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34.5" customHeight="1">
      <c r="A162" s="52"/>
      <c r="B162" s="52"/>
      <c r="C162" s="52"/>
      <c r="D162" s="52"/>
      <c r="E162" s="52"/>
      <c r="F162" s="52" t="s">
        <v>986</v>
      </c>
      <c r="G162" s="52">
        <v>8.0</v>
      </c>
      <c r="H162" s="166">
        <v>705000.0</v>
      </c>
      <c r="I162" s="129" t="str">
        <f t="shared" si="1"/>
        <v>  5,640,000 </v>
      </c>
      <c r="J162" s="77"/>
      <c r="K162" s="77"/>
      <c r="L162" s="77"/>
      <c r="M162" s="77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57.0" customHeight="1">
      <c r="A163" s="52">
        <v>65.0</v>
      </c>
      <c r="B163" s="52" t="s">
        <v>2291</v>
      </c>
      <c r="C163" s="52" t="s">
        <v>1590</v>
      </c>
      <c r="D163" s="52" t="s">
        <v>981</v>
      </c>
      <c r="E163" s="52" t="s">
        <v>650</v>
      </c>
      <c r="F163" s="52" t="s">
        <v>1591</v>
      </c>
      <c r="G163" s="52">
        <v>1.0</v>
      </c>
      <c r="H163" s="166">
        <v>823000.0</v>
      </c>
      <c r="I163" s="129" t="str">
        <f t="shared" si="1"/>
        <v>  823,000 </v>
      </c>
      <c r="J163" s="168" t="str">
        <f t="shared" ref="J163:J164" si="10">I163</f>
        <v>823,000</v>
      </c>
      <c r="K163" s="52" t="s">
        <v>652</v>
      </c>
      <c r="L163" s="52"/>
      <c r="M163" s="52" t="s">
        <v>2292</v>
      </c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33.0" customHeight="1">
      <c r="A164" s="52">
        <v>66.0</v>
      </c>
      <c r="B164" s="52" t="s">
        <v>2291</v>
      </c>
      <c r="C164" s="52" t="s">
        <v>2293</v>
      </c>
      <c r="D164" s="52" t="s">
        <v>981</v>
      </c>
      <c r="E164" s="52" t="s">
        <v>650</v>
      </c>
      <c r="F164" s="52" t="s">
        <v>2294</v>
      </c>
      <c r="G164" s="52">
        <v>1.0</v>
      </c>
      <c r="H164" s="166">
        <v>2450000.0</v>
      </c>
      <c r="I164" s="129" t="str">
        <f t="shared" si="1"/>
        <v>  2,450,000 </v>
      </c>
      <c r="J164" s="188" t="str">
        <f t="shared" si="10"/>
        <v>2,450,000</v>
      </c>
      <c r="K164" s="147" t="s">
        <v>652</v>
      </c>
      <c r="L164" s="147"/>
      <c r="M164" s="147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33.0" customHeight="1">
      <c r="A165" s="52"/>
      <c r="B165" s="52"/>
      <c r="C165" s="52"/>
      <c r="D165" s="52"/>
      <c r="E165" s="52"/>
      <c r="F165" s="52" t="s">
        <v>2295</v>
      </c>
      <c r="G165" s="52">
        <v>1.0</v>
      </c>
      <c r="H165" s="52">
        <v>0.0</v>
      </c>
      <c r="I165" s="129" t="str">
        <f t="shared" si="1"/>
        <v>  - </v>
      </c>
      <c r="J165" s="77"/>
      <c r="K165" s="77"/>
      <c r="L165" s="77"/>
      <c r="M165" s="77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2">
        <v>67.0</v>
      </c>
      <c r="B166" s="52" t="s">
        <v>2296</v>
      </c>
      <c r="C166" s="52" t="s">
        <v>1855</v>
      </c>
      <c r="D166" s="52" t="s">
        <v>1077</v>
      </c>
      <c r="E166" s="52" t="s">
        <v>650</v>
      </c>
      <c r="F166" s="52" t="s">
        <v>2243</v>
      </c>
      <c r="G166" s="52">
        <v>1.0</v>
      </c>
      <c r="H166" s="166">
        <v>600000.0</v>
      </c>
      <c r="I166" s="129" t="str">
        <f t="shared" si="1"/>
        <v>  600,000 </v>
      </c>
      <c r="J166" s="186" t="str">
        <f>I166</f>
        <v>  600,000 </v>
      </c>
      <c r="K166" s="147" t="s">
        <v>652</v>
      </c>
      <c r="L166" s="147"/>
      <c r="M166" s="147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2"/>
      <c r="B167" s="52"/>
      <c r="C167" s="52"/>
      <c r="D167" s="52"/>
      <c r="E167" s="52"/>
      <c r="F167" s="52" t="s">
        <v>1353</v>
      </c>
      <c r="G167" s="52">
        <v>1.0</v>
      </c>
      <c r="H167" s="52">
        <v>0.0</v>
      </c>
      <c r="I167" s="129" t="str">
        <f t="shared" si="1"/>
        <v>  - </v>
      </c>
      <c r="J167" s="80"/>
      <c r="K167" s="80"/>
      <c r="L167" s="80"/>
      <c r="M167" s="80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2"/>
      <c r="B168" s="52"/>
      <c r="C168" s="52"/>
      <c r="D168" s="52"/>
      <c r="E168" s="52"/>
      <c r="F168" s="52" t="s">
        <v>1606</v>
      </c>
      <c r="G168" s="52">
        <v>1.0</v>
      </c>
      <c r="H168" s="52">
        <v>0.0</v>
      </c>
      <c r="I168" s="129" t="str">
        <f t="shared" si="1"/>
        <v>  - </v>
      </c>
      <c r="J168" s="77"/>
      <c r="K168" s="77"/>
      <c r="L168" s="77"/>
      <c r="M168" s="77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65.25" customHeight="1">
      <c r="A169" s="52">
        <v>68.0</v>
      </c>
      <c r="B169" s="52" t="s">
        <v>2297</v>
      </c>
      <c r="C169" s="52" t="s">
        <v>2298</v>
      </c>
      <c r="D169" s="52" t="s">
        <v>2299</v>
      </c>
      <c r="E169" s="52" t="s">
        <v>650</v>
      </c>
      <c r="F169" s="52" t="s">
        <v>986</v>
      </c>
      <c r="G169" s="52">
        <v>1.0</v>
      </c>
      <c r="H169" s="166">
        <v>708000.0</v>
      </c>
      <c r="I169" s="129" t="str">
        <f t="shared" si="1"/>
        <v>  708,000 </v>
      </c>
      <c r="J169" s="168" t="str">
        <f>I169</f>
        <v>708,000</v>
      </c>
      <c r="K169" s="52" t="s">
        <v>652</v>
      </c>
      <c r="L169" s="52"/>
      <c r="M169" s="52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2">
        <v>69.0</v>
      </c>
      <c r="B170" s="52" t="s">
        <v>2297</v>
      </c>
      <c r="C170" s="52" t="s">
        <v>1840</v>
      </c>
      <c r="D170" s="52" t="s">
        <v>981</v>
      </c>
      <c r="E170" s="52" t="s">
        <v>650</v>
      </c>
      <c r="F170" s="52" t="s">
        <v>1019</v>
      </c>
      <c r="G170" s="52">
        <v>2.0</v>
      </c>
      <c r="H170" s="166">
        <v>703000.0</v>
      </c>
      <c r="I170" s="129" t="str">
        <f t="shared" si="1"/>
        <v>  1,406,000 </v>
      </c>
      <c r="J170" s="188" t="str">
        <f>SUM(I170:I172)</f>
        <v>1,796,000</v>
      </c>
      <c r="K170" s="147" t="s">
        <v>652</v>
      </c>
      <c r="L170" s="147"/>
      <c r="M170" s="147" t="s">
        <v>1663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2"/>
      <c r="B171" s="52"/>
      <c r="C171" s="52"/>
      <c r="D171" s="52"/>
      <c r="E171" s="52"/>
      <c r="F171" s="52" t="s">
        <v>707</v>
      </c>
      <c r="G171" s="52">
        <v>1.0</v>
      </c>
      <c r="H171" s="166">
        <v>190000.0</v>
      </c>
      <c r="I171" s="129" t="str">
        <f t="shared" si="1"/>
        <v>  190,000 </v>
      </c>
      <c r="J171" s="80"/>
      <c r="K171" s="80"/>
      <c r="L171" s="80"/>
      <c r="M171" s="80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2"/>
      <c r="B172" s="52"/>
      <c r="C172" s="52"/>
      <c r="D172" s="52"/>
      <c r="E172" s="52"/>
      <c r="F172" s="52" t="s">
        <v>1149</v>
      </c>
      <c r="G172" s="52">
        <v>1.0</v>
      </c>
      <c r="H172" s="166">
        <v>200000.0</v>
      </c>
      <c r="I172" s="129" t="str">
        <f t="shared" si="1"/>
        <v>  200,000 </v>
      </c>
      <c r="J172" s="77"/>
      <c r="K172" s="77"/>
      <c r="L172" s="77"/>
      <c r="M172" s="77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30.0" customHeight="1">
      <c r="A173" s="52">
        <v>70.0</v>
      </c>
      <c r="B173" s="179" t="s">
        <v>2300</v>
      </c>
      <c r="C173" s="179" t="s">
        <v>1080</v>
      </c>
      <c r="D173" s="179" t="s">
        <v>1833</v>
      </c>
      <c r="E173" s="179" t="s">
        <v>650</v>
      </c>
      <c r="F173" s="179" t="s">
        <v>2214</v>
      </c>
      <c r="G173" s="179">
        <v>4.0</v>
      </c>
      <c r="H173" s="211">
        <v>395000.0</v>
      </c>
      <c r="I173" s="211">
        <v>1580000.0</v>
      </c>
      <c r="J173" s="188" t="str">
        <f>I173+I174</f>
        <v>1,650,000</v>
      </c>
      <c r="K173" s="147" t="s">
        <v>652</v>
      </c>
      <c r="L173" s="147"/>
      <c r="M173" s="147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30.0" customHeight="1">
      <c r="A174" s="179"/>
      <c r="B174" s="179"/>
      <c r="C174" s="179"/>
      <c r="D174" s="179"/>
      <c r="E174" s="179"/>
      <c r="F174" s="179" t="s">
        <v>2301</v>
      </c>
      <c r="G174" s="179">
        <v>2.0</v>
      </c>
      <c r="H174" s="211">
        <v>35000.0</v>
      </c>
      <c r="I174" s="211">
        <v>70000.0</v>
      </c>
      <c r="J174" s="77"/>
      <c r="K174" s="77"/>
      <c r="L174" s="77"/>
      <c r="M174" s="77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2">
        <v>71.0</v>
      </c>
      <c r="B175" s="179" t="s">
        <v>2302</v>
      </c>
      <c r="C175" s="179" t="s">
        <v>2303</v>
      </c>
      <c r="D175" s="179" t="s">
        <v>1077</v>
      </c>
      <c r="E175" s="179" t="s">
        <v>650</v>
      </c>
      <c r="F175" s="179" t="s">
        <v>2304</v>
      </c>
      <c r="G175" s="179">
        <v>2.0</v>
      </c>
      <c r="H175" s="211">
        <v>937000.0</v>
      </c>
      <c r="I175" s="211">
        <v>1874000.0</v>
      </c>
      <c r="J175" s="188" t="str">
        <f>SUM(I175:I179)</f>
        <v>3,143,000</v>
      </c>
      <c r="K175" s="147" t="s">
        <v>652</v>
      </c>
      <c r="L175" s="147"/>
      <c r="M175" s="147" t="s">
        <v>2305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15"/>
      <c r="B176" s="15"/>
      <c r="C176" s="15"/>
      <c r="D176" s="15"/>
      <c r="E176" s="15"/>
      <c r="F176" s="179" t="s">
        <v>2306</v>
      </c>
      <c r="G176" s="179">
        <v>1.0</v>
      </c>
      <c r="H176" s="211">
        <v>937000.0</v>
      </c>
      <c r="I176" s="211">
        <v>937000.0</v>
      </c>
      <c r="J176" s="80"/>
      <c r="K176" s="80"/>
      <c r="L176" s="80"/>
      <c r="M176" s="80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15"/>
      <c r="B177" s="15"/>
      <c r="C177" s="15"/>
      <c r="D177" s="15"/>
      <c r="E177" s="15"/>
      <c r="F177" s="179" t="s">
        <v>1124</v>
      </c>
      <c r="G177" s="179">
        <v>6.0</v>
      </c>
      <c r="H177" s="211">
        <v>35000.0</v>
      </c>
      <c r="I177" s="211">
        <v>210000.0</v>
      </c>
      <c r="J177" s="80"/>
      <c r="K177" s="80"/>
      <c r="L177" s="80"/>
      <c r="M177" s="80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15"/>
      <c r="B178" s="15"/>
      <c r="C178" s="15"/>
      <c r="D178" s="15"/>
      <c r="E178" s="15"/>
      <c r="F178" s="179" t="s">
        <v>1100</v>
      </c>
      <c r="G178" s="179">
        <v>1.0</v>
      </c>
      <c r="H178" s="211">
        <v>42000.0</v>
      </c>
      <c r="I178" s="211">
        <v>42000.0</v>
      </c>
      <c r="J178" s="80"/>
      <c r="K178" s="80"/>
      <c r="L178" s="80"/>
      <c r="M178" s="80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15"/>
      <c r="B179" s="15"/>
      <c r="C179" s="15"/>
      <c r="D179" s="15"/>
      <c r="E179" s="15"/>
      <c r="F179" s="179" t="s">
        <v>2307</v>
      </c>
      <c r="G179" s="179">
        <v>1.0</v>
      </c>
      <c r="H179" s="211">
        <v>80000.0</v>
      </c>
      <c r="I179" s="211">
        <v>80000.0</v>
      </c>
      <c r="J179" s="77"/>
      <c r="K179" s="77"/>
      <c r="L179" s="77"/>
      <c r="M179" s="77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140"/>
      <c r="I180" s="140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</sheetData>
  <mergeCells count="152">
    <mergeCell ref="J175:J179"/>
    <mergeCell ref="K173:K174"/>
    <mergeCell ref="L173:L174"/>
    <mergeCell ref="M173:M174"/>
    <mergeCell ref="K175:K179"/>
    <mergeCell ref="L175:L179"/>
    <mergeCell ref="M175:M179"/>
    <mergeCell ref="J166:J168"/>
    <mergeCell ref="K166:K168"/>
    <mergeCell ref="K164:K165"/>
    <mergeCell ref="K170:K172"/>
    <mergeCell ref="K161:K162"/>
    <mergeCell ref="L166:L168"/>
    <mergeCell ref="M166:M168"/>
    <mergeCell ref="L164:L165"/>
    <mergeCell ref="M164:M165"/>
    <mergeCell ref="L170:L172"/>
    <mergeCell ref="M170:M172"/>
    <mergeCell ref="L161:L162"/>
    <mergeCell ref="M161:M162"/>
    <mergeCell ref="M118:M119"/>
    <mergeCell ref="M146:M149"/>
    <mergeCell ref="M151:M154"/>
    <mergeCell ref="M155:M156"/>
    <mergeCell ref="M157:M158"/>
    <mergeCell ref="M123:M125"/>
    <mergeCell ref="M137:M138"/>
    <mergeCell ref="M141:M144"/>
    <mergeCell ref="L80:L81"/>
    <mergeCell ref="M80:M81"/>
    <mergeCell ref="J164:J165"/>
    <mergeCell ref="J155:J156"/>
    <mergeCell ref="J157:J158"/>
    <mergeCell ref="J161:J162"/>
    <mergeCell ref="J170:J172"/>
    <mergeCell ref="J137:J138"/>
    <mergeCell ref="J141:J144"/>
    <mergeCell ref="K137:K138"/>
    <mergeCell ref="L137:L138"/>
    <mergeCell ref="K141:K144"/>
    <mergeCell ref="L141:L144"/>
    <mergeCell ref="J173:J174"/>
    <mergeCell ref="J78:J79"/>
    <mergeCell ref="J80:J81"/>
    <mergeCell ref="J93:J94"/>
    <mergeCell ref="J84:J86"/>
    <mergeCell ref="J87:J92"/>
    <mergeCell ref="J75:J77"/>
    <mergeCell ref="K93:K94"/>
    <mergeCell ref="L93:L94"/>
    <mergeCell ref="M93:M94"/>
    <mergeCell ref="K84:K86"/>
    <mergeCell ref="K87:K92"/>
    <mergeCell ref="L87:L92"/>
    <mergeCell ref="M87:M92"/>
    <mergeCell ref="J112:J117"/>
    <mergeCell ref="J118:J119"/>
    <mergeCell ref="K103:K106"/>
    <mergeCell ref="K107:K110"/>
    <mergeCell ref="M107:M110"/>
    <mergeCell ref="L107:L110"/>
    <mergeCell ref="K131:K134"/>
    <mergeCell ref="L131:L134"/>
    <mergeCell ref="J131:J134"/>
    <mergeCell ref="J123:J125"/>
    <mergeCell ref="K123:K125"/>
    <mergeCell ref="L123:L125"/>
    <mergeCell ref="J16:J20"/>
    <mergeCell ref="K16:K20"/>
    <mergeCell ref="J21:J27"/>
    <mergeCell ref="K21:K27"/>
    <mergeCell ref="J2:J3"/>
    <mergeCell ref="J4:J5"/>
    <mergeCell ref="K2:K3"/>
    <mergeCell ref="J14:J15"/>
    <mergeCell ref="K14:K15"/>
    <mergeCell ref="L63:L72"/>
    <mergeCell ref="M63:M72"/>
    <mergeCell ref="J49:J50"/>
    <mergeCell ref="J52:J62"/>
    <mergeCell ref="J73:J74"/>
    <mergeCell ref="K49:K50"/>
    <mergeCell ref="L49:L50"/>
    <mergeCell ref="M49:M50"/>
    <mergeCell ref="M52:M62"/>
    <mergeCell ref="M73:M74"/>
    <mergeCell ref="K75:K77"/>
    <mergeCell ref="L75:L77"/>
    <mergeCell ref="L84:L86"/>
    <mergeCell ref="M84:M86"/>
    <mergeCell ref="K78:K79"/>
    <mergeCell ref="L78:L79"/>
    <mergeCell ref="M75:M77"/>
    <mergeCell ref="M78:M79"/>
    <mergeCell ref="K80:K81"/>
    <mergeCell ref="M45:M46"/>
    <mergeCell ref="M47:M48"/>
    <mergeCell ref="M42:M43"/>
    <mergeCell ref="J47:J48"/>
    <mergeCell ref="K42:K43"/>
    <mergeCell ref="L42:L43"/>
    <mergeCell ref="J45:J46"/>
    <mergeCell ref="L45:L46"/>
    <mergeCell ref="K47:K48"/>
    <mergeCell ref="L47:L48"/>
    <mergeCell ref="K45:K46"/>
    <mergeCell ref="J63:J72"/>
    <mergeCell ref="K63:K72"/>
    <mergeCell ref="M4:M5"/>
    <mergeCell ref="M14:M15"/>
    <mergeCell ref="L21:L27"/>
    <mergeCell ref="L14:L15"/>
    <mergeCell ref="L16:L20"/>
    <mergeCell ref="K73:K74"/>
    <mergeCell ref="L73:L74"/>
    <mergeCell ref="M28:M41"/>
    <mergeCell ref="M21:M27"/>
    <mergeCell ref="J42:J43"/>
    <mergeCell ref="J28:J41"/>
    <mergeCell ref="K28:K41"/>
    <mergeCell ref="L28:L41"/>
    <mergeCell ref="K52:K62"/>
    <mergeCell ref="L52:L62"/>
    <mergeCell ref="L2:L3"/>
    <mergeCell ref="M2:M3"/>
    <mergeCell ref="K4:K5"/>
    <mergeCell ref="L4:L5"/>
    <mergeCell ref="M16:M20"/>
    <mergeCell ref="K157:K158"/>
    <mergeCell ref="L157:L158"/>
    <mergeCell ref="J145:J149"/>
    <mergeCell ref="K145:K149"/>
    <mergeCell ref="J151:J154"/>
    <mergeCell ref="K151:K154"/>
    <mergeCell ref="L151:L154"/>
    <mergeCell ref="K155:K156"/>
    <mergeCell ref="L155:L156"/>
    <mergeCell ref="K112:K117"/>
    <mergeCell ref="L103:L106"/>
    <mergeCell ref="J97:J102"/>
    <mergeCell ref="K97:K102"/>
    <mergeCell ref="L97:L102"/>
    <mergeCell ref="M97:M102"/>
    <mergeCell ref="M103:M106"/>
    <mergeCell ref="J103:J106"/>
    <mergeCell ref="J107:J110"/>
    <mergeCell ref="L112:L117"/>
    <mergeCell ref="M112:M117"/>
    <mergeCell ref="L118:L119"/>
    <mergeCell ref="L145:L149"/>
    <mergeCell ref="K118:K119"/>
    <mergeCell ref="M131:M134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86"/>
    <col customWidth="1" min="2" max="2" width="10.57"/>
    <col customWidth="1" min="3" max="3" width="20.71"/>
    <col customWidth="1" min="4" max="4" width="11.29"/>
    <col customWidth="1" min="5" max="5" width="8.71"/>
    <col customWidth="1" min="6" max="6" width="38.0"/>
    <col customWidth="1" min="7" max="7" width="10.0"/>
    <col customWidth="1" min="8" max="8" width="11.14"/>
    <col customWidth="1" min="9" max="9" width="13.43"/>
    <col customWidth="1" min="10" max="10" width="12.14"/>
    <col customWidth="1" min="11" max="11" width="7.86"/>
    <col customWidth="1" min="12" max="12" width="25.29"/>
    <col customWidth="1" min="13" max="13" width="28.0"/>
    <col customWidth="1" min="14" max="26" width="9.14"/>
  </cols>
  <sheetData>
    <row r="1">
      <c r="A1" s="212" t="s">
        <v>637</v>
      </c>
      <c r="B1" s="212" t="s">
        <v>638</v>
      </c>
      <c r="C1" s="213" t="s">
        <v>639</v>
      </c>
      <c r="D1" s="214" t="s">
        <v>640</v>
      </c>
      <c r="E1" s="214" t="s">
        <v>641</v>
      </c>
      <c r="F1" s="214" t="s">
        <v>642</v>
      </c>
      <c r="G1" s="215" t="s">
        <v>643</v>
      </c>
      <c r="H1" s="215" t="s">
        <v>644</v>
      </c>
      <c r="I1" s="216" t="s">
        <v>645</v>
      </c>
      <c r="J1" s="216"/>
      <c r="K1" s="213"/>
      <c r="L1" s="214" t="s">
        <v>646</v>
      </c>
      <c r="M1" s="213" t="s">
        <v>647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60.0" customHeight="1">
      <c r="A2" s="15">
        <v>1.0</v>
      </c>
      <c r="B2" s="81">
        <v>45323.0</v>
      </c>
      <c r="C2" s="15" t="s">
        <v>648</v>
      </c>
      <c r="D2" s="15" t="s">
        <v>649</v>
      </c>
      <c r="E2" s="15" t="s">
        <v>650</v>
      </c>
      <c r="F2" s="15" t="s">
        <v>651</v>
      </c>
      <c r="G2" s="15">
        <v>5.0</v>
      </c>
      <c r="H2" s="70">
        <v>829000.0</v>
      </c>
      <c r="I2" s="71" t="str">
        <f t="shared" ref="I2:I111" si="1">H2*G2</f>
        <v>  4,145,000 </v>
      </c>
      <c r="J2" s="72" t="str">
        <f t="shared" ref="J2:J3" si="2">I2</f>
        <v>  4,145,000 </v>
      </c>
      <c r="K2" s="70" t="s">
        <v>652</v>
      </c>
      <c r="L2" s="70"/>
      <c r="M2" s="70" t="s">
        <v>1554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60.0" customHeight="1">
      <c r="A3" s="69">
        <v>2.0</v>
      </c>
      <c r="B3" s="81">
        <v>45323.0</v>
      </c>
      <c r="C3" s="69" t="s">
        <v>2308</v>
      </c>
      <c r="D3" s="69" t="s">
        <v>649</v>
      </c>
      <c r="E3" s="69" t="s">
        <v>650</v>
      </c>
      <c r="F3" s="69" t="s">
        <v>730</v>
      </c>
      <c r="G3" s="69">
        <v>2.0</v>
      </c>
      <c r="H3" s="71">
        <v>708000.0</v>
      </c>
      <c r="I3" s="71" t="str">
        <f t="shared" si="1"/>
        <v>  1,416,000 </v>
      </c>
      <c r="J3" s="78" t="str">
        <f t="shared" si="2"/>
        <v>  1,416,000 </v>
      </c>
      <c r="K3" s="69" t="s">
        <v>652</v>
      </c>
      <c r="L3" s="69"/>
      <c r="M3" s="69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30.75" customHeight="1">
      <c r="A4" s="69">
        <v>3.0</v>
      </c>
      <c r="B4" s="81">
        <v>45323.0</v>
      </c>
      <c r="C4" s="69" t="s">
        <v>716</v>
      </c>
      <c r="D4" s="69" t="s">
        <v>199</v>
      </c>
      <c r="E4" s="69" t="s">
        <v>650</v>
      </c>
      <c r="F4" s="52" t="s">
        <v>656</v>
      </c>
      <c r="G4" s="69">
        <v>12.0</v>
      </c>
      <c r="H4" s="71">
        <v>708000.0</v>
      </c>
      <c r="I4" s="71" t="str">
        <f t="shared" si="1"/>
        <v>  8,496,000 </v>
      </c>
      <c r="J4" s="74" t="str">
        <f>I4+I5</f>
        <v>  16,992,000 </v>
      </c>
      <c r="K4" s="75" t="s">
        <v>652</v>
      </c>
      <c r="L4" s="75"/>
      <c r="M4" s="75" t="s">
        <v>2309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30.75" customHeight="1">
      <c r="A5" s="69"/>
      <c r="B5" s="69"/>
      <c r="C5" s="69"/>
      <c r="D5" s="69"/>
      <c r="E5" s="69"/>
      <c r="F5" s="69" t="s">
        <v>664</v>
      </c>
      <c r="G5" s="69">
        <v>12.0</v>
      </c>
      <c r="H5" s="71">
        <v>708000.0</v>
      </c>
      <c r="I5" s="71" t="str">
        <f t="shared" si="1"/>
        <v>  8,496,000 </v>
      </c>
      <c r="J5" s="77"/>
      <c r="K5" s="77"/>
      <c r="L5" s="77"/>
      <c r="M5" s="77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60.0" customHeight="1">
      <c r="A6" s="69">
        <v>4.0</v>
      </c>
      <c r="B6" s="81">
        <v>45323.0</v>
      </c>
      <c r="C6" s="69" t="s">
        <v>648</v>
      </c>
      <c r="D6" s="69" t="s">
        <v>649</v>
      </c>
      <c r="E6" s="69" t="s">
        <v>650</v>
      </c>
      <c r="F6" s="69" t="s">
        <v>2310</v>
      </c>
      <c r="G6" s="69">
        <v>10.0</v>
      </c>
      <c r="H6" s="71">
        <v>120000.0</v>
      </c>
      <c r="I6" s="71" t="str">
        <f t="shared" si="1"/>
        <v>  1,200,000 </v>
      </c>
      <c r="J6" s="78" t="str">
        <f>I6</f>
        <v>  1,200,000 </v>
      </c>
      <c r="K6" s="69" t="s">
        <v>652</v>
      </c>
      <c r="L6" s="69"/>
      <c r="M6" s="69" t="s">
        <v>1355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31.5" customHeight="1">
      <c r="A7" s="69">
        <v>5.0</v>
      </c>
      <c r="B7" s="81">
        <v>45324.0</v>
      </c>
      <c r="C7" s="69" t="s">
        <v>2130</v>
      </c>
      <c r="D7" s="69" t="s">
        <v>659</v>
      </c>
      <c r="E7" s="69" t="s">
        <v>650</v>
      </c>
      <c r="F7" s="69" t="s">
        <v>651</v>
      </c>
      <c r="G7" s="69">
        <v>2.0</v>
      </c>
      <c r="H7" s="71">
        <v>837000.0</v>
      </c>
      <c r="I7" s="71" t="str">
        <f t="shared" si="1"/>
        <v>  1,674,000 </v>
      </c>
      <c r="J7" s="74" t="str">
        <f>I7+I8</f>
        <v>  2,439,000 </v>
      </c>
      <c r="K7" s="75" t="s">
        <v>652</v>
      </c>
      <c r="L7" s="75"/>
      <c r="M7" s="7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31.5" customHeight="1">
      <c r="A8" s="69"/>
      <c r="B8" s="69"/>
      <c r="C8" s="69"/>
      <c r="D8" s="69"/>
      <c r="E8" s="69"/>
      <c r="F8" s="69" t="s">
        <v>680</v>
      </c>
      <c r="G8" s="69">
        <v>1.0</v>
      </c>
      <c r="H8" s="71">
        <v>765000.0</v>
      </c>
      <c r="I8" s="71" t="str">
        <f t="shared" si="1"/>
        <v>  765,000 </v>
      </c>
      <c r="J8" s="77"/>
      <c r="K8" s="77"/>
      <c r="L8" s="77"/>
      <c r="M8" s="77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57.75" customHeight="1">
      <c r="A9" s="69">
        <v>6.0</v>
      </c>
      <c r="B9" s="81">
        <v>45324.0</v>
      </c>
      <c r="C9" s="69" t="s">
        <v>703</v>
      </c>
      <c r="D9" s="69" t="s">
        <v>649</v>
      </c>
      <c r="E9" s="69" t="s">
        <v>650</v>
      </c>
      <c r="F9" s="69" t="s">
        <v>700</v>
      </c>
      <c r="G9" s="69">
        <v>1.0</v>
      </c>
      <c r="H9" s="71">
        <v>1099000.0</v>
      </c>
      <c r="I9" s="71" t="str">
        <f t="shared" si="1"/>
        <v>  1,099,000 </v>
      </c>
      <c r="J9" s="78" t="str">
        <f t="shared" ref="J9:J10" si="3">I9</f>
        <v>  1,099,000 </v>
      </c>
      <c r="K9" s="69" t="s">
        <v>652</v>
      </c>
      <c r="L9" s="69"/>
      <c r="M9" s="69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57.75" customHeight="1">
      <c r="A10" s="69">
        <v>7.0</v>
      </c>
      <c r="B10" s="81">
        <v>45324.0</v>
      </c>
      <c r="C10" s="69" t="s">
        <v>681</v>
      </c>
      <c r="D10" s="69" t="s">
        <v>649</v>
      </c>
      <c r="E10" s="69" t="s">
        <v>650</v>
      </c>
      <c r="F10" s="69" t="s">
        <v>682</v>
      </c>
      <c r="G10" s="69">
        <v>3.0</v>
      </c>
      <c r="H10" s="71">
        <v>115000.0</v>
      </c>
      <c r="I10" s="71" t="str">
        <f t="shared" si="1"/>
        <v>  345,000 </v>
      </c>
      <c r="J10" s="78" t="str">
        <f t="shared" si="3"/>
        <v>  345,000 </v>
      </c>
      <c r="K10" s="69" t="s">
        <v>652</v>
      </c>
      <c r="L10" s="69"/>
      <c r="M10" s="69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33.0" customHeight="1">
      <c r="A11" s="69">
        <v>8.0</v>
      </c>
      <c r="B11" s="81">
        <v>45325.0</v>
      </c>
      <c r="C11" s="69" t="s">
        <v>1563</v>
      </c>
      <c r="D11" s="69" t="s">
        <v>649</v>
      </c>
      <c r="E11" s="69" t="s">
        <v>650</v>
      </c>
      <c r="F11" s="69" t="s">
        <v>656</v>
      </c>
      <c r="G11" s="69">
        <v>1.0</v>
      </c>
      <c r="H11" s="71">
        <v>710000.0</v>
      </c>
      <c r="I11" s="71" t="str">
        <f t="shared" si="1"/>
        <v>  710,000 </v>
      </c>
      <c r="J11" s="74" t="str">
        <f>I11+I12</f>
        <v>  1,420,000 </v>
      </c>
      <c r="K11" s="75" t="s">
        <v>652</v>
      </c>
      <c r="L11" s="75"/>
      <c r="M11" s="7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33.0" customHeight="1">
      <c r="A12" s="69"/>
      <c r="B12" s="68"/>
      <c r="C12" s="69"/>
      <c r="D12" s="69"/>
      <c r="E12" s="69"/>
      <c r="F12" s="69" t="s">
        <v>730</v>
      </c>
      <c r="G12" s="69">
        <v>1.0</v>
      </c>
      <c r="H12" s="71">
        <v>710000.0</v>
      </c>
      <c r="I12" s="71" t="str">
        <f t="shared" si="1"/>
        <v>  710,000 </v>
      </c>
      <c r="J12" s="77"/>
      <c r="K12" s="77"/>
      <c r="L12" s="77"/>
      <c r="M12" s="77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60.0" customHeight="1">
      <c r="A13" s="69">
        <v>9.0</v>
      </c>
      <c r="B13" s="81">
        <v>45325.0</v>
      </c>
      <c r="C13" s="69" t="s">
        <v>2311</v>
      </c>
      <c r="D13" s="69" t="s">
        <v>659</v>
      </c>
      <c r="E13" s="69" t="s">
        <v>705</v>
      </c>
      <c r="F13" s="69" t="s">
        <v>707</v>
      </c>
      <c r="G13" s="69">
        <v>1.0</v>
      </c>
      <c r="H13" s="71">
        <v>190000.0</v>
      </c>
      <c r="I13" s="71" t="str">
        <f t="shared" si="1"/>
        <v>  190,000 </v>
      </c>
      <c r="J13" s="78" t="str">
        <f>I13</f>
        <v>  190,000 </v>
      </c>
      <c r="K13" s="69" t="s">
        <v>652</v>
      </c>
      <c r="L13" s="69"/>
      <c r="M13" s="69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69">
        <v>10.0</v>
      </c>
      <c r="B14" s="81">
        <v>45326.0</v>
      </c>
      <c r="C14" s="69" t="s">
        <v>762</v>
      </c>
      <c r="D14" s="69" t="s">
        <v>655</v>
      </c>
      <c r="E14" s="69" t="s">
        <v>650</v>
      </c>
      <c r="F14" s="69" t="s">
        <v>656</v>
      </c>
      <c r="G14" s="69">
        <v>4.0</v>
      </c>
      <c r="H14" s="71">
        <v>710000.0</v>
      </c>
      <c r="I14" s="71" t="str">
        <f t="shared" si="1"/>
        <v>  2,840,000 </v>
      </c>
      <c r="J14" s="74" t="str">
        <f>I14+I15+I16</f>
        <v>  8,585,000 </v>
      </c>
      <c r="K14" s="75" t="s">
        <v>652</v>
      </c>
      <c r="L14" s="75"/>
      <c r="M14" s="75" t="s">
        <v>2312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69"/>
      <c r="B15" s="68"/>
      <c r="C15" s="69"/>
      <c r="D15" s="69"/>
      <c r="E15" s="69"/>
      <c r="F15" s="69" t="s">
        <v>695</v>
      </c>
      <c r="G15" s="69">
        <v>7.0</v>
      </c>
      <c r="H15" s="71">
        <v>710000.0</v>
      </c>
      <c r="I15" s="71" t="str">
        <f t="shared" si="1"/>
        <v>  4,970,000 </v>
      </c>
      <c r="J15" s="80"/>
      <c r="K15" s="80"/>
      <c r="L15" s="80"/>
      <c r="M15" s="80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69"/>
      <c r="B16" s="68"/>
      <c r="C16" s="69"/>
      <c r="D16" s="69"/>
      <c r="E16" s="69"/>
      <c r="F16" s="69" t="s">
        <v>699</v>
      </c>
      <c r="G16" s="69">
        <v>1.0</v>
      </c>
      <c r="H16" s="71">
        <v>775000.0</v>
      </c>
      <c r="I16" s="71" t="str">
        <f t="shared" si="1"/>
        <v>  775,000 </v>
      </c>
      <c r="J16" s="77"/>
      <c r="K16" s="77"/>
      <c r="L16" s="77"/>
      <c r="M16" s="77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29.25" customHeight="1">
      <c r="A17" s="69">
        <v>11.0</v>
      </c>
      <c r="B17" s="81">
        <v>45326.0</v>
      </c>
      <c r="C17" s="69" t="s">
        <v>1299</v>
      </c>
      <c r="D17" s="69" t="s">
        <v>659</v>
      </c>
      <c r="E17" s="69" t="s">
        <v>650</v>
      </c>
      <c r="F17" s="69" t="s">
        <v>700</v>
      </c>
      <c r="G17" s="69">
        <v>1.0</v>
      </c>
      <c r="H17" s="71">
        <v>1100000.0</v>
      </c>
      <c r="I17" s="71" t="str">
        <f t="shared" si="1"/>
        <v>  1,100,000 </v>
      </c>
      <c r="J17" s="74" t="str">
        <f>I17</f>
        <v>  1,100,000 </v>
      </c>
      <c r="K17" s="75" t="s">
        <v>652</v>
      </c>
      <c r="L17" s="75"/>
      <c r="M17" s="75" t="s">
        <v>2313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29.25" customHeight="1">
      <c r="A18" s="69"/>
      <c r="B18" s="69"/>
      <c r="C18" s="69"/>
      <c r="D18" s="69"/>
      <c r="E18" s="69"/>
      <c r="F18" s="69" t="s">
        <v>715</v>
      </c>
      <c r="G18" s="69">
        <v>2.0</v>
      </c>
      <c r="H18" s="71">
        <v>0.0</v>
      </c>
      <c r="I18" s="71" t="str">
        <f t="shared" si="1"/>
        <v>  -   </v>
      </c>
      <c r="J18" s="77"/>
      <c r="K18" s="77"/>
      <c r="L18" s="77"/>
      <c r="M18" s="77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69">
        <v>12.0</v>
      </c>
      <c r="B19" s="81">
        <v>45327.0</v>
      </c>
      <c r="C19" s="69" t="s">
        <v>1288</v>
      </c>
      <c r="D19" s="69" t="s">
        <v>655</v>
      </c>
      <c r="E19" s="69" t="s">
        <v>650</v>
      </c>
      <c r="F19" s="69" t="s">
        <v>1541</v>
      </c>
      <c r="G19" s="69">
        <v>2.0</v>
      </c>
      <c r="H19" s="71">
        <v>945000.0</v>
      </c>
      <c r="I19" s="71" t="str">
        <f t="shared" si="1"/>
        <v>  1,890,000 </v>
      </c>
      <c r="J19" s="74" t="str">
        <f>SUM(I19:I22)</f>
        <v>  6,326,000 </v>
      </c>
      <c r="K19" s="75" t="s">
        <v>652</v>
      </c>
      <c r="L19" s="75"/>
      <c r="M19" s="75" t="s">
        <v>2314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69"/>
      <c r="B20" s="69"/>
      <c r="C20" s="69"/>
      <c r="D20" s="69"/>
      <c r="E20" s="69"/>
      <c r="F20" s="69" t="s">
        <v>667</v>
      </c>
      <c r="G20" s="69">
        <v>2.0</v>
      </c>
      <c r="H20" s="71">
        <v>710000.0</v>
      </c>
      <c r="I20" s="71" t="str">
        <f t="shared" si="1"/>
        <v>  1,420,000 </v>
      </c>
      <c r="J20" s="80"/>
      <c r="K20" s="80"/>
      <c r="L20" s="80"/>
      <c r="M20" s="80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69"/>
      <c r="B21" s="68"/>
      <c r="C21" s="69"/>
      <c r="D21" s="69"/>
      <c r="E21" s="69"/>
      <c r="F21" s="69" t="s">
        <v>664</v>
      </c>
      <c r="G21" s="69">
        <v>2.0</v>
      </c>
      <c r="H21" s="71">
        <v>710000.0</v>
      </c>
      <c r="I21" s="71" t="str">
        <f t="shared" si="1"/>
        <v>  1,420,000 </v>
      </c>
      <c r="J21" s="80"/>
      <c r="K21" s="80"/>
      <c r="L21" s="80"/>
      <c r="M21" s="80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69"/>
      <c r="B22" s="69"/>
      <c r="C22" s="69"/>
      <c r="D22" s="69"/>
      <c r="E22" s="69"/>
      <c r="F22" s="69" t="s">
        <v>1010</v>
      </c>
      <c r="G22" s="69">
        <v>4.0</v>
      </c>
      <c r="H22" s="71">
        <v>399000.0</v>
      </c>
      <c r="I22" s="71" t="str">
        <f t="shared" si="1"/>
        <v>  1,596,000 </v>
      </c>
      <c r="J22" s="77"/>
      <c r="K22" s="77"/>
      <c r="L22" s="77"/>
      <c r="M22" s="77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33.0" customHeight="1">
      <c r="A23" s="69">
        <v>13.0</v>
      </c>
      <c r="B23" s="81">
        <v>45327.0</v>
      </c>
      <c r="C23" s="69" t="s">
        <v>693</v>
      </c>
      <c r="D23" s="69" t="s">
        <v>649</v>
      </c>
      <c r="E23" s="69" t="s">
        <v>650</v>
      </c>
      <c r="F23" s="69" t="s">
        <v>1541</v>
      </c>
      <c r="G23" s="69">
        <v>1.0</v>
      </c>
      <c r="H23" s="71">
        <v>945000.0</v>
      </c>
      <c r="I23" s="71" t="str">
        <f t="shared" si="1"/>
        <v>  945,000 </v>
      </c>
      <c r="J23" s="74" t="str">
        <f>I23+I24</f>
        <v>  1,655,000 </v>
      </c>
      <c r="K23" s="75" t="s">
        <v>652</v>
      </c>
      <c r="L23" s="75"/>
      <c r="M23" s="76" t="s">
        <v>2315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33.0" customHeight="1">
      <c r="A24" s="69"/>
      <c r="B24" s="68"/>
      <c r="C24" s="69"/>
      <c r="D24" s="69"/>
      <c r="E24" s="69"/>
      <c r="F24" s="69" t="s">
        <v>695</v>
      </c>
      <c r="G24" s="69">
        <v>1.0</v>
      </c>
      <c r="H24" s="71">
        <v>710000.0</v>
      </c>
      <c r="I24" s="71" t="str">
        <f t="shared" si="1"/>
        <v>  710,000 </v>
      </c>
      <c r="J24" s="77"/>
      <c r="K24" s="77"/>
      <c r="L24" s="77"/>
      <c r="M24" s="77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60.0" customHeight="1">
      <c r="A25" s="69">
        <v>14.0</v>
      </c>
      <c r="B25" s="81">
        <v>45327.0</v>
      </c>
      <c r="C25" s="69" t="s">
        <v>648</v>
      </c>
      <c r="D25" s="69" t="s">
        <v>649</v>
      </c>
      <c r="E25" s="69" t="s">
        <v>650</v>
      </c>
      <c r="F25" s="69" t="s">
        <v>651</v>
      </c>
      <c r="G25" s="69">
        <v>5.0</v>
      </c>
      <c r="H25" s="71">
        <v>835000.0</v>
      </c>
      <c r="I25" s="71" t="str">
        <f t="shared" si="1"/>
        <v>  4,175,000 </v>
      </c>
      <c r="J25" s="78" t="str">
        <f>I25</f>
        <v>  4,175,000 </v>
      </c>
      <c r="K25" s="69" t="s">
        <v>652</v>
      </c>
      <c r="L25" s="69"/>
      <c r="M25" s="69" t="s">
        <v>1355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33.0" customHeight="1">
      <c r="A26" s="69">
        <v>15.0</v>
      </c>
      <c r="B26" s="81">
        <v>45327.0</v>
      </c>
      <c r="C26" s="69" t="s">
        <v>788</v>
      </c>
      <c r="D26" s="69" t="s">
        <v>659</v>
      </c>
      <c r="E26" s="69" t="s">
        <v>650</v>
      </c>
      <c r="F26" s="69" t="s">
        <v>2316</v>
      </c>
      <c r="G26" s="69">
        <v>4.0</v>
      </c>
      <c r="H26" s="71">
        <v>1269000.0</v>
      </c>
      <c r="I26" s="71" t="str">
        <f t="shared" si="1"/>
        <v>  5,076,000 </v>
      </c>
      <c r="J26" s="74" t="str">
        <f>I26+I27</f>
        <v>  5,166,000 </v>
      </c>
      <c r="K26" s="75" t="s">
        <v>652</v>
      </c>
      <c r="L26" s="75"/>
      <c r="M26" s="75" t="s">
        <v>2314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33.0" customHeight="1">
      <c r="A27" s="69"/>
      <c r="B27" s="68"/>
      <c r="C27" s="69"/>
      <c r="D27" s="69"/>
      <c r="E27" s="69"/>
      <c r="F27" s="69" t="s">
        <v>2161</v>
      </c>
      <c r="G27" s="69">
        <v>9.0</v>
      </c>
      <c r="H27" s="71">
        <v>10000.0</v>
      </c>
      <c r="I27" s="71" t="str">
        <f t="shared" si="1"/>
        <v>  90,000 </v>
      </c>
      <c r="J27" s="77"/>
      <c r="K27" s="77"/>
      <c r="L27" s="77"/>
      <c r="M27" s="77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60.75" customHeight="1">
      <c r="A28" s="69">
        <v>16.0</v>
      </c>
      <c r="B28" s="81">
        <v>45328.0</v>
      </c>
      <c r="C28" s="69" t="s">
        <v>2317</v>
      </c>
      <c r="D28" s="69" t="s">
        <v>691</v>
      </c>
      <c r="E28" s="69" t="s">
        <v>650</v>
      </c>
      <c r="F28" s="69" t="s">
        <v>2318</v>
      </c>
      <c r="G28" s="69">
        <v>3.0</v>
      </c>
      <c r="H28" s="71">
        <v>708000.0</v>
      </c>
      <c r="I28" s="71" t="str">
        <f t="shared" si="1"/>
        <v>  2,124,000 </v>
      </c>
      <c r="J28" s="78" t="str">
        <f>I28</f>
        <v>  2,124,000 </v>
      </c>
      <c r="K28" s="69" t="s">
        <v>652</v>
      </c>
      <c r="L28" s="69"/>
      <c r="M28" s="69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69">
        <v>17.0</v>
      </c>
      <c r="B29" s="81">
        <v>45328.0</v>
      </c>
      <c r="C29" s="69" t="s">
        <v>723</v>
      </c>
      <c r="D29" s="69" t="s">
        <v>659</v>
      </c>
      <c r="E29" s="69" t="s">
        <v>650</v>
      </c>
      <c r="F29" s="69" t="s">
        <v>1298</v>
      </c>
      <c r="G29" s="69">
        <v>3.0</v>
      </c>
      <c r="H29" s="71">
        <v>536000.0</v>
      </c>
      <c r="I29" s="71" t="str">
        <f t="shared" si="1"/>
        <v>  1,608,000 </v>
      </c>
      <c r="J29" s="74" t="str">
        <f>SUM(I29:I32)</f>
        <v>  3,233,000 </v>
      </c>
      <c r="K29" s="75" t="s">
        <v>652</v>
      </c>
      <c r="L29" s="75"/>
      <c r="M29" s="76" t="s">
        <v>2319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69"/>
      <c r="B30" s="68"/>
      <c r="C30" s="69"/>
      <c r="D30" s="69"/>
      <c r="E30" s="69"/>
      <c r="F30" s="69" t="s">
        <v>682</v>
      </c>
      <c r="G30" s="69">
        <v>1.0</v>
      </c>
      <c r="H30" s="71">
        <v>115000.0</v>
      </c>
      <c r="I30" s="71" t="str">
        <f t="shared" si="1"/>
        <v>  115,000 </v>
      </c>
      <c r="J30" s="80"/>
      <c r="K30" s="80"/>
      <c r="L30" s="80"/>
      <c r="M30" s="80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69"/>
      <c r="B31" s="69"/>
      <c r="C31" s="69"/>
      <c r="D31" s="69"/>
      <c r="E31" s="69"/>
      <c r="F31" s="69" t="s">
        <v>667</v>
      </c>
      <c r="G31" s="69">
        <v>2.0</v>
      </c>
      <c r="H31" s="71">
        <v>708000.0</v>
      </c>
      <c r="I31" s="71" t="str">
        <f t="shared" si="1"/>
        <v>  1,416,000 </v>
      </c>
      <c r="J31" s="80"/>
      <c r="K31" s="80"/>
      <c r="L31" s="80"/>
      <c r="M31" s="80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69"/>
      <c r="B32" s="69"/>
      <c r="C32" s="69"/>
      <c r="D32" s="69"/>
      <c r="E32" s="69"/>
      <c r="F32" s="69" t="s">
        <v>1297</v>
      </c>
      <c r="G32" s="69">
        <v>2.0</v>
      </c>
      <c r="H32" s="71">
        <v>47000.0</v>
      </c>
      <c r="I32" s="71" t="str">
        <f t="shared" si="1"/>
        <v>  94,000 </v>
      </c>
      <c r="J32" s="77"/>
      <c r="K32" s="77"/>
      <c r="L32" s="77"/>
      <c r="M32" s="77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26.25" customHeight="1">
      <c r="A33" s="69">
        <v>18.0</v>
      </c>
      <c r="B33" s="81">
        <v>45328.0</v>
      </c>
      <c r="C33" s="69" t="s">
        <v>1354</v>
      </c>
      <c r="D33" s="69" t="s">
        <v>659</v>
      </c>
      <c r="E33" s="69" t="s">
        <v>650</v>
      </c>
      <c r="F33" s="69" t="s">
        <v>664</v>
      </c>
      <c r="G33" s="69">
        <v>2.0</v>
      </c>
      <c r="H33" s="71">
        <v>708000.0</v>
      </c>
      <c r="I33" s="71" t="str">
        <f t="shared" si="1"/>
        <v>  1,416,000 </v>
      </c>
      <c r="J33" s="74" t="str">
        <f>I33+I34</f>
        <v>  2,832,000 </v>
      </c>
      <c r="K33" s="75" t="s">
        <v>652</v>
      </c>
      <c r="L33" s="75"/>
      <c r="M33" s="75" t="s">
        <v>2320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26.25" customHeight="1">
      <c r="A34" s="69"/>
      <c r="B34" s="69"/>
      <c r="C34" s="69"/>
      <c r="D34" s="69"/>
      <c r="E34" s="69"/>
      <c r="F34" s="69" t="s">
        <v>656</v>
      </c>
      <c r="G34" s="69">
        <v>2.0</v>
      </c>
      <c r="H34" s="71">
        <v>708000.0</v>
      </c>
      <c r="I34" s="71" t="str">
        <f t="shared" si="1"/>
        <v>  1,416,000 </v>
      </c>
      <c r="J34" s="77"/>
      <c r="K34" s="77"/>
      <c r="L34" s="77"/>
      <c r="M34" s="77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58.5" customHeight="1">
      <c r="A35" s="69">
        <v>19.0</v>
      </c>
      <c r="B35" s="81">
        <v>45328.0</v>
      </c>
      <c r="C35" s="69" t="s">
        <v>2321</v>
      </c>
      <c r="D35" s="69" t="s">
        <v>659</v>
      </c>
      <c r="E35" s="69" t="s">
        <v>650</v>
      </c>
      <c r="F35" s="69" t="s">
        <v>1541</v>
      </c>
      <c r="G35" s="69">
        <v>1.0</v>
      </c>
      <c r="H35" s="71">
        <v>942000.0</v>
      </c>
      <c r="I35" s="71" t="str">
        <f t="shared" si="1"/>
        <v>  942,000 </v>
      </c>
      <c r="J35" s="78" t="str">
        <f>I35</f>
        <v>  942,000 </v>
      </c>
      <c r="K35" s="69" t="s">
        <v>652</v>
      </c>
      <c r="L35" s="69"/>
      <c r="M35" s="69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31.5" customHeight="1">
      <c r="A36" s="69">
        <v>20.0</v>
      </c>
      <c r="B36" s="81">
        <v>45329.0</v>
      </c>
      <c r="C36" s="69" t="s">
        <v>2322</v>
      </c>
      <c r="D36" s="69" t="s">
        <v>1301</v>
      </c>
      <c r="E36" s="69" t="s">
        <v>650</v>
      </c>
      <c r="F36" s="52" t="s">
        <v>651</v>
      </c>
      <c r="G36" s="52">
        <v>2.0</v>
      </c>
      <c r="H36" s="149">
        <v>834000.0</v>
      </c>
      <c r="I36" s="71" t="str">
        <f t="shared" si="1"/>
        <v>  1,668,000 </v>
      </c>
      <c r="J36" s="74" t="str">
        <f>I36+I37</f>
        <v>  1,898,000 </v>
      </c>
      <c r="K36" s="75" t="s">
        <v>652</v>
      </c>
      <c r="L36" s="75"/>
      <c r="M36" s="75" t="s">
        <v>1357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31.5" customHeight="1">
      <c r="A37" s="69"/>
      <c r="B37" s="69"/>
      <c r="C37" s="69"/>
      <c r="D37" s="52"/>
      <c r="E37" s="52"/>
      <c r="F37" s="52" t="s">
        <v>682</v>
      </c>
      <c r="G37" s="52">
        <v>2.0</v>
      </c>
      <c r="H37" s="149">
        <v>115000.0</v>
      </c>
      <c r="I37" s="71" t="str">
        <f t="shared" si="1"/>
        <v>  230,000 </v>
      </c>
      <c r="J37" s="77"/>
      <c r="K37" s="77"/>
      <c r="L37" s="77"/>
      <c r="M37" s="77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56.25" customHeight="1">
      <c r="A38" s="69">
        <v>21.0</v>
      </c>
      <c r="B38" s="81">
        <v>45329.0</v>
      </c>
      <c r="C38" s="69" t="s">
        <v>2323</v>
      </c>
      <c r="D38" s="69" t="s">
        <v>659</v>
      </c>
      <c r="E38" s="69" t="s">
        <v>650</v>
      </c>
      <c r="F38" s="69" t="s">
        <v>2324</v>
      </c>
      <c r="G38" s="69">
        <v>1.0</v>
      </c>
      <c r="H38" s="71">
        <v>1030000.0</v>
      </c>
      <c r="I38" s="71" t="str">
        <f t="shared" si="1"/>
        <v>  1,030,000 </v>
      </c>
      <c r="J38" s="78" t="str">
        <f t="shared" ref="J38:J39" si="4">I38</f>
        <v>  1,030,000 </v>
      </c>
      <c r="K38" s="69" t="s">
        <v>652</v>
      </c>
      <c r="L38" s="69"/>
      <c r="M38" s="79" t="s">
        <v>665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59.25" customHeight="1">
      <c r="A39" s="69">
        <v>22.0</v>
      </c>
      <c r="B39" s="81">
        <v>45330.0</v>
      </c>
      <c r="C39" s="69" t="s">
        <v>2325</v>
      </c>
      <c r="D39" s="69" t="s">
        <v>659</v>
      </c>
      <c r="E39" s="69" t="s">
        <v>650</v>
      </c>
      <c r="F39" s="69" t="s">
        <v>698</v>
      </c>
      <c r="G39" s="69">
        <v>1.0</v>
      </c>
      <c r="H39" s="71">
        <v>710000.0</v>
      </c>
      <c r="I39" s="71" t="str">
        <f t="shared" si="1"/>
        <v>  710,000 </v>
      </c>
      <c r="J39" s="78" t="str">
        <f t="shared" si="4"/>
        <v>  710,000 </v>
      </c>
      <c r="K39" s="69" t="s">
        <v>652</v>
      </c>
      <c r="L39" s="69"/>
      <c r="M39" s="79" t="s">
        <v>665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30.75" customHeight="1">
      <c r="A40" s="69">
        <v>23.0</v>
      </c>
      <c r="B40" s="81">
        <v>45330.0</v>
      </c>
      <c r="C40" s="69" t="s">
        <v>760</v>
      </c>
      <c r="D40" s="69" t="s">
        <v>655</v>
      </c>
      <c r="E40" s="69" t="s">
        <v>650</v>
      </c>
      <c r="F40" s="69" t="s">
        <v>730</v>
      </c>
      <c r="G40" s="69">
        <v>2.0</v>
      </c>
      <c r="H40" s="71">
        <v>708000.0</v>
      </c>
      <c r="I40" s="71" t="str">
        <f t="shared" si="1"/>
        <v>  1,416,000 </v>
      </c>
      <c r="J40" s="74" t="str">
        <f>I40+I41</f>
        <v>  2,832,000 </v>
      </c>
      <c r="K40" s="75" t="s">
        <v>652</v>
      </c>
      <c r="L40" s="75"/>
      <c r="M40" s="76" t="s">
        <v>2326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30.75" customHeight="1">
      <c r="A41" s="69"/>
      <c r="B41" s="69"/>
      <c r="C41" s="69"/>
      <c r="D41" s="69"/>
      <c r="E41" s="69"/>
      <c r="F41" s="69" t="s">
        <v>664</v>
      </c>
      <c r="G41" s="69">
        <v>2.0</v>
      </c>
      <c r="H41" s="71">
        <v>708000.0</v>
      </c>
      <c r="I41" s="71" t="str">
        <f t="shared" si="1"/>
        <v>  1,416,000 </v>
      </c>
      <c r="J41" s="77"/>
      <c r="K41" s="77"/>
      <c r="L41" s="77"/>
      <c r="M41" s="77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30.75" customHeight="1">
      <c r="A42" s="69">
        <v>24.0</v>
      </c>
      <c r="B42" s="81">
        <v>45331.0</v>
      </c>
      <c r="C42" s="69" t="s">
        <v>2327</v>
      </c>
      <c r="D42" s="69" t="s">
        <v>659</v>
      </c>
      <c r="E42" s="69" t="s">
        <v>650</v>
      </c>
      <c r="F42" s="69" t="s">
        <v>712</v>
      </c>
      <c r="G42" s="69">
        <v>2.0</v>
      </c>
      <c r="H42" s="71">
        <v>708000.0</v>
      </c>
      <c r="I42" s="71" t="str">
        <f t="shared" si="1"/>
        <v>  1,416,000 </v>
      </c>
      <c r="J42" s="74" t="str">
        <f>I42+I43</f>
        <v>  2,124,000 </v>
      </c>
      <c r="K42" s="75" t="s">
        <v>652</v>
      </c>
      <c r="L42" s="75"/>
      <c r="M42" s="76" t="s">
        <v>2328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30.75" customHeight="1">
      <c r="A43" s="69"/>
      <c r="B43" s="69"/>
      <c r="C43" s="69"/>
      <c r="D43" s="69"/>
      <c r="E43" s="69"/>
      <c r="F43" s="69" t="s">
        <v>656</v>
      </c>
      <c r="G43" s="69">
        <v>1.0</v>
      </c>
      <c r="H43" s="71">
        <v>708000.0</v>
      </c>
      <c r="I43" s="71" t="str">
        <f t="shared" si="1"/>
        <v>  708,000 </v>
      </c>
      <c r="J43" s="77"/>
      <c r="K43" s="77"/>
      <c r="L43" s="77"/>
      <c r="M43" s="77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23.25" customHeight="1">
      <c r="A44" s="69">
        <v>25.0</v>
      </c>
      <c r="B44" s="81">
        <v>45334.0</v>
      </c>
      <c r="C44" s="69" t="s">
        <v>721</v>
      </c>
      <c r="D44" s="69" t="s">
        <v>649</v>
      </c>
      <c r="E44" s="69" t="s">
        <v>650</v>
      </c>
      <c r="F44" s="69" t="s">
        <v>2316</v>
      </c>
      <c r="G44" s="69">
        <v>2.0</v>
      </c>
      <c r="H44" s="71">
        <v>1259000.0</v>
      </c>
      <c r="I44" s="71" t="str">
        <f t="shared" si="1"/>
        <v>  2,518,000 </v>
      </c>
      <c r="J44" s="74" t="str">
        <f>I44+I45+I46</f>
        <v>  5,417,000 </v>
      </c>
      <c r="K44" s="75" t="s">
        <v>652</v>
      </c>
      <c r="L44" s="75"/>
      <c r="M44" s="76" t="s">
        <v>2329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23.25" customHeight="1">
      <c r="A45" s="69"/>
      <c r="B45" s="69"/>
      <c r="C45" s="69"/>
      <c r="D45" s="69"/>
      <c r="E45" s="69"/>
      <c r="F45" s="69" t="s">
        <v>664</v>
      </c>
      <c r="G45" s="69">
        <v>3.0</v>
      </c>
      <c r="H45" s="71">
        <v>708000.0</v>
      </c>
      <c r="I45" s="71" t="str">
        <f t="shared" si="1"/>
        <v>  2,124,000 </v>
      </c>
      <c r="J45" s="80"/>
      <c r="K45" s="80"/>
      <c r="L45" s="80"/>
      <c r="M45" s="77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69"/>
      <c r="B46" s="69"/>
      <c r="C46" s="69"/>
      <c r="D46" s="69"/>
      <c r="E46" s="69"/>
      <c r="F46" s="69" t="s">
        <v>707</v>
      </c>
      <c r="G46" s="69">
        <v>5.0</v>
      </c>
      <c r="H46" s="71">
        <v>155000.0</v>
      </c>
      <c r="I46" s="71" t="str">
        <f t="shared" si="1"/>
        <v>  775,000 </v>
      </c>
      <c r="J46" s="77"/>
      <c r="K46" s="77"/>
      <c r="L46" s="77"/>
      <c r="M46" s="79" t="s">
        <v>2330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29.25" customHeight="1">
      <c r="A47" s="69">
        <v>26.0</v>
      </c>
      <c r="B47" s="81">
        <v>45334.0</v>
      </c>
      <c r="C47" s="69" t="s">
        <v>1570</v>
      </c>
      <c r="D47" s="69" t="s">
        <v>659</v>
      </c>
      <c r="E47" s="69" t="s">
        <v>650</v>
      </c>
      <c r="F47" s="69" t="s">
        <v>2141</v>
      </c>
      <c r="G47" s="69">
        <v>1.0</v>
      </c>
      <c r="H47" s="71">
        <v>1170000.0</v>
      </c>
      <c r="I47" s="71" t="str">
        <f t="shared" si="1"/>
        <v>  1,170,000 </v>
      </c>
      <c r="J47" s="74" t="str">
        <f>I47+I48</f>
        <v>  1,878,000 </v>
      </c>
      <c r="K47" s="75" t="s">
        <v>652</v>
      </c>
      <c r="L47" s="75"/>
      <c r="M47" s="76" t="s">
        <v>2142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29.25" customHeight="1">
      <c r="A48" s="69"/>
      <c r="B48" s="69"/>
      <c r="C48" s="69"/>
      <c r="D48" s="69"/>
      <c r="E48" s="69"/>
      <c r="F48" s="69" t="s">
        <v>770</v>
      </c>
      <c r="G48" s="69">
        <v>1.0</v>
      </c>
      <c r="H48" s="71">
        <v>708000.0</v>
      </c>
      <c r="I48" s="71" t="str">
        <f t="shared" si="1"/>
        <v>  708,000 </v>
      </c>
      <c r="J48" s="77"/>
      <c r="K48" s="77"/>
      <c r="L48" s="77"/>
      <c r="M48" s="77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60.0" customHeight="1">
      <c r="A49" s="69">
        <v>27.0</v>
      </c>
      <c r="B49" s="81">
        <v>45335.0</v>
      </c>
      <c r="C49" s="69" t="s">
        <v>703</v>
      </c>
      <c r="D49" s="69" t="s">
        <v>649</v>
      </c>
      <c r="E49" s="69" t="s">
        <v>650</v>
      </c>
      <c r="F49" s="69" t="s">
        <v>651</v>
      </c>
      <c r="G49" s="69">
        <v>4.0</v>
      </c>
      <c r="H49" s="71">
        <v>822000.0</v>
      </c>
      <c r="I49" s="71" t="str">
        <f t="shared" si="1"/>
        <v>  3,288,000 </v>
      </c>
      <c r="J49" s="78" t="str">
        <f>I49</f>
        <v>  3,288,000 </v>
      </c>
      <c r="K49" s="69" t="s">
        <v>652</v>
      </c>
      <c r="L49" s="69"/>
      <c r="M49" s="79" t="s">
        <v>665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69">
        <v>28.0</v>
      </c>
      <c r="B50" s="81">
        <v>45335.0</v>
      </c>
      <c r="C50" s="69" t="s">
        <v>723</v>
      </c>
      <c r="D50" s="69" t="s">
        <v>659</v>
      </c>
      <c r="E50" s="69" t="s">
        <v>650</v>
      </c>
      <c r="F50" s="69" t="s">
        <v>667</v>
      </c>
      <c r="G50" s="69">
        <v>5.0</v>
      </c>
      <c r="H50" s="71">
        <v>705000.0</v>
      </c>
      <c r="I50" s="71" t="str">
        <f t="shared" si="1"/>
        <v>  3,525,000 </v>
      </c>
      <c r="J50" s="74" t="str">
        <f>SUM(I50:I53)</f>
        <v>  5,406,000 </v>
      </c>
      <c r="K50" s="75" t="s">
        <v>652</v>
      </c>
      <c r="L50" s="75"/>
      <c r="M50" s="76" t="s">
        <v>2142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69"/>
      <c r="B51" s="69"/>
      <c r="C51" s="69"/>
      <c r="D51" s="69"/>
      <c r="E51" s="69"/>
      <c r="F51" s="69" t="s">
        <v>1298</v>
      </c>
      <c r="G51" s="69">
        <v>3.0</v>
      </c>
      <c r="H51" s="71">
        <v>526000.0</v>
      </c>
      <c r="I51" s="71" t="str">
        <f t="shared" si="1"/>
        <v>  1,578,000 </v>
      </c>
      <c r="J51" s="80"/>
      <c r="K51" s="80"/>
      <c r="L51" s="80"/>
      <c r="M51" s="80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69"/>
      <c r="B52" s="69"/>
      <c r="C52" s="69"/>
      <c r="D52" s="69"/>
      <c r="E52" s="69"/>
      <c r="F52" s="69" t="s">
        <v>682</v>
      </c>
      <c r="G52" s="69">
        <v>1.0</v>
      </c>
      <c r="H52" s="71">
        <v>115000.0</v>
      </c>
      <c r="I52" s="71" t="str">
        <f t="shared" si="1"/>
        <v>  115,000 </v>
      </c>
      <c r="J52" s="80"/>
      <c r="K52" s="80"/>
      <c r="L52" s="80"/>
      <c r="M52" s="80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69"/>
      <c r="B53" s="69"/>
      <c r="C53" s="69"/>
      <c r="D53" s="69"/>
      <c r="E53" s="69"/>
      <c r="F53" s="69" t="s">
        <v>1297</v>
      </c>
      <c r="G53" s="69">
        <v>4.0</v>
      </c>
      <c r="H53" s="71">
        <v>47000.0</v>
      </c>
      <c r="I53" s="71" t="str">
        <f t="shared" si="1"/>
        <v>  188,000 </v>
      </c>
      <c r="J53" s="77"/>
      <c r="K53" s="77"/>
      <c r="L53" s="77"/>
      <c r="M53" s="77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60.0" customHeight="1">
      <c r="A54" s="69">
        <v>29.0</v>
      </c>
      <c r="B54" s="81">
        <v>45335.0</v>
      </c>
      <c r="C54" s="69" t="s">
        <v>1312</v>
      </c>
      <c r="D54" s="69" t="s">
        <v>659</v>
      </c>
      <c r="E54" s="69" t="s">
        <v>650</v>
      </c>
      <c r="F54" s="69" t="s">
        <v>1313</v>
      </c>
      <c r="G54" s="69">
        <v>1.0</v>
      </c>
      <c r="H54" s="71">
        <v>1450000.0</v>
      </c>
      <c r="I54" s="71" t="str">
        <f t="shared" si="1"/>
        <v>  1,450,000 </v>
      </c>
      <c r="J54" s="78" t="str">
        <f>I54</f>
        <v>  1,450,000 </v>
      </c>
      <c r="K54" s="69" t="s">
        <v>652</v>
      </c>
      <c r="L54" s="69"/>
      <c r="M54" s="79" t="s">
        <v>665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36.0" customHeight="1">
      <c r="A55" s="69">
        <v>30.0</v>
      </c>
      <c r="B55" s="81">
        <v>45336.0</v>
      </c>
      <c r="C55" s="69" t="s">
        <v>2331</v>
      </c>
      <c r="D55" s="69" t="s">
        <v>649</v>
      </c>
      <c r="E55" s="69" t="s">
        <v>650</v>
      </c>
      <c r="F55" s="69" t="s">
        <v>656</v>
      </c>
      <c r="G55" s="69">
        <v>1.0</v>
      </c>
      <c r="H55" s="71">
        <v>705000.0</v>
      </c>
      <c r="I55" s="71" t="str">
        <f t="shared" si="1"/>
        <v>  705,000 </v>
      </c>
      <c r="J55" s="74" t="str">
        <f>I55+I56</f>
        <v>  895,000 </v>
      </c>
      <c r="K55" s="75" t="s">
        <v>652</v>
      </c>
      <c r="L55" s="75"/>
      <c r="M55" s="76" t="s">
        <v>2332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36.0" customHeight="1">
      <c r="A56" s="69"/>
      <c r="B56" s="69"/>
      <c r="C56" s="69"/>
      <c r="D56" s="69"/>
      <c r="E56" s="69"/>
      <c r="F56" s="69" t="s">
        <v>707</v>
      </c>
      <c r="G56" s="69">
        <v>1.0</v>
      </c>
      <c r="H56" s="71">
        <v>190000.0</v>
      </c>
      <c r="I56" s="71" t="str">
        <f t="shared" si="1"/>
        <v>  190,000 </v>
      </c>
      <c r="J56" s="77"/>
      <c r="K56" s="77"/>
      <c r="L56" s="77"/>
      <c r="M56" s="77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29.25" customHeight="1">
      <c r="A57" s="69">
        <v>31.0</v>
      </c>
      <c r="B57" s="81">
        <v>45337.0</v>
      </c>
      <c r="C57" s="69" t="s">
        <v>2333</v>
      </c>
      <c r="D57" s="69" t="s">
        <v>649</v>
      </c>
      <c r="E57" s="69" t="s">
        <v>650</v>
      </c>
      <c r="F57" s="69" t="s">
        <v>698</v>
      </c>
      <c r="G57" s="69">
        <v>2.0</v>
      </c>
      <c r="H57" s="71">
        <v>700000.0</v>
      </c>
      <c r="I57" s="71" t="str">
        <f t="shared" si="1"/>
        <v>  1,400,000 </v>
      </c>
      <c r="J57" s="74" t="str">
        <f>I57+I58</f>
        <v>  1,430,000 </v>
      </c>
      <c r="K57" s="75" t="s">
        <v>652</v>
      </c>
      <c r="L57" s="75"/>
      <c r="M57" s="75" t="s">
        <v>665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29.25" customHeight="1">
      <c r="A58" s="69"/>
      <c r="B58" s="69"/>
      <c r="C58" s="69"/>
      <c r="D58" s="69"/>
      <c r="E58" s="69"/>
      <c r="F58" s="69" t="s">
        <v>715</v>
      </c>
      <c r="G58" s="69">
        <v>3.0</v>
      </c>
      <c r="H58" s="71">
        <v>10000.0</v>
      </c>
      <c r="I58" s="71" t="str">
        <f t="shared" si="1"/>
        <v>  30,000 </v>
      </c>
      <c r="J58" s="77"/>
      <c r="K58" s="77"/>
      <c r="L58" s="77"/>
      <c r="M58" s="77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29.25" customHeight="1">
      <c r="A59" s="69">
        <v>32.0</v>
      </c>
      <c r="B59" s="81">
        <v>45337.0</v>
      </c>
      <c r="C59" s="69" t="s">
        <v>687</v>
      </c>
      <c r="D59" s="69" t="s">
        <v>649</v>
      </c>
      <c r="E59" s="69" t="s">
        <v>650</v>
      </c>
      <c r="F59" s="69" t="s">
        <v>2310</v>
      </c>
      <c r="G59" s="69">
        <v>10.0</v>
      </c>
      <c r="H59" s="71">
        <v>120000.0</v>
      </c>
      <c r="I59" s="71" t="str">
        <f t="shared" si="1"/>
        <v>  1,200,000 </v>
      </c>
      <c r="J59" s="74" t="str">
        <f>I59+I60</f>
        <v>  2,650,000 </v>
      </c>
      <c r="K59" s="75" t="s">
        <v>652</v>
      </c>
      <c r="L59" s="75"/>
      <c r="M59" s="69" t="s">
        <v>665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29.25" customHeight="1">
      <c r="A60" s="69"/>
      <c r="B60" s="69"/>
      <c r="C60" s="69"/>
      <c r="D60" s="69"/>
      <c r="E60" s="69"/>
      <c r="F60" s="69" t="s">
        <v>2334</v>
      </c>
      <c r="G60" s="69">
        <v>10.0</v>
      </c>
      <c r="H60" s="71">
        <v>145000.0</v>
      </c>
      <c r="I60" s="71" t="str">
        <f t="shared" si="1"/>
        <v>  1,450,000 </v>
      </c>
      <c r="J60" s="77"/>
      <c r="K60" s="77"/>
      <c r="L60" s="77"/>
      <c r="M60" s="69" t="s">
        <v>2335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56.25" customHeight="1">
      <c r="A61" s="69">
        <v>33.0</v>
      </c>
      <c r="B61" s="81">
        <v>45337.0</v>
      </c>
      <c r="C61" s="69" t="s">
        <v>648</v>
      </c>
      <c r="D61" s="69" t="s">
        <v>649</v>
      </c>
      <c r="E61" s="69" t="s">
        <v>650</v>
      </c>
      <c r="F61" s="69" t="s">
        <v>651</v>
      </c>
      <c r="G61" s="69">
        <v>5.0</v>
      </c>
      <c r="H61" s="71">
        <v>821000.0</v>
      </c>
      <c r="I61" s="71" t="str">
        <f t="shared" si="1"/>
        <v>  4,105,000 </v>
      </c>
      <c r="J61" s="78" t="str">
        <f t="shared" ref="J61:J62" si="5">I61</f>
        <v>  4,105,000 </v>
      </c>
      <c r="K61" s="69" t="s">
        <v>652</v>
      </c>
      <c r="L61" s="69"/>
      <c r="M61" s="79" t="s">
        <v>2336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60.75" customHeight="1">
      <c r="A62" s="69">
        <v>34.0</v>
      </c>
      <c r="B62" s="81">
        <v>45338.0</v>
      </c>
      <c r="C62" s="69" t="s">
        <v>690</v>
      </c>
      <c r="D62" s="69" t="s">
        <v>691</v>
      </c>
      <c r="E62" s="69" t="s">
        <v>650</v>
      </c>
      <c r="F62" s="69" t="s">
        <v>656</v>
      </c>
      <c r="G62" s="69">
        <v>12.0</v>
      </c>
      <c r="H62" s="71">
        <v>705000.0</v>
      </c>
      <c r="I62" s="71" t="str">
        <f t="shared" si="1"/>
        <v>  8,460,000 </v>
      </c>
      <c r="J62" s="78" t="str">
        <f t="shared" si="5"/>
        <v>  8,460,000 </v>
      </c>
      <c r="K62" s="69" t="s">
        <v>652</v>
      </c>
      <c r="L62" s="69"/>
      <c r="M62" s="69" t="s">
        <v>1528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31.5" customHeight="1">
      <c r="A63" s="69">
        <v>35.0</v>
      </c>
      <c r="B63" s="81">
        <v>45338.0</v>
      </c>
      <c r="C63" s="69" t="s">
        <v>2337</v>
      </c>
      <c r="D63" s="69" t="s">
        <v>659</v>
      </c>
      <c r="E63" s="69" t="s">
        <v>705</v>
      </c>
      <c r="F63" s="69" t="s">
        <v>1659</v>
      </c>
      <c r="G63" s="69">
        <v>6.0</v>
      </c>
      <c r="H63" s="71">
        <v>11000.0</v>
      </c>
      <c r="I63" s="71" t="str">
        <f t="shared" si="1"/>
        <v>  66,000 </v>
      </c>
      <c r="J63" s="74" t="str">
        <f>I63+I64</f>
        <v>  132,000 </v>
      </c>
      <c r="K63" s="75" t="s">
        <v>652</v>
      </c>
      <c r="L63" s="75"/>
      <c r="M63" s="7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31.5" customHeight="1">
      <c r="A64" s="69"/>
      <c r="B64" s="69"/>
      <c r="C64" s="69"/>
      <c r="D64" s="69"/>
      <c r="E64" s="69"/>
      <c r="F64" s="69" t="s">
        <v>749</v>
      </c>
      <c r="G64" s="69">
        <v>6.0</v>
      </c>
      <c r="H64" s="71">
        <v>11000.0</v>
      </c>
      <c r="I64" s="71" t="str">
        <f t="shared" si="1"/>
        <v>  66,000 </v>
      </c>
      <c r="J64" s="77"/>
      <c r="K64" s="77"/>
      <c r="L64" s="77"/>
      <c r="M64" s="77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31.5" customHeight="1">
      <c r="A65" s="69">
        <v>36.0</v>
      </c>
      <c r="B65" s="81">
        <v>45338.0</v>
      </c>
      <c r="C65" s="69" t="s">
        <v>725</v>
      </c>
      <c r="D65" s="69" t="s">
        <v>649</v>
      </c>
      <c r="E65" s="69" t="s">
        <v>650</v>
      </c>
      <c r="F65" s="69" t="s">
        <v>2316</v>
      </c>
      <c r="G65" s="69">
        <v>1.0</v>
      </c>
      <c r="H65" s="71">
        <v>1246000.0</v>
      </c>
      <c r="I65" s="71" t="str">
        <f t="shared" si="1"/>
        <v>  1,246,000 </v>
      </c>
      <c r="J65" s="74" t="str">
        <f>I65+I66</f>
        <v>  2,345,000 </v>
      </c>
      <c r="K65" s="75" t="s">
        <v>652</v>
      </c>
      <c r="L65" s="75"/>
      <c r="M65" s="75" t="s">
        <v>1344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33.0" customHeight="1">
      <c r="A66" s="69"/>
      <c r="B66" s="69"/>
      <c r="C66" s="69"/>
      <c r="D66" s="69"/>
      <c r="E66" s="69"/>
      <c r="F66" s="69" t="s">
        <v>700</v>
      </c>
      <c r="G66" s="69">
        <v>1.0</v>
      </c>
      <c r="H66" s="71">
        <v>1099000.0</v>
      </c>
      <c r="I66" s="71" t="str">
        <f t="shared" si="1"/>
        <v>  1,099,000 </v>
      </c>
      <c r="J66" s="77"/>
      <c r="K66" s="77"/>
      <c r="L66" s="77"/>
      <c r="M66" s="77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48.75" customHeight="1">
      <c r="A67" s="69">
        <v>37.0</v>
      </c>
      <c r="B67" s="81">
        <v>45338.0</v>
      </c>
      <c r="C67" s="69" t="s">
        <v>2338</v>
      </c>
      <c r="D67" s="69" t="s">
        <v>659</v>
      </c>
      <c r="E67" s="69" t="s">
        <v>705</v>
      </c>
      <c r="F67" s="69" t="s">
        <v>680</v>
      </c>
      <c r="G67" s="69">
        <v>1.0</v>
      </c>
      <c r="H67" s="71">
        <v>765000.0</v>
      </c>
      <c r="I67" s="71" t="str">
        <f t="shared" si="1"/>
        <v>  765,000 </v>
      </c>
      <c r="J67" s="78" t="str">
        <f>I67</f>
        <v>  765,000 </v>
      </c>
      <c r="K67" s="69"/>
      <c r="L67" s="69"/>
      <c r="M67" s="79" t="s">
        <v>2339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29.25" customHeight="1">
      <c r="A68" s="69">
        <v>38.0</v>
      </c>
      <c r="B68" s="81">
        <v>45339.0</v>
      </c>
      <c r="C68" s="69" t="s">
        <v>2340</v>
      </c>
      <c r="D68" s="69" t="s">
        <v>659</v>
      </c>
      <c r="E68" s="69" t="s">
        <v>705</v>
      </c>
      <c r="F68" s="69" t="s">
        <v>656</v>
      </c>
      <c r="G68" s="69">
        <v>1.0</v>
      </c>
      <c r="H68" s="71">
        <v>700000.0</v>
      </c>
      <c r="I68" s="71" t="str">
        <f t="shared" si="1"/>
        <v>  700,000 </v>
      </c>
      <c r="J68" s="74" t="str">
        <f>I68+I69</f>
        <v>  1,400,000 </v>
      </c>
      <c r="K68" s="75" t="s">
        <v>652</v>
      </c>
      <c r="L68" s="75"/>
      <c r="M68" s="7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29.25" customHeight="1">
      <c r="A69" s="69"/>
      <c r="B69" s="69"/>
      <c r="C69" s="69"/>
      <c r="D69" s="69"/>
      <c r="E69" s="69"/>
      <c r="F69" s="69" t="s">
        <v>664</v>
      </c>
      <c r="G69" s="69">
        <v>1.0</v>
      </c>
      <c r="H69" s="71">
        <v>700000.0</v>
      </c>
      <c r="I69" s="71" t="str">
        <f t="shared" si="1"/>
        <v>  700,000 </v>
      </c>
      <c r="J69" s="77"/>
      <c r="K69" s="77"/>
      <c r="L69" s="77"/>
      <c r="M69" s="77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69">
        <v>39.0</v>
      </c>
      <c r="B70" s="81">
        <v>45339.0</v>
      </c>
      <c r="C70" s="69" t="s">
        <v>2341</v>
      </c>
      <c r="D70" s="69" t="s">
        <v>691</v>
      </c>
      <c r="E70" s="69" t="s">
        <v>650</v>
      </c>
      <c r="F70" s="69" t="s">
        <v>664</v>
      </c>
      <c r="G70" s="69">
        <v>2.0</v>
      </c>
      <c r="H70" s="71">
        <v>700000.0</v>
      </c>
      <c r="I70" s="71" t="str">
        <f t="shared" si="1"/>
        <v>  1,400,000 </v>
      </c>
      <c r="J70" s="74" t="str">
        <f>SUM(I70:I72)</f>
        <v>  2,875,000 </v>
      </c>
      <c r="K70" s="75" t="s">
        <v>652</v>
      </c>
      <c r="L70" s="75"/>
      <c r="M70" s="76" t="s">
        <v>2342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69"/>
      <c r="B71" s="69"/>
      <c r="C71" s="69"/>
      <c r="D71" s="69"/>
      <c r="E71" s="69"/>
      <c r="F71" s="69" t="s">
        <v>656</v>
      </c>
      <c r="G71" s="69">
        <v>1.0</v>
      </c>
      <c r="H71" s="71">
        <v>700000.0</v>
      </c>
      <c r="I71" s="71" t="str">
        <f t="shared" si="1"/>
        <v>  700,000 </v>
      </c>
      <c r="J71" s="80"/>
      <c r="K71" s="80"/>
      <c r="L71" s="80"/>
      <c r="M71" s="80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69"/>
      <c r="B72" s="69"/>
      <c r="C72" s="69"/>
      <c r="D72" s="69"/>
      <c r="E72" s="69"/>
      <c r="F72" s="69" t="s">
        <v>699</v>
      </c>
      <c r="G72" s="69">
        <v>1.0</v>
      </c>
      <c r="H72" s="71">
        <v>775000.0</v>
      </c>
      <c r="I72" s="71" t="str">
        <f t="shared" si="1"/>
        <v>  775,000 </v>
      </c>
      <c r="J72" s="77"/>
      <c r="K72" s="77"/>
      <c r="L72" s="77"/>
      <c r="M72" s="77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69">
        <v>40.0</v>
      </c>
      <c r="B73" s="81">
        <v>45340.0</v>
      </c>
      <c r="C73" s="69" t="s">
        <v>774</v>
      </c>
      <c r="D73" s="69" t="s">
        <v>649</v>
      </c>
      <c r="E73" s="69" t="s">
        <v>650</v>
      </c>
      <c r="F73" s="69" t="s">
        <v>686</v>
      </c>
      <c r="G73" s="69">
        <v>5.0</v>
      </c>
      <c r="H73" s="71">
        <v>160000.0</v>
      </c>
      <c r="I73" s="71" t="str">
        <f t="shared" si="1"/>
        <v>  800,000 </v>
      </c>
      <c r="J73" s="74" t="str">
        <f>SUM(I73:I77)</f>
        <v>  11,102,000 </v>
      </c>
      <c r="K73" s="75" t="s">
        <v>652</v>
      </c>
      <c r="L73" s="75"/>
      <c r="M73" s="69" t="s">
        <v>2343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69"/>
      <c r="B74" s="69"/>
      <c r="C74" s="69"/>
      <c r="D74" s="69"/>
      <c r="E74" s="69"/>
      <c r="F74" s="69" t="s">
        <v>664</v>
      </c>
      <c r="G74" s="69">
        <v>3.0</v>
      </c>
      <c r="H74" s="71">
        <v>700000.0</v>
      </c>
      <c r="I74" s="71" t="str">
        <f t="shared" si="1"/>
        <v>  2,100,000 </v>
      </c>
      <c r="J74" s="80"/>
      <c r="K74" s="80"/>
      <c r="L74" s="80"/>
      <c r="M74" s="75" t="s">
        <v>2344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69"/>
      <c r="B75" s="69"/>
      <c r="C75" s="69"/>
      <c r="D75" s="69"/>
      <c r="E75" s="69"/>
      <c r="F75" s="69" t="s">
        <v>1010</v>
      </c>
      <c r="G75" s="69">
        <v>3.0</v>
      </c>
      <c r="H75" s="71">
        <v>399000.0</v>
      </c>
      <c r="I75" s="71" t="str">
        <f t="shared" si="1"/>
        <v>  1,197,000 </v>
      </c>
      <c r="J75" s="80"/>
      <c r="K75" s="80"/>
      <c r="L75" s="80"/>
      <c r="M75" s="80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69"/>
      <c r="B76" s="69"/>
      <c r="C76" s="69"/>
      <c r="D76" s="69"/>
      <c r="E76" s="69"/>
      <c r="F76" s="69" t="s">
        <v>2316</v>
      </c>
      <c r="G76" s="69">
        <v>5.0</v>
      </c>
      <c r="H76" s="71">
        <v>1246000.0</v>
      </c>
      <c r="I76" s="71" t="str">
        <f t="shared" si="1"/>
        <v>  6,230,000 </v>
      </c>
      <c r="J76" s="80"/>
      <c r="K76" s="80"/>
      <c r="L76" s="80"/>
      <c r="M76" s="80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69"/>
      <c r="B77" s="69"/>
      <c r="C77" s="69"/>
      <c r="D77" s="69"/>
      <c r="E77" s="69"/>
      <c r="F77" s="69" t="s">
        <v>699</v>
      </c>
      <c r="G77" s="69">
        <v>1.0</v>
      </c>
      <c r="H77" s="71">
        <v>775000.0</v>
      </c>
      <c r="I77" s="71" t="str">
        <f t="shared" si="1"/>
        <v>  775,000 </v>
      </c>
      <c r="J77" s="77"/>
      <c r="K77" s="77"/>
      <c r="L77" s="77"/>
      <c r="M77" s="77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61.5" customHeight="1">
      <c r="A78" s="69">
        <v>41.0</v>
      </c>
      <c r="B78" s="81">
        <v>45340.0</v>
      </c>
      <c r="C78" s="69" t="s">
        <v>2143</v>
      </c>
      <c r="D78" s="69" t="s">
        <v>659</v>
      </c>
      <c r="E78" s="69" t="s">
        <v>650</v>
      </c>
      <c r="F78" s="69" t="s">
        <v>656</v>
      </c>
      <c r="G78" s="69">
        <v>2.0</v>
      </c>
      <c r="H78" s="71">
        <v>705000.0</v>
      </c>
      <c r="I78" s="71" t="str">
        <f t="shared" si="1"/>
        <v>  1,410,000 </v>
      </c>
      <c r="J78" s="78" t="str">
        <f>I78</f>
        <v>  1,410,000 </v>
      </c>
      <c r="K78" s="69" t="s">
        <v>652</v>
      </c>
      <c r="L78" s="69"/>
      <c r="M78" s="69" t="s">
        <v>2345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69">
        <v>42.0</v>
      </c>
      <c r="B79" s="81">
        <v>45340.0</v>
      </c>
      <c r="C79" s="69" t="s">
        <v>1354</v>
      </c>
      <c r="D79" s="69" t="s">
        <v>659</v>
      </c>
      <c r="E79" s="69" t="s">
        <v>650</v>
      </c>
      <c r="F79" s="69" t="s">
        <v>656</v>
      </c>
      <c r="G79" s="69">
        <v>2.0</v>
      </c>
      <c r="H79" s="71">
        <v>705000.0</v>
      </c>
      <c r="I79" s="71" t="str">
        <f t="shared" si="1"/>
        <v>  1,410,000 </v>
      </c>
      <c r="J79" s="74" t="str">
        <f>SUM(I79:I81)</f>
        <v>  2,515,000 </v>
      </c>
      <c r="K79" s="75" t="s">
        <v>652</v>
      </c>
      <c r="L79" s="75"/>
      <c r="M79" s="75" t="s">
        <v>2139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69"/>
      <c r="B80" s="69"/>
      <c r="C80" s="69"/>
      <c r="D80" s="69"/>
      <c r="E80" s="69"/>
      <c r="F80" s="69" t="s">
        <v>664</v>
      </c>
      <c r="G80" s="69">
        <v>1.0</v>
      </c>
      <c r="H80" s="71">
        <v>705000.0</v>
      </c>
      <c r="I80" s="71" t="str">
        <f t="shared" si="1"/>
        <v>  705,000 </v>
      </c>
      <c r="J80" s="80"/>
      <c r="K80" s="80"/>
      <c r="L80" s="80"/>
      <c r="M80" s="80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69"/>
      <c r="B81" s="69"/>
      <c r="C81" s="69"/>
      <c r="D81" s="69"/>
      <c r="E81" s="69"/>
      <c r="F81" s="69" t="s">
        <v>686</v>
      </c>
      <c r="G81" s="69">
        <v>2.0</v>
      </c>
      <c r="H81" s="71">
        <v>200000.0</v>
      </c>
      <c r="I81" s="71" t="str">
        <f t="shared" si="1"/>
        <v>  400,000 </v>
      </c>
      <c r="J81" s="77"/>
      <c r="K81" s="77"/>
      <c r="L81" s="77"/>
      <c r="M81" s="77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29.25" customHeight="1">
      <c r="A82" s="69">
        <v>43.0</v>
      </c>
      <c r="B82" s="81">
        <v>45340.0</v>
      </c>
      <c r="C82" s="69" t="s">
        <v>2149</v>
      </c>
      <c r="D82" s="69" t="s">
        <v>649</v>
      </c>
      <c r="E82" s="69" t="s">
        <v>650</v>
      </c>
      <c r="F82" s="69" t="s">
        <v>712</v>
      </c>
      <c r="G82" s="69">
        <v>1.0</v>
      </c>
      <c r="H82" s="71">
        <v>700000.0</v>
      </c>
      <c r="I82" s="71" t="str">
        <f t="shared" si="1"/>
        <v>  700,000 </v>
      </c>
      <c r="J82" s="74" t="str">
        <f>I82</f>
        <v>  700,000 </v>
      </c>
      <c r="K82" s="75" t="s">
        <v>652</v>
      </c>
      <c r="L82" s="75"/>
      <c r="M82" s="75" t="s">
        <v>2346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29.25" customHeight="1">
      <c r="A83" s="69"/>
      <c r="B83" s="69"/>
      <c r="C83" s="69"/>
      <c r="D83" s="69"/>
      <c r="E83" s="69"/>
      <c r="F83" s="69" t="s">
        <v>2347</v>
      </c>
      <c r="G83" s="69">
        <v>1.0</v>
      </c>
      <c r="H83" s="71">
        <v>0.0</v>
      </c>
      <c r="I83" s="71" t="str">
        <f t="shared" si="1"/>
        <v>  -   </v>
      </c>
      <c r="J83" s="77"/>
      <c r="K83" s="77"/>
      <c r="L83" s="77"/>
      <c r="M83" s="77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30.0" customHeight="1">
      <c r="A84" s="69">
        <v>44.0</v>
      </c>
      <c r="B84" s="81">
        <v>45341.0</v>
      </c>
      <c r="C84" s="69" t="s">
        <v>784</v>
      </c>
      <c r="D84" s="69" t="s">
        <v>659</v>
      </c>
      <c r="E84" s="69" t="s">
        <v>650</v>
      </c>
      <c r="F84" s="69" t="s">
        <v>686</v>
      </c>
      <c r="G84" s="69">
        <v>3.0</v>
      </c>
      <c r="H84" s="71">
        <v>200000.0</v>
      </c>
      <c r="I84" s="71" t="str">
        <f t="shared" si="1"/>
        <v>  600,000 </v>
      </c>
      <c r="J84" s="74" t="str">
        <f>I84+I85</f>
        <v>  1,797,000 </v>
      </c>
      <c r="K84" s="75" t="s">
        <v>652</v>
      </c>
      <c r="L84" s="75"/>
      <c r="M84" s="7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30.0" customHeight="1">
      <c r="A85" s="69"/>
      <c r="B85" s="69"/>
      <c r="C85" s="69"/>
      <c r="D85" s="69"/>
      <c r="E85" s="69"/>
      <c r="F85" s="69" t="s">
        <v>1010</v>
      </c>
      <c r="G85" s="69">
        <v>3.0</v>
      </c>
      <c r="H85" s="71">
        <v>399000.0</v>
      </c>
      <c r="I85" s="71" t="str">
        <f t="shared" si="1"/>
        <v>  1,197,000 </v>
      </c>
      <c r="J85" s="77"/>
      <c r="K85" s="77"/>
      <c r="L85" s="77"/>
      <c r="M85" s="77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59.25" customHeight="1">
      <c r="A86" s="69">
        <v>45.0</v>
      </c>
      <c r="B86" s="81">
        <v>45342.0</v>
      </c>
      <c r="C86" s="69" t="s">
        <v>750</v>
      </c>
      <c r="D86" s="69" t="s">
        <v>649</v>
      </c>
      <c r="E86" s="69" t="s">
        <v>650</v>
      </c>
      <c r="F86" s="69" t="s">
        <v>664</v>
      </c>
      <c r="G86" s="69">
        <v>10.0</v>
      </c>
      <c r="H86" s="71">
        <v>700000.0</v>
      </c>
      <c r="I86" s="71" t="str">
        <f t="shared" si="1"/>
        <v>  7,000,000 </v>
      </c>
      <c r="J86" s="78" t="str">
        <f t="shared" ref="J86:J89" si="6">I86</f>
        <v>  7,000,000 </v>
      </c>
      <c r="K86" s="69" t="s">
        <v>652</v>
      </c>
      <c r="L86" s="69"/>
      <c r="M86" s="69" t="s">
        <v>1323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59.25" customHeight="1">
      <c r="A87" s="69">
        <v>46.0</v>
      </c>
      <c r="B87" s="81">
        <v>45342.0</v>
      </c>
      <c r="C87" s="69" t="s">
        <v>787</v>
      </c>
      <c r="D87" s="69" t="s">
        <v>199</v>
      </c>
      <c r="E87" s="69" t="s">
        <v>650</v>
      </c>
      <c r="F87" s="69" t="s">
        <v>730</v>
      </c>
      <c r="G87" s="69">
        <v>3.0</v>
      </c>
      <c r="H87" s="71">
        <v>700000.0</v>
      </c>
      <c r="I87" s="71" t="str">
        <f t="shared" si="1"/>
        <v>  2,100,000 </v>
      </c>
      <c r="J87" s="78" t="str">
        <f t="shared" si="6"/>
        <v>  2,100,000 </v>
      </c>
      <c r="K87" s="69" t="s">
        <v>652</v>
      </c>
      <c r="L87" s="69"/>
      <c r="M87" s="69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60.0" customHeight="1">
      <c r="A88" s="69">
        <v>47.0</v>
      </c>
      <c r="B88" s="81">
        <v>45343.0</v>
      </c>
      <c r="C88" s="69" t="s">
        <v>2348</v>
      </c>
      <c r="D88" s="69" t="s">
        <v>659</v>
      </c>
      <c r="E88" s="69" t="s">
        <v>705</v>
      </c>
      <c r="F88" s="69" t="s">
        <v>668</v>
      </c>
      <c r="G88" s="69">
        <v>1.0</v>
      </c>
      <c r="H88" s="71">
        <v>700000.0</v>
      </c>
      <c r="I88" s="71" t="str">
        <f t="shared" si="1"/>
        <v>  700,000 </v>
      </c>
      <c r="J88" s="78" t="str">
        <f t="shared" si="6"/>
        <v>  700,000 </v>
      </c>
      <c r="K88" s="69" t="s">
        <v>652</v>
      </c>
      <c r="L88" s="69"/>
      <c r="M88" s="69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60.0" customHeight="1">
      <c r="A89" s="69">
        <v>48.0</v>
      </c>
      <c r="B89" s="81">
        <v>45343.0</v>
      </c>
      <c r="C89" s="69" t="s">
        <v>2349</v>
      </c>
      <c r="D89" s="69" t="s">
        <v>659</v>
      </c>
      <c r="E89" s="69" t="s">
        <v>705</v>
      </c>
      <c r="F89" s="69" t="s">
        <v>1541</v>
      </c>
      <c r="G89" s="69">
        <v>2.0</v>
      </c>
      <c r="H89" s="71">
        <v>933000.0</v>
      </c>
      <c r="I89" s="71" t="str">
        <f t="shared" si="1"/>
        <v>  1,866,000 </v>
      </c>
      <c r="J89" s="78" t="str">
        <f t="shared" si="6"/>
        <v>  1,866,000 </v>
      </c>
      <c r="K89" s="69" t="s">
        <v>652</v>
      </c>
      <c r="L89" s="69"/>
      <c r="M89" s="69" t="s">
        <v>2350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29.25" customHeight="1">
      <c r="A90" s="69">
        <v>49.0</v>
      </c>
      <c r="B90" s="81">
        <v>45343.0</v>
      </c>
      <c r="C90" s="69" t="s">
        <v>2351</v>
      </c>
      <c r="D90" s="69" t="s">
        <v>659</v>
      </c>
      <c r="E90" s="69" t="s">
        <v>650</v>
      </c>
      <c r="F90" s="69" t="s">
        <v>664</v>
      </c>
      <c r="G90" s="69">
        <v>4.0</v>
      </c>
      <c r="H90" s="71">
        <v>710000.0</v>
      </c>
      <c r="I90" s="71" t="str">
        <f t="shared" si="1"/>
        <v>  2,840,000 </v>
      </c>
      <c r="J90" s="74" t="str">
        <f>I90+I91</f>
        <v>  4,260,000 </v>
      </c>
      <c r="K90" s="75" t="s">
        <v>652</v>
      </c>
      <c r="L90" s="75"/>
      <c r="M90" s="76" t="s">
        <v>2352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29.25" customHeight="1">
      <c r="A91" s="69"/>
      <c r="B91" s="69"/>
      <c r="C91" s="69"/>
      <c r="D91" s="69"/>
      <c r="E91" s="69"/>
      <c r="F91" s="69" t="s">
        <v>656</v>
      </c>
      <c r="G91" s="69">
        <v>2.0</v>
      </c>
      <c r="H91" s="71">
        <v>710000.0</v>
      </c>
      <c r="I91" s="71" t="str">
        <f t="shared" si="1"/>
        <v>  1,420,000 </v>
      </c>
      <c r="J91" s="77"/>
      <c r="K91" s="77"/>
      <c r="L91" s="77"/>
      <c r="M91" s="77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60.0" customHeight="1">
      <c r="A92" s="69">
        <v>50.0</v>
      </c>
      <c r="B92" s="81">
        <v>45343.0</v>
      </c>
      <c r="C92" s="69" t="s">
        <v>648</v>
      </c>
      <c r="D92" s="69" t="s">
        <v>649</v>
      </c>
      <c r="E92" s="69" t="s">
        <v>650</v>
      </c>
      <c r="F92" s="69" t="s">
        <v>651</v>
      </c>
      <c r="G92" s="69">
        <v>5.0</v>
      </c>
      <c r="H92" s="71">
        <v>821000.0</v>
      </c>
      <c r="I92" s="71" t="str">
        <f t="shared" si="1"/>
        <v>  4,105,000 </v>
      </c>
      <c r="J92" s="78" t="str">
        <f t="shared" ref="J92:J97" si="7">I92</f>
        <v>  4,105,000 </v>
      </c>
      <c r="K92" s="69" t="s">
        <v>652</v>
      </c>
      <c r="L92" s="69"/>
      <c r="M92" s="79" t="s">
        <v>2353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60.0" customHeight="1">
      <c r="A93" s="69">
        <v>51.0</v>
      </c>
      <c r="B93" s="81">
        <v>45343.0</v>
      </c>
      <c r="C93" s="69" t="s">
        <v>681</v>
      </c>
      <c r="D93" s="69" t="s">
        <v>649</v>
      </c>
      <c r="E93" s="69" t="s">
        <v>650</v>
      </c>
      <c r="F93" s="69" t="s">
        <v>682</v>
      </c>
      <c r="G93" s="69">
        <v>3.0</v>
      </c>
      <c r="H93" s="71">
        <v>115000.0</v>
      </c>
      <c r="I93" s="71" t="str">
        <f t="shared" si="1"/>
        <v>  345,000 </v>
      </c>
      <c r="J93" s="78" t="str">
        <f t="shared" si="7"/>
        <v>  345,000 </v>
      </c>
      <c r="K93" s="69" t="s">
        <v>652</v>
      </c>
      <c r="L93" s="69"/>
      <c r="M93" s="79" t="s">
        <v>1323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60.75" customHeight="1">
      <c r="A94" s="69">
        <v>52.0</v>
      </c>
      <c r="B94" s="81">
        <v>45344.0</v>
      </c>
      <c r="C94" s="69" t="s">
        <v>1272</v>
      </c>
      <c r="D94" s="69" t="s">
        <v>659</v>
      </c>
      <c r="E94" s="69" t="s">
        <v>650</v>
      </c>
      <c r="F94" s="69" t="s">
        <v>664</v>
      </c>
      <c r="G94" s="69">
        <v>24.0</v>
      </c>
      <c r="H94" s="71">
        <v>685000.0</v>
      </c>
      <c r="I94" s="71" t="str">
        <f t="shared" si="1"/>
        <v>  16,440,000 </v>
      </c>
      <c r="J94" s="78" t="str">
        <f t="shared" si="7"/>
        <v>  16,440,000 </v>
      </c>
      <c r="K94" s="69" t="s">
        <v>652</v>
      </c>
      <c r="L94" s="69"/>
      <c r="M94" s="69" t="s">
        <v>2354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90.75" customHeight="1">
      <c r="A95" s="69">
        <v>53.0</v>
      </c>
      <c r="B95" s="81">
        <v>45345.0</v>
      </c>
      <c r="C95" s="69" t="s">
        <v>1288</v>
      </c>
      <c r="D95" s="69" t="s">
        <v>655</v>
      </c>
      <c r="E95" s="69" t="s">
        <v>650</v>
      </c>
      <c r="F95" s="69" t="s">
        <v>699</v>
      </c>
      <c r="G95" s="69">
        <v>1.0</v>
      </c>
      <c r="H95" s="71">
        <v>775000.0</v>
      </c>
      <c r="I95" s="71" t="str">
        <f t="shared" si="1"/>
        <v>  775,000 </v>
      </c>
      <c r="J95" s="156" t="str">
        <f t="shared" si="7"/>
        <v>  775,000 </v>
      </c>
      <c r="K95" s="79" t="s">
        <v>652</v>
      </c>
      <c r="L95" s="79"/>
      <c r="M95" s="79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90.75" customHeight="1">
      <c r="A96" s="69">
        <v>54.0</v>
      </c>
      <c r="B96" s="81">
        <v>45345.0</v>
      </c>
      <c r="C96" s="69" t="s">
        <v>728</v>
      </c>
      <c r="D96" s="69" t="s">
        <v>649</v>
      </c>
      <c r="E96" s="69" t="s">
        <v>650</v>
      </c>
      <c r="F96" s="69" t="s">
        <v>2355</v>
      </c>
      <c r="G96" s="69">
        <v>2.0</v>
      </c>
      <c r="H96" s="71">
        <v>2724500.0</v>
      </c>
      <c r="I96" s="71" t="str">
        <f t="shared" si="1"/>
        <v>  5,449,000 </v>
      </c>
      <c r="J96" s="156" t="str">
        <f t="shared" si="7"/>
        <v>  5,449,000 </v>
      </c>
      <c r="K96" s="79" t="s">
        <v>652</v>
      </c>
      <c r="L96" s="79"/>
      <c r="M96" s="79" t="s">
        <v>2356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59.25" customHeight="1">
      <c r="A97" s="69">
        <v>55.0</v>
      </c>
      <c r="B97" s="81">
        <v>45346.0</v>
      </c>
      <c r="C97" s="69" t="s">
        <v>796</v>
      </c>
      <c r="D97" s="69" t="s">
        <v>649</v>
      </c>
      <c r="E97" s="69" t="s">
        <v>650</v>
      </c>
      <c r="F97" s="69" t="s">
        <v>656</v>
      </c>
      <c r="G97" s="69">
        <v>2.0</v>
      </c>
      <c r="H97" s="71">
        <v>700000.0</v>
      </c>
      <c r="I97" s="71" t="str">
        <f t="shared" si="1"/>
        <v>  1,400,000 </v>
      </c>
      <c r="J97" s="78" t="str">
        <f t="shared" si="7"/>
        <v>  1,400,000 </v>
      </c>
      <c r="K97" s="69" t="s">
        <v>652</v>
      </c>
      <c r="L97" s="69"/>
      <c r="M97" s="69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30.0" customHeight="1">
      <c r="A98" s="69">
        <v>56.0</v>
      </c>
      <c r="B98" s="81">
        <v>45346.0</v>
      </c>
      <c r="C98" s="69" t="s">
        <v>2357</v>
      </c>
      <c r="D98" s="69" t="s">
        <v>659</v>
      </c>
      <c r="E98" s="69" t="s">
        <v>650</v>
      </c>
      <c r="F98" s="69" t="s">
        <v>1313</v>
      </c>
      <c r="G98" s="69">
        <v>1.0</v>
      </c>
      <c r="H98" s="71">
        <v>1450000.0</v>
      </c>
      <c r="I98" s="71" t="str">
        <f t="shared" si="1"/>
        <v>  1,450,000 </v>
      </c>
      <c r="J98" s="74" t="str">
        <f>I98+I99</f>
        <v>  1,504,000 </v>
      </c>
      <c r="K98" s="75" t="s">
        <v>652</v>
      </c>
      <c r="L98" s="75"/>
      <c r="M98" s="76" t="s">
        <v>2358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30.0" customHeight="1">
      <c r="A99" s="69"/>
      <c r="B99" s="69"/>
      <c r="C99" s="69"/>
      <c r="D99" s="69"/>
      <c r="E99" s="69"/>
      <c r="F99" s="69" t="s">
        <v>2359</v>
      </c>
      <c r="G99" s="69">
        <v>2.0</v>
      </c>
      <c r="H99" s="71">
        <v>27000.0</v>
      </c>
      <c r="I99" s="71" t="str">
        <f t="shared" si="1"/>
        <v>  54,000 </v>
      </c>
      <c r="J99" s="77"/>
      <c r="K99" s="77"/>
      <c r="L99" s="77"/>
      <c r="M99" s="77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59.25" customHeight="1">
      <c r="A100" s="69">
        <v>57.0</v>
      </c>
      <c r="B100" s="81">
        <v>45347.0</v>
      </c>
      <c r="C100" s="69" t="s">
        <v>711</v>
      </c>
      <c r="D100" s="69" t="s">
        <v>199</v>
      </c>
      <c r="E100" s="69" t="s">
        <v>650</v>
      </c>
      <c r="F100" s="69" t="s">
        <v>712</v>
      </c>
      <c r="G100" s="69">
        <v>10.0</v>
      </c>
      <c r="H100" s="71">
        <v>700000.0</v>
      </c>
      <c r="I100" s="71" t="str">
        <f t="shared" si="1"/>
        <v>  7,000,000 </v>
      </c>
      <c r="J100" s="78" t="str">
        <f t="shared" ref="J100:J101" si="8">I100</f>
        <v>  7,000,000 </v>
      </c>
      <c r="K100" s="69" t="s">
        <v>652</v>
      </c>
      <c r="L100" s="69"/>
      <c r="M100" s="69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59.25" customHeight="1">
      <c r="A101" s="69">
        <v>58.0</v>
      </c>
      <c r="B101" s="81">
        <v>45348.0</v>
      </c>
      <c r="C101" s="69" t="s">
        <v>648</v>
      </c>
      <c r="D101" s="69" t="s">
        <v>649</v>
      </c>
      <c r="E101" s="69" t="s">
        <v>650</v>
      </c>
      <c r="F101" s="69" t="s">
        <v>651</v>
      </c>
      <c r="G101" s="69">
        <v>5.0</v>
      </c>
      <c r="H101" s="71">
        <v>821000.0</v>
      </c>
      <c r="I101" s="71" t="str">
        <f t="shared" si="1"/>
        <v>  4,105,000 </v>
      </c>
      <c r="J101" s="78" t="str">
        <f t="shared" si="8"/>
        <v>  4,105,000 </v>
      </c>
      <c r="K101" s="69" t="s">
        <v>652</v>
      </c>
      <c r="L101" s="69"/>
      <c r="M101" s="69" t="s">
        <v>1338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31.5" customHeight="1">
      <c r="A102" s="69">
        <v>59.0</v>
      </c>
      <c r="B102" s="81">
        <v>45348.0</v>
      </c>
      <c r="C102" s="69" t="s">
        <v>2327</v>
      </c>
      <c r="D102" s="69" t="s">
        <v>659</v>
      </c>
      <c r="E102" s="69" t="s">
        <v>650</v>
      </c>
      <c r="F102" s="69" t="s">
        <v>712</v>
      </c>
      <c r="G102" s="69">
        <v>3.0</v>
      </c>
      <c r="H102" s="71">
        <v>700000.0</v>
      </c>
      <c r="I102" s="71" t="str">
        <f t="shared" si="1"/>
        <v>  2,100,000 </v>
      </c>
      <c r="J102" s="74" t="str">
        <f>I102+I103</f>
        <v>  2,800,000 </v>
      </c>
      <c r="K102" s="75" t="s">
        <v>652</v>
      </c>
      <c r="L102" s="75"/>
      <c r="M102" s="76" t="s">
        <v>2360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31.5" customHeight="1">
      <c r="A103" s="69"/>
      <c r="B103" s="69"/>
      <c r="C103" s="69"/>
      <c r="D103" s="69"/>
      <c r="E103" s="69"/>
      <c r="F103" s="69" t="s">
        <v>656</v>
      </c>
      <c r="G103" s="69">
        <v>1.0</v>
      </c>
      <c r="H103" s="71">
        <v>700000.0</v>
      </c>
      <c r="I103" s="71" t="str">
        <f t="shared" si="1"/>
        <v>  700,000 </v>
      </c>
      <c r="J103" s="77"/>
      <c r="K103" s="77"/>
      <c r="L103" s="77"/>
      <c r="M103" s="77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69">
        <v>60.0</v>
      </c>
      <c r="B104" s="81">
        <v>45349.0</v>
      </c>
      <c r="C104" s="69" t="s">
        <v>2341</v>
      </c>
      <c r="D104" s="69" t="s">
        <v>659</v>
      </c>
      <c r="E104" s="69" t="s">
        <v>650</v>
      </c>
      <c r="F104" s="69" t="s">
        <v>680</v>
      </c>
      <c r="G104" s="69">
        <v>1.0</v>
      </c>
      <c r="H104" s="71">
        <v>765000.0</v>
      </c>
      <c r="I104" s="71" t="str">
        <f t="shared" si="1"/>
        <v>  765,000 </v>
      </c>
      <c r="J104" s="74" t="str">
        <f>SUM(I104:I106)</f>
        <v>  1,670,000 </v>
      </c>
      <c r="K104" s="75" t="s">
        <v>652</v>
      </c>
      <c r="L104" s="75"/>
      <c r="M104" s="75" t="s">
        <v>1532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69"/>
      <c r="B105" s="69"/>
      <c r="C105" s="69"/>
      <c r="D105" s="69"/>
      <c r="E105" s="69"/>
      <c r="F105" s="69" t="s">
        <v>730</v>
      </c>
      <c r="G105" s="69">
        <v>1.0</v>
      </c>
      <c r="H105" s="71">
        <v>705000.0</v>
      </c>
      <c r="I105" s="71" t="str">
        <f t="shared" si="1"/>
        <v>  705,000 </v>
      </c>
      <c r="J105" s="80"/>
      <c r="K105" s="80"/>
      <c r="L105" s="80"/>
      <c r="M105" s="80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69"/>
      <c r="B106" s="69"/>
      <c r="C106" s="69"/>
      <c r="D106" s="69"/>
      <c r="E106" s="69"/>
      <c r="F106" s="69" t="s">
        <v>686</v>
      </c>
      <c r="G106" s="69">
        <v>1.0</v>
      </c>
      <c r="H106" s="71">
        <v>200000.0</v>
      </c>
      <c r="I106" s="71" t="str">
        <f t="shared" si="1"/>
        <v>  200,000 </v>
      </c>
      <c r="J106" s="77"/>
      <c r="K106" s="77"/>
      <c r="L106" s="77"/>
      <c r="M106" s="77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69">
        <v>61.0</v>
      </c>
      <c r="B107" s="81">
        <v>45349.0</v>
      </c>
      <c r="C107" s="69" t="s">
        <v>2361</v>
      </c>
      <c r="D107" s="69" t="s">
        <v>655</v>
      </c>
      <c r="E107" s="69" t="s">
        <v>650</v>
      </c>
      <c r="F107" s="69" t="s">
        <v>1313</v>
      </c>
      <c r="G107" s="69">
        <v>1.0</v>
      </c>
      <c r="H107" s="71">
        <v>1450000.0</v>
      </c>
      <c r="I107" s="71" t="str">
        <f t="shared" si="1"/>
        <v>  1,450,000 </v>
      </c>
      <c r="J107" s="74" t="str">
        <f>SUM(I107:I109)</f>
        <v>  2,909,000 </v>
      </c>
      <c r="K107" s="75" t="s">
        <v>652</v>
      </c>
      <c r="L107" s="75"/>
      <c r="M107" s="75" t="s">
        <v>2362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69"/>
      <c r="B108" s="69"/>
      <c r="C108" s="69"/>
      <c r="D108" s="69"/>
      <c r="E108" s="69"/>
      <c r="F108" s="69" t="s">
        <v>700</v>
      </c>
      <c r="G108" s="69">
        <v>1.0</v>
      </c>
      <c r="H108" s="71">
        <v>1099000.0</v>
      </c>
      <c r="I108" s="71" t="str">
        <f t="shared" si="1"/>
        <v>  1,099,000 </v>
      </c>
      <c r="J108" s="80"/>
      <c r="K108" s="80"/>
      <c r="L108" s="80"/>
      <c r="M108" s="80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69"/>
      <c r="B109" s="69"/>
      <c r="C109" s="69"/>
      <c r="D109" s="69"/>
      <c r="E109" s="69"/>
      <c r="F109" s="69" t="s">
        <v>767</v>
      </c>
      <c r="G109" s="69">
        <v>2.0</v>
      </c>
      <c r="H109" s="71">
        <v>180000.0</v>
      </c>
      <c r="I109" s="71" t="str">
        <f t="shared" si="1"/>
        <v>  360,000 </v>
      </c>
      <c r="J109" s="77"/>
      <c r="K109" s="77"/>
      <c r="L109" s="77"/>
      <c r="M109" s="77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30.0" customHeight="1">
      <c r="A110" s="69">
        <v>62.0</v>
      </c>
      <c r="B110" s="81">
        <v>45349.0</v>
      </c>
      <c r="C110" s="69" t="s">
        <v>693</v>
      </c>
      <c r="D110" s="69" t="s">
        <v>649</v>
      </c>
      <c r="E110" s="69" t="s">
        <v>650</v>
      </c>
      <c r="F110" s="69" t="s">
        <v>1541</v>
      </c>
      <c r="G110" s="69">
        <v>2.0</v>
      </c>
      <c r="H110" s="71">
        <v>933000.0</v>
      </c>
      <c r="I110" s="71" t="str">
        <f t="shared" si="1"/>
        <v>  1,866,000 </v>
      </c>
      <c r="J110" s="74" t="str">
        <f>I110+I111</f>
        <v>  2,566,000 </v>
      </c>
      <c r="K110" s="75" t="s">
        <v>652</v>
      </c>
      <c r="L110" s="75"/>
      <c r="M110" s="7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30.0" customHeight="1">
      <c r="A111" s="69"/>
      <c r="B111" s="69"/>
      <c r="C111" s="69"/>
      <c r="D111" s="69"/>
      <c r="E111" s="69"/>
      <c r="F111" s="69" t="s">
        <v>695</v>
      </c>
      <c r="G111" s="69">
        <v>1.0</v>
      </c>
      <c r="H111" s="71">
        <v>700000.0</v>
      </c>
      <c r="I111" s="71" t="str">
        <f t="shared" si="1"/>
        <v>  700,000 </v>
      </c>
      <c r="J111" s="77"/>
      <c r="K111" s="77"/>
      <c r="L111" s="77"/>
      <c r="M111" s="77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61.5" customHeight="1">
      <c r="A112" s="69">
        <v>63.0</v>
      </c>
      <c r="B112" s="81">
        <v>45350.0</v>
      </c>
      <c r="C112" s="69" t="s">
        <v>2169</v>
      </c>
      <c r="D112" s="69" t="s">
        <v>649</v>
      </c>
      <c r="E112" s="69" t="s">
        <v>650</v>
      </c>
      <c r="F112" s="69" t="s">
        <v>656</v>
      </c>
      <c r="G112" s="69">
        <v>2.0</v>
      </c>
      <c r="H112" s="71">
        <v>700000.0</v>
      </c>
      <c r="I112" s="71">
        <v>1400000.0</v>
      </c>
      <c r="J112" s="78" t="str">
        <f t="shared" ref="J112:J114" si="9">I112</f>
        <v>  1,400,000 </v>
      </c>
      <c r="K112" s="69" t="s">
        <v>652</v>
      </c>
      <c r="L112" s="69"/>
      <c r="M112" s="69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61.5" customHeight="1">
      <c r="A113" s="69">
        <v>64.0</v>
      </c>
      <c r="B113" s="81">
        <v>45350.0</v>
      </c>
      <c r="C113" s="69" t="s">
        <v>2363</v>
      </c>
      <c r="D113" s="69" t="s">
        <v>753</v>
      </c>
      <c r="E113" s="69" t="s">
        <v>650</v>
      </c>
      <c r="F113" s="69" t="s">
        <v>744</v>
      </c>
      <c r="G113" s="69">
        <v>7.0</v>
      </c>
      <c r="H113" s="71">
        <v>40000.0</v>
      </c>
      <c r="I113" s="71">
        <v>280000.0</v>
      </c>
      <c r="J113" s="78" t="str">
        <f t="shared" si="9"/>
        <v>  280,000 </v>
      </c>
      <c r="K113" s="69" t="s">
        <v>652</v>
      </c>
      <c r="L113" s="69"/>
      <c r="M113" s="79" t="s">
        <v>1565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61.5" customHeight="1">
      <c r="A114" s="69">
        <v>65.0</v>
      </c>
      <c r="B114" s="81">
        <v>45350.0</v>
      </c>
      <c r="C114" s="69" t="s">
        <v>2364</v>
      </c>
      <c r="D114" s="69" t="s">
        <v>753</v>
      </c>
      <c r="E114" s="69" t="s">
        <v>650</v>
      </c>
      <c r="F114" s="69" t="s">
        <v>744</v>
      </c>
      <c r="G114" s="69">
        <v>2.0</v>
      </c>
      <c r="H114" s="71">
        <v>47000.0</v>
      </c>
      <c r="I114" s="71">
        <v>94000.0</v>
      </c>
      <c r="J114" s="78" t="str">
        <f t="shared" si="9"/>
        <v>  94,000 </v>
      </c>
      <c r="K114" s="69" t="s">
        <v>652</v>
      </c>
      <c r="L114" s="69"/>
      <c r="M114" s="79" t="s">
        <v>1565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69">
        <v>66.0</v>
      </c>
      <c r="B115" s="81">
        <v>45350.0</v>
      </c>
      <c r="C115" s="69" t="s">
        <v>2365</v>
      </c>
      <c r="D115" s="69" t="s">
        <v>753</v>
      </c>
      <c r="E115" s="69" t="s">
        <v>650</v>
      </c>
      <c r="F115" s="69" t="s">
        <v>2316</v>
      </c>
      <c r="G115" s="69">
        <v>1.0</v>
      </c>
      <c r="H115" s="71">
        <v>1246000.0</v>
      </c>
      <c r="I115" s="71">
        <v>1246000.0</v>
      </c>
      <c r="J115" s="74" t="str">
        <f>SUM(I115:I118)</f>
        <v>  3,421,000 </v>
      </c>
      <c r="K115" s="75" t="s">
        <v>652</v>
      </c>
      <c r="L115" s="75"/>
      <c r="M115" s="76" t="s">
        <v>2366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69"/>
      <c r="B116" s="69"/>
      <c r="C116" s="69"/>
      <c r="D116" s="69"/>
      <c r="E116" s="69"/>
      <c r="F116" s="69" t="s">
        <v>664</v>
      </c>
      <c r="G116" s="69">
        <v>1.0</v>
      </c>
      <c r="H116" s="71">
        <v>700000.0</v>
      </c>
      <c r="I116" s="71">
        <v>700000.0</v>
      </c>
      <c r="J116" s="80"/>
      <c r="K116" s="80"/>
      <c r="L116" s="80"/>
      <c r="M116" s="80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69"/>
      <c r="B117" s="69"/>
      <c r="C117" s="69"/>
      <c r="D117" s="69"/>
      <c r="E117" s="69"/>
      <c r="F117" s="69" t="s">
        <v>699</v>
      </c>
      <c r="G117" s="69">
        <v>1.0</v>
      </c>
      <c r="H117" s="71">
        <v>775000.0</v>
      </c>
      <c r="I117" s="71">
        <v>775000.0</v>
      </c>
      <c r="J117" s="80"/>
      <c r="K117" s="80"/>
      <c r="L117" s="80"/>
      <c r="M117" s="77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69"/>
      <c r="B118" s="69"/>
      <c r="C118" s="69"/>
      <c r="D118" s="69"/>
      <c r="E118" s="69"/>
      <c r="F118" s="69" t="s">
        <v>686</v>
      </c>
      <c r="G118" s="69">
        <v>5.0</v>
      </c>
      <c r="H118" s="71">
        <v>140000.0</v>
      </c>
      <c r="I118" s="71">
        <v>700000.0</v>
      </c>
      <c r="J118" s="77"/>
      <c r="K118" s="77"/>
      <c r="L118" s="77"/>
      <c r="M118" s="79" t="s">
        <v>2367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58.5" customHeight="1">
      <c r="A119" s="132">
        <v>67.0</v>
      </c>
      <c r="B119" s="133">
        <v>45351.0</v>
      </c>
      <c r="C119" s="132" t="s">
        <v>2368</v>
      </c>
      <c r="D119" s="158" t="s">
        <v>649</v>
      </c>
      <c r="E119" s="132" t="s">
        <v>650</v>
      </c>
      <c r="F119" s="132" t="s">
        <v>656</v>
      </c>
      <c r="G119" s="132">
        <v>3.0</v>
      </c>
      <c r="H119" s="135">
        <v>700000.0</v>
      </c>
      <c r="I119" s="136">
        <v>2100000.0</v>
      </c>
      <c r="J119" s="137" t="str">
        <f>I119</f>
        <v>  2,100,000 </v>
      </c>
      <c r="K119" s="132" t="s">
        <v>652</v>
      </c>
      <c r="L119" s="132"/>
      <c r="M119" s="132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132">
        <v>68.0</v>
      </c>
      <c r="B120" s="133">
        <v>45351.0</v>
      </c>
      <c r="C120" s="132" t="s">
        <v>2369</v>
      </c>
      <c r="D120" s="132" t="s">
        <v>659</v>
      </c>
      <c r="E120" s="132" t="s">
        <v>705</v>
      </c>
      <c r="F120" s="132" t="s">
        <v>2370</v>
      </c>
      <c r="G120" s="132">
        <v>2.0</v>
      </c>
      <c r="H120" s="135">
        <v>75000.0</v>
      </c>
      <c r="I120" s="136">
        <v>150000.0</v>
      </c>
      <c r="J120" s="138" t="str">
        <f>SUM(I120:I124)</f>
        <v>  374,000 </v>
      </c>
      <c r="K120" s="139" t="s">
        <v>652</v>
      </c>
      <c r="L120" s="139"/>
      <c r="M120" s="139" t="s">
        <v>2371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132"/>
      <c r="B121" s="132"/>
      <c r="C121" s="132"/>
      <c r="D121" s="132"/>
      <c r="E121" s="132"/>
      <c r="F121" s="132" t="s">
        <v>715</v>
      </c>
      <c r="G121" s="132">
        <v>2.0</v>
      </c>
      <c r="H121" s="135">
        <v>10000.0</v>
      </c>
      <c r="I121" s="136">
        <v>20000.0</v>
      </c>
      <c r="J121" s="103"/>
      <c r="K121" s="103"/>
      <c r="L121" s="103"/>
      <c r="M121" s="103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132"/>
      <c r="B122" s="132"/>
      <c r="C122" s="132"/>
      <c r="D122" s="132"/>
      <c r="E122" s="132"/>
      <c r="F122" s="132" t="s">
        <v>1353</v>
      </c>
      <c r="G122" s="132">
        <v>2.0</v>
      </c>
      <c r="H122" s="135">
        <v>10000.0</v>
      </c>
      <c r="I122" s="136">
        <v>20000.0</v>
      </c>
      <c r="J122" s="103"/>
      <c r="K122" s="103"/>
      <c r="L122" s="103"/>
      <c r="M122" s="103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157"/>
      <c r="B123" s="217"/>
      <c r="C123" s="157"/>
      <c r="D123" s="218"/>
      <c r="E123" s="218"/>
      <c r="F123" s="157" t="s">
        <v>744</v>
      </c>
      <c r="G123" s="157">
        <v>2.0</v>
      </c>
      <c r="H123" s="159">
        <v>47000.0</v>
      </c>
      <c r="I123" s="136">
        <v>94000.0</v>
      </c>
      <c r="J123" s="103"/>
      <c r="K123" s="103"/>
      <c r="L123" s="103"/>
      <c r="M123" s="103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161"/>
      <c r="B124" s="161"/>
      <c r="C124" s="161"/>
      <c r="D124" s="161"/>
      <c r="E124" s="161"/>
      <c r="F124" s="161" t="s">
        <v>1552</v>
      </c>
      <c r="G124" s="161">
        <v>1.0</v>
      </c>
      <c r="H124" s="219">
        <v>90000.0</v>
      </c>
      <c r="I124" s="136">
        <v>90000.0</v>
      </c>
      <c r="J124" s="104"/>
      <c r="K124" s="104"/>
      <c r="L124" s="104"/>
      <c r="M124" s="104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</sheetData>
  <mergeCells count="139">
    <mergeCell ref="K98:K99"/>
    <mergeCell ref="L98:L99"/>
    <mergeCell ref="L7:L8"/>
    <mergeCell ref="M7:M8"/>
    <mergeCell ref="J7:J8"/>
    <mergeCell ref="J14:J16"/>
    <mergeCell ref="J11:J12"/>
    <mergeCell ref="K7:K8"/>
    <mergeCell ref="K11:K12"/>
    <mergeCell ref="L14:L16"/>
    <mergeCell ref="L17:L18"/>
    <mergeCell ref="L29:L32"/>
    <mergeCell ref="K42:K43"/>
    <mergeCell ref="K44:K46"/>
    <mergeCell ref="M74:M77"/>
    <mergeCell ref="M68:M69"/>
    <mergeCell ref="M70:M72"/>
    <mergeCell ref="J73:J77"/>
    <mergeCell ref="J84:J85"/>
    <mergeCell ref="M11:M12"/>
    <mergeCell ref="M14:M16"/>
    <mergeCell ref="M29:M32"/>
    <mergeCell ref="M47:M48"/>
    <mergeCell ref="M57:M58"/>
    <mergeCell ref="M79:M81"/>
    <mergeCell ref="M82:M83"/>
    <mergeCell ref="L44:L46"/>
    <mergeCell ref="J44:J46"/>
    <mergeCell ref="L73:L77"/>
    <mergeCell ref="L79:L81"/>
    <mergeCell ref="L82:L83"/>
    <mergeCell ref="K84:K85"/>
    <mergeCell ref="L84:L85"/>
    <mergeCell ref="J59:J60"/>
    <mergeCell ref="L59:L60"/>
    <mergeCell ref="L68:L69"/>
    <mergeCell ref="L70:L72"/>
    <mergeCell ref="J79:J81"/>
    <mergeCell ref="J70:J72"/>
    <mergeCell ref="J68:J69"/>
    <mergeCell ref="J82:J83"/>
    <mergeCell ref="M19:M22"/>
    <mergeCell ref="K23:K24"/>
    <mergeCell ref="L23:L24"/>
    <mergeCell ref="M23:M24"/>
    <mergeCell ref="J4:J5"/>
    <mergeCell ref="K4:K5"/>
    <mergeCell ref="L4:L5"/>
    <mergeCell ref="M4:M5"/>
    <mergeCell ref="M17:M18"/>
    <mergeCell ref="L11:L12"/>
    <mergeCell ref="M26:M27"/>
    <mergeCell ref="J17:J18"/>
    <mergeCell ref="K14:K16"/>
    <mergeCell ref="K17:K18"/>
    <mergeCell ref="K33:K34"/>
    <mergeCell ref="L33:L34"/>
    <mergeCell ref="J42:J43"/>
    <mergeCell ref="J26:J27"/>
    <mergeCell ref="J29:J32"/>
    <mergeCell ref="J33:J34"/>
    <mergeCell ref="J19:J22"/>
    <mergeCell ref="J23:J24"/>
    <mergeCell ref="K19:K22"/>
    <mergeCell ref="L19:L22"/>
    <mergeCell ref="K26:K27"/>
    <mergeCell ref="L26:L27"/>
    <mergeCell ref="M33:M34"/>
    <mergeCell ref="K29:K32"/>
    <mergeCell ref="J47:J48"/>
    <mergeCell ref="K47:K48"/>
    <mergeCell ref="K50:K53"/>
    <mergeCell ref="L50:L53"/>
    <mergeCell ref="J55:J56"/>
    <mergeCell ref="K55:K56"/>
    <mergeCell ref="J40:J41"/>
    <mergeCell ref="J36:J37"/>
    <mergeCell ref="K36:K37"/>
    <mergeCell ref="L36:L37"/>
    <mergeCell ref="J57:J58"/>
    <mergeCell ref="K57:K58"/>
    <mergeCell ref="L57:L58"/>
    <mergeCell ref="L55:L56"/>
    <mergeCell ref="M102:M103"/>
    <mergeCell ref="M84:M85"/>
    <mergeCell ref="M120:M124"/>
    <mergeCell ref="M115:M117"/>
    <mergeCell ref="M104:M106"/>
    <mergeCell ref="M36:M37"/>
    <mergeCell ref="M40:M41"/>
    <mergeCell ref="M42:M43"/>
    <mergeCell ref="M44:M45"/>
    <mergeCell ref="M50:M53"/>
    <mergeCell ref="M65:M66"/>
    <mergeCell ref="K115:K118"/>
    <mergeCell ref="K110:K111"/>
    <mergeCell ref="J120:J124"/>
    <mergeCell ref="K120:K124"/>
    <mergeCell ref="L120:L124"/>
    <mergeCell ref="J115:J118"/>
    <mergeCell ref="L115:L118"/>
    <mergeCell ref="L102:L103"/>
    <mergeCell ref="J90:J91"/>
    <mergeCell ref="M90:M91"/>
    <mergeCell ref="M98:M99"/>
    <mergeCell ref="M107:M109"/>
    <mergeCell ref="J110:J111"/>
    <mergeCell ref="L104:L106"/>
    <mergeCell ref="K90:K91"/>
    <mergeCell ref="L90:L91"/>
    <mergeCell ref="K107:K109"/>
    <mergeCell ref="L107:L109"/>
    <mergeCell ref="L110:L111"/>
    <mergeCell ref="M110:M111"/>
    <mergeCell ref="J65:J66"/>
    <mergeCell ref="J63:J64"/>
    <mergeCell ref="K63:K64"/>
    <mergeCell ref="L63:L64"/>
    <mergeCell ref="K65:K66"/>
    <mergeCell ref="L65:L66"/>
    <mergeCell ref="M55:M56"/>
    <mergeCell ref="M63:M64"/>
    <mergeCell ref="J104:J106"/>
    <mergeCell ref="J107:J109"/>
    <mergeCell ref="K102:K103"/>
    <mergeCell ref="K104:K106"/>
    <mergeCell ref="K59:K60"/>
    <mergeCell ref="K82:K83"/>
    <mergeCell ref="K73:K77"/>
    <mergeCell ref="K79:K81"/>
    <mergeCell ref="K68:K69"/>
    <mergeCell ref="K70:K72"/>
    <mergeCell ref="J102:J103"/>
    <mergeCell ref="J98:J99"/>
    <mergeCell ref="K40:K41"/>
    <mergeCell ref="L40:L41"/>
    <mergeCell ref="L42:L43"/>
    <mergeCell ref="J50:J53"/>
    <mergeCell ref="L47:L48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86"/>
    <col customWidth="1" min="2" max="2" width="9.86"/>
    <col customWidth="1" min="3" max="3" width="19.43"/>
    <col customWidth="1" min="4" max="4" width="10.14"/>
    <col customWidth="1" min="5" max="5" width="8.57"/>
    <col customWidth="1" min="6" max="6" width="36.29"/>
    <col customWidth="1" min="7" max="7" width="10.0"/>
    <col customWidth="1" min="8" max="9" width="10.57"/>
    <col customWidth="1" min="10" max="10" width="11.57"/>
    <col customWidth="1" min="11" max="11" width="6.0"/>
    <col customWidth="1" min="12" max="12" width="22.43"/>
    <col customWidth="1" min="13" max="13" width="25.0"/>
    <col customWidth="1" min="14" max="26" width="9.14"/>
  </cols>
  <sheetData>
    <row r="1">
      <c r="A1" s="212" t="s">
        <v>637</v>
      </c>
      <c r="B1" s="212" t="s">
        <v>638</v>
      </c>
      <c r="C1" s="213" t="s">
        <v>639</v>
      </c>
      <c r="D1" s="214" t="s">
        <v>640</v>
      </c>
      <c r="E1" s="214" t="s">
        <v>641</v>
      </c>
      <c r="F1" s="214" t="s">
        <v>642</v>
      </c>
      <c r="G1" s="215" t="s">
        <v>643</v>
      </c>
      <c r="H1" s="215" t="s">
        <v>644</v>
      </c>
      <c r="I1" s="216" t="s">
        <v>645</v>
      </c>
      <c r="J1" s="216"/>
      <c r="K1" s="213"/>
      <c r="L1" s="214" t="s">
        <v>646</v>
      </c>
      <c r="M1" s="213" t="s">
        <v>647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69">
        <v>1.0</v>
      </c>
      <c r="B2" s="81">
        <v>45352.0</v>
      </c>
      <c r="C2" s="69" t="s">
        <v>2372</v>
      </c>
      <c r="D2" s="69" t="s">
        <v>691</v>
      </c>
      <c r="E2" s="69" t="s">
        <v>650</v>
      </c>
      <c r="F2" s="69" t="s">
        <v>656</v>
      </c>
      <c r="G2" s="69">
        <v>10.0</v>
      </c>
      <c r="H2" s="71">
        <v>700000.0</v>
      </c>
      <c r="I2" s="71" t="str">
        <f t="shared" ref="I2:I39" si="1">H2*G2</f>
        <v>  7,000,000 </v>
      </c>
      <c r="J2" s="74" t="str">
        <f>SUM(I2:I6)</f>
        <v>  9,869,000 </v>
      </c>
      <c r="K2" s="75" t="s">
        <v>652</v>
      </c>
      <c r="L2" s="75"/>
      <c r="M2" s="7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69"/>
      <c r="B3" s="69"/>
      <c r="C3" s="69"/>
      <c r="D3" s="69"/>
      <c r="E3" s="69"/>
      <c r="F3" s="69" t="s">
        <v>695</v>
      </c>
      <c r="G3" s="69">
        <v>2.0</v>
      </c>
      <c r="H3" s="71">
        <v>700000.0</v>
      </c>
      <c r="I3" s="71" t="str">
        <f t="shared" si="1"/>
        <v>  1,400,000 </v>
      </c>
      <c r="J3" s="80"/>
      <c r="K3" s="80"/>
      <c r="L3" s="80"/>
      <c r="M3" s="8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69"/>
      <c r="B4" s="68"/>
      <c r="C4" s="69"/>
      <c r="D4" s="69"/>
      <c r="E4" s="69"/>
      <c r="F4" s="52" t="s">
        <v>1531</v>
      </c>
      <c r="G4" s="69">
        <v>1.0</v>
      </c>
      <c r="H4" s="71">
        <v>1099000.0</v>
      </c>
      <c r="I4" s="71" t="str">
        <f t="shared" si="1"/>
        <v>  1,099,000 </v>
      </c>
      <c r="J4" s="80"/>
      <c r="K4" s="80"/>
      <c r="L4" s="80"/>
      <c r="M4" s="8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69"/>
      <c r="B5" s="69"/>
      <c r="C5" s="69"/>
      <c r="D5" s="69"/>
      <c r="E5" s="69"/>
      <c r="F5" s="69" t="s">
        <v>786</v>
      </c>
      <c r="G5" s="69">
        <v>2.0</v>
      </c>
      <c r="H5" s="71">
        <v>75000.0</v>
      </c>
      <c r="I5" s="71" t="str">
        <f t="shared" si="1"/>
        <v>  150,000 </v>
      </c>
      <c r="J5" s="80"/>
      <c r="K5" s="80"/>
      <c r="L5" s="80"/>
      <c r="M5" s="8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69"/>
      <c r="B6" s="69"/>
      <c r="C6" s="69"/>
      <c r="D6" s="69"/>
      <c r="E6" s="69"/>
      <c r="F6" s="69" t="s">
        <v>715</v>
      </c>
      <c r="G6" s="69">
        <v>20.0</v>
      </c>
      <c r="H6" s="71">
        <v>11000.0</v>
      </c>
      <c r="I6" s="71" t="str">
        <f t="shared" si="1"/>
        <v>  220,000 </v>
      </c>
      <c r="J6" s="77"/>
      <c r="K6" s="77"/>
      <c r="L6" s="77"/>
      <c r="M6" s="77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29.25" customHeight="1">
      <c r="A7" s="69">
        <v>2.0</v>
      </c>
      <c r="B7" s="81">
        <v>45352.0</v>
      </c>
      <c r="C7" s="69" t="s">
        <v>2373</v>
      </c>
      <c r="D7" s="69" t="s">
        <v>659</v>
      </c>
      <c r="E7" s="69" t="s">
        <v>650</v>
      </c>
      <c r="F7" s="69" t="s">
        <v>2374</v>
      </c>
      <c r="G7" s="69">
        <v>6.0</v>
      </c>
      <c r="H7" s="71">
        <v>821000.0</v>
      </c>
      <c r="I7" s="71" t="str">
        <f t="shared" si="1"/>
        <v>  4,926,000 </v>
      </c>
      <c r="J7" s="74" t="str">
        <f>I7+I8</f>
        <v>  5,001,000 </v>
      </c>
      <c r="K7" s="75" t="s">
        <v>652</v>
      </c>
      <c r="L7" s="75"/>
      <c r="M7" s="75" t="s">
        <v>2375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29.25" customHeight="1">
      <c r="A8" s="69"/>
      <c r="B8" s="69"/>
      <c r="C8" s="69"/>
      <c r="D8" s="69"/>
      <c r="E8" s="69"/>
      <c r="F8" s="69" t="s">
        <v>786</v>
      </c>
      <c r="G8" s="69">
        <v>1.0</v>
      </c>
      <c r="H8" s="71">
        <v>75000.0</v>
      </c>
      <c r="I8" s="71" t="str">
        <f t="shared" si="1"/>
        <v>  75,000 </v>
      </c>
      <c r="J8" s="77"/>
      <c r="K8" s="77"/>
      <c r="L8" s="77"/>
      <c r="M8" s="77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0" customHeight="1">
      <c r="A9" s="69">
        <v>3.0</v>
      </c>
      <c r="B9" s="81">
        <v>45352.0</v>
      </c>
      <c r="C9" s="69" t="s">
        <v>2376</v>
      </c>
      <c r="D9" s="69" t="s">
        <v>691</v>
      </c>
      <c r="E9" s="69" t="s">
        <v>650</v>
      </c>
      <c r="F9" s="69" t="s">
        <v>770</v>
      </c>
      <c r="G9" s="69">
        <v>1.0</v>
      </c>
      <c r="H9" s="71">
        <v>700000.0</v>
      </c>
      <c r="I9" s="71" t="str">
        <f t="shared" si="1"/>
        <v>  700,000 </v>
      </c>
      <c r="J9" s="199" t="str">
        <f>SUM(I9:I11)</f>
        <v>  4,229,000 </v>
      </c>
      <c r="K9" s="76" t="s">
        <v>652</v>
      </c>
      <c r="L9" s="76"/>
      <c r="M9" s="76" t="s">
        <v>2377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69"/>
      <c r="B10" s="69"/>
      <c r="C10" s="69"/>
      <c r="D10" s="69"/>
      <c r="E10" s="69"/>
      <c r="F10" s="69" t="s">
        <v>2318</v>
      </c>
      <c r="G10" s="69">
        <v>1.0</v>
      </c>
      <c r="H10" s="71">
        <v>700000.0</v>
      </c>
      <c r="I10" s="71" t="str">
        <f t="shared" si="1"/>
        <v>  700,000 </v>
      </c>
      <c r="J10" s="80"/>
      <c r="K10" s="80"/>
      <c r="L10" s="80"/>
      <c r="M10" s="80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69"/>
      <c r="B11" s="69"/>
      <c r="C11" s="69"/>
      <c r="D11" s="69"/>
      <c r="E11" s="69"/>
      <c r="F11" s="69" t="s">
        <v>1061</v>
      </c>
      <c r="G11" s="69">
        <v>1.0</v>
      </c>
      <c r="H11" s="71">
        <v>2829000.0</v>
      </c>
      <c r="I11" s="71" t="str">
        <f t="shared" si="1"/>
        <v>  2,829,000 </v>
      </c>
      <c r="J11" s="77"/>
      <c r="K11" s="77"/>
      <c r="L11" s="77"/>
      <c r="M11" s="77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27.75" customHeight="1">
      <c r="A12" s="69">
        <v>4.0</v>
      </c>
      <c r="B12" s="81">
        <v>45353.0</v>
      </c>
      <c r="C12" s="69" t="s">
        <v>1349</v>
      </c>
      <c r="D12" s="69" t="s">
        <v>753</v>
      </c>
      <c r="E12" s="69" t="s">
        <v>650</v>
      </c>
      <c r="F12" s="69" t="s">
        <v>664</v>
      </c>
      <c r="G12" s="69">
        <v>2.0</v>
      </c>
      <c r="H12" s="71">
        <v>705000.0</v>
      </c>
      <c r="I12" s="71" t="str">
        <f t="shared" si="1"/>
        <v>  1,410,000 </v>
      </c>
      <c r="J12" s="74" t="str">
        <f>I12+I13</f>
        <v>  2,666,000 </v>
      </c>
      <c r="K12" s="75" t="s">
        <v>652</v>
      </c>
      <c r="L12" s="75"/>
      <c r="M12" s="7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27.75" customHeight="1">
      <c r="A13" s="69"/>
      <c r="B13" s="69"/>
      <c r="C13" s="69"/>
      <c r="D13" s="69"/>
      <c r="E13" s="69"/>
      <c r="F13" s="69" t="s">
        <v>2316</v>
      </c>
      <c r="G13" s="69">
        <v>1.0</v>
      </c>
      <c r="H13" s="71">
        <v>1256000.0</v>
      </c>
      <c r="I13" s="71" t="str">
        <f t="shared" si="1"/>
        <v>  1,256,000 </v>
      </c>
      <c r="J13" s="77"/>
      <c r="K13" s="77"/>
      <c r="L13" s="77"/>
      <c r="M13" s="77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29.25" customHeight="1">
      <c r="A14" s="69">
        <v>5.0</v>
      </c>
      <c r="B14" s="81">
        <v>45353.0</v>
      </c>
      <c r="C14" s="69" t="s">
        <v>2159</v>
      </c>
      <c r="D14" s="69" t="s">
        <v>649</v>
      </c>
      <c r="E14" s="69" t="s">
        <v>650</v>
      </c>
      <c r="F14" s="69" t="s">
        <v>656</v>
      </c>
      <c r="G14" s="69">
        <v>1.0</v>
      </c>
      <c r="H14" s="71">
        <v>705000.0</v>
      </c>
      <c r="I14" s="71" t="str">
        <f t="shared" si="1"/>
        <v>  705,000 </v>
      </c>
      <c r="J14" s="74" t="str">
        <f>I14+I15</f>
        <v>  1,410,000 </v>
      </c>
      <c r="K14" s="75" t="s">
        <v>652</v>
      </c>
      <c r="L14" s="75"/>
      <c r="M14" s="75" t="s">
        <v>724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29.25" customHeight="1">
      <c r="A15" s="69"/>
      <c r="B15" s="68"/>
      <c r="C15" s="69"/>
      <c r="D15" s="69"/>
      <c r="E15" s="69"/>
      <c r="F15" s="69" t="s">
        <v>698</v>
      </c>
      <c r="G15" s="69">
        <v>1.0</v>
      </c>
      <c r="H15" s="71">
        <v>705000.0</v>
      </c>
      <c r="I15" s="71" t="str">
        <f t="shared" si="1"/>
        <v>  705,000 </v>
      </c>
      <c r="J15" s="77"/>
      <c r="K15" s="77"/>
      <c r="L15" s="77"/>
      <c r="M15" s="77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69">
        <v>6.0</v>
      </c>
      <c r="B16" s="81">
        <v>45353.0</v>
      </c>
      <c r="C16" s="69" t="s">
        <v>1317</v>
      </c>
      <c r="D16" s="69" t="s">
        <v>649</v>
      </c>
      <c r="E16" s="69" t="s">
        <v>650</v>
      </c>
      <c r="F16" s="69" t="s">
        <v>2316</v>
      </c>
      <c r="G16" s="69">
        <v>5.0</v>
      </c>
      <c r="H16" s="71">
        <v>1256000.0</v>
      </c>
      <c r="I16" s="71" t="str">
        <f t="shared" si="1"/>
        <v>  6,280,000 </v>
      </c>
      <c r="J16" s="74" t="str">
        <f>SUM(I16:I19)</f>
        <v>  12,035,000 </v>
      </c>
      <c r="K16" s="75" t="s">
        <v>652</v>
      </c>
      <c r="L16" s="75"/>
      <c r="M16" s="75" t="s">
        <v>2378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69"/>
      <c r="B17" s="69"/>
      <c r="C17" s="69"/>
      <c r="D17" s="69"/>
      <c r="E17" s="69"/>
      <c r="F17" s="69" t="s">
        <v>664</v>
      </c>
      <c r="G17" s="69">
        <v>5.0</v>
      </c>
      <c r="H17" s="71">
        <v>705000.0</v>
      </c>
      <c r="I17" s="71" t="str">
        <f t="shared" si="1"/>
        <v>  3,525,000 </v>
      </c>
      <c r="J17" s="80"/>
      <c r="K17" s="80"/>
      <c r="L17" s="80"/>
      <c r="M17" s="80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69"/>
      <c r="B18" s="69"/>
      <c r="C18" s="69"/>
      <c r="D18" s="69"/>
      <c r="E18" s="69"/>
      <c r="F18" s="69" t="s">
        <v>1042</v>
      </c>
      <c r="G18" s="69">
        <v>1.0</v>
      </c>
      <c r="H18" s="71">
        <v>1430000.0</v>
      </c>
      <c r="I18" s="71" t="str">
        <f t="shared" si="1"/>
        <v>  1,430,000 </v>
      </c>
      <c r="J18" s="80"/>
      <c r="K18" s="80"/>
      <c r="L18" s="80"/>
      <c r="M18" s="77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69"/>
      <c r="B19" s="69"/>
      <c r="C19" s="69"/>
      <c r="D19" s="69"/>
      <c r="E19" s="69"/>
      <c r="F19" s="69" t="s">
        <v>686</v>
      </c>
      <c r="G19" s="69">
        <v>5.0</v>
      </c>
      <c r="H19" s="71">
        <v>160000.0</v>
      </c>
      <c r="I19" s="71" t="str">
        <f t="shared" si="1"/>
        <v>  800,000 </v>
      </c>
      <c r="J19" s="77"/>
      <c r="K19" s="77"/>
      <c r="L19" s="77"/>
      <c r="M19" s="69" t="s">
        <v>2343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69">
        <v>7.0</v>
      </c>
      <c r="B20" s="81">
        <v>45354.0</v>
      </c>
      <c r="C20" s="69" t="s">
        <v>723</v>
      </c>
      <c r="D20" s="69" t="s">
        <v>659</v>
      </c>
      <c r="E20" s="69" t="s">
        <v>650</v>
      </c>
      <c r="F20" s="69" t="s">
        <v>667</v>
      </c>
      <c r="G20" s="69">
        <v>10.0</v>
      </c>
      <c r="H20" s="71">
        <v>712000.0</v>
      </c>
      <c r="I20" s="71" t="str">
        <f t="shared" si="1"/>
        <v>  7,120,000 </v>
      </c>
      <c r="J20" s="220" t="str">
        <f>SUM(I20:I25)</f>
        <v>  11,720,000 </v>
      </c>
      <c r="K20" s="75"/>
      <c r="L20" s="75"/>
      <c r="M20" s="75" t="s">
        <v>2379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69"/>
      <c r="B21" s="68"/>
      <c r="C21" s="69"/>
      <c r="D21" s="69"/>
      <c r="E21" s="69"/>
      <c r="F21" s="69" t="s">
        <v>668</v>
      </c>
      <c r="G21" s="69">
        <v>3.0</v>
      </c>
      <c r="H21" s="71">
        <v>700000.0</v>
      </c>
      <c r="I21" s="71" t="str">
        <f t="shared" si="1"/>
        <v>  2,100,000 </v>
      </c>
      <c r="J21" s="80"/>
      <c r="K21" s="80"/>
      <c r="L21" s="80"/>
      <c r="M21" s="80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69"/>
      <c r="B22" s="69"/>
      <c r="C22" s="69"/>
      <c r="D22" s="69"/>
      <c r="E22" s="69"/>
      <c r="F22" s="69" t="s">
        <v>786</v>
      </c>
      <c r="G22" s="69">
        <v>2.0</v>
      </c>
      <c r="H22" s="71">
        <v>75000.0</v>
      </c>
      <c r="I22" s="71" t="str">
        <f t="shared" si="1"/>
        <v>  150,000 </v>
      </c>
      <c r="J22" s="80"/>
      <c r="K22" s="80"/>
      <c r="L22" s="80"/>
      <c r="M22" s="80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69"/>
      <c r="B23" s="69"/>
      <c r="C23" s="69"/>
      <c r="D23" s="69"/>
      <c r="E23" s="69"/>
      <c r="F23" s="69" t="s">
        <v>743</v>
      </c>
      <c r="G23" s="69">
        <v>1.0</v>
      </c>
      <c r="H23" s="71">
        <v>75000.0</v>
      </c>
      <c r="I23" s="71" t="str">
        <f t="shared" si="1"/>
        <v>  75,000 </v>
      </c>
      <c r="J23" s="80"/>
      <c r="K23" s="80"/>
      <c r="L23" s="80"/>
      <c r="M23" s="80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69"/>
      <c r="B24" s="68"/>
      <c r="C24" s="69"/>
      <c r="D24" s="69"/>
      <c r="E24" s="69"/>
      <c r="F24" s="69" t="s">
        <v>1298</v>
      </c>
      <c r="G24" s="69">
        <v>4.0</v>
      </c>
      <c r="H24" s="71">
        <v>540000.0</v>
      </c>
      <c r="I24" s="71" t="str">
        <f t="shared" si="1"/>
        <v>  2,160,000 </v>
      </c>
      <c r="J24" s="80"/>
      <c r="K24" s="80"/>
      <c r="L24" s="80"/>
      <c r="M24" s="80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69"/>
      <c r="B25" s="68"/>
      <c r="C25" s="69"/>
      <c r="D25" s="69"/>
      <c r="E25" s="69"/>
      <c r="F25" s="69" t="s">
        <v>682</v>
      </c>
      <c r="G25" s="69">
        <v>1.0</v>
      </c>
      <c r="H25" s="71">
        <v>115000.0</v>
      </c>
      <c r="I25" s="71" t="str">
        <f t="shared" si="1"/>
        <v>  115,000 </v>
      </c>
      <c r="J25" s="77"/>
      <c r="K25" s="77"/>
      <c r="L25" s="77"/>
      <c r="M25" s="77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69">
        <v>8.0</v>
      </c>
      <c r="B26" s="81">
        <v>45354.0</v>
      </c>
      <c r="C26" s="69" t="s">
        <v>2327</v>
      </c>
      <c r="D26" s="69" t="s">
        <v>659</v>
      </c>
      <c r="E26" s="69" t="s">
        <v>650</v>
      </c>
      <c r="F26" s="69" t="s">
        <v>656</v>
      </c>
      <c r="G26" s="69">
        <v>2.0</v>
      </c>
      <c r="H26" s="71">
        <v>712000.0</v>
      </c>
      <c r="I26" s="71" t="str">
        <f t="shared" si="1"/>
        <v>  1,424,000 </v>
      </c>
      <c r="J26" s="74" t="str">
        <f>SUM(I26:I28)</f>
        <v>  2,848,000 </v>
      </c>
      <c r="K26" s="75" t="s">
        <v>652</v>
      </c>
      <c r="L26" s="75"/>
      <c r="M26" s="75" t="s">
        <v>2380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69"/>
      <c r="B27" s="68"/>
      <c r="C27" s="69"/>
      <c r="D27" s="69"/>
      <c r="E27" s="69"/>
      <c r="F27" s="69" t="s">
        <v>664</v>
      </c>
      <c r="G27" s="69">
        <v>1.0</v>
      </c>
      <c r="H27" s="71">
        <v>712000.0</v>
      </c>
      <c r="I27" s="71" t="str">
        <f t="shared" si="1"/>
        <v>  712,000 </v>
      </c>
      <c r="J27" s="80"/>
      <c r="K27" s="80"/>
      <c r="L27" s="80"/>
      <c r="M27" s="80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69"/>
      <c r="B28" s="68"/>
      <c r="C28" s="69"/>
      <c r="D28" s="69"/>
      <c r="E28" s="69"/>
      <c r="F28" s="69" t="s">
        <v>712</v>
      </c>
      <c r="G28" s="69">
        <v>1.0</v>
      </c>
      <c r="H28" s="71">
        <v>712000.0</v>
      </c>
      <c r="I28" s="71" t="str">
        <f t="shared" si="1"/>
        <v>  712,000 </v>
      </c>
      <c r="J28" s="77"/>
      <c r="K28" s="77"/>
      <c r="L28" s="77"/>
      <c r="M28" s="77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69">
        <v>9.0</v>
      </c>
      <c r="B29" s="81">
        <v>45354.0</v>
      </c>
      <c r="C29" s="69" t="s">
        <v>2381</v>
      </c>
      <c r="D29" s="69" t="s">
        <v>655</v>
      </c>
      <c r="E29" s="69" t="s">
        <v>650</v>
      </c>
      <c r="F29" s="69" t="s">
        <v>712</v>
      </c>
      <c r="G29" s="69">
        <v>5.0</v>
      </c>
      <c r="H29" s="71">
        <v>712000.0</v>
      </c>
      <c r="I29" s="71" t="str">
        <f t="shared" si="1"/>
        <v>  3,560,000 </v>
      </c>
      <c r="J29" s="74" t="str">
        <f>SUM(I29:I32)</f>
        <v>  5,165,000 </v>
      </c>
      <c r="K29" s="75" t="s">
        <v>652</v>
      </c>
      <c r="L29" s="75"/>
      <c r="M29" s="75" t="s">
        <v>1543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69"/>
      <c r="B30" s="68"/>
      <c r="C30" s="69"/>
      <c r="D30" s="69"/>
      <c r="E30" s="69"/>
      <c r="F30" s="69" t="s">
        <v>699</v>
      </c>
      <c r="G30" s="69">
        <v>1.0</v>
      </c>
      <c r="H30" s="71">
        <v>775000.0</v>
      </c>
      <c r="I30" s="71" t="str">
        <f t="shared" si="1"/>
        <v>  775,000 </v>
      </c>
      <c r="J30" s="80"/>
      <c r="K30" s="80"/>
      <c r="L30" s="80"/>
      <c r="M30" s="80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69"/>
      <c r="B31" s="69"/>
      <c r="C31" s="69"/>
      <c r="D31" s="69"/>
      <c r="E31" s="69"/>
      <c r="F31" s="69" t="s">
        <v>2382</v>
      </c>
      <c r="G31" s="69">
        <v>1.0</v>
      </c>
      <c r="H31" s="71">
        <v>750000.0</v>
      </c>
      <c r="I31" s="71" t="str">
        <f t="shared" si="1"/>
        <v>  750,000 </v>
      </c>
      <c r="J31" s="80"/>
      <c r="K31" s="80"/>
      <c r="L31" s="80"/>
      <c r="M31" s="80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69"/>
      <c r="B32" s="69"/>
      <c r="C32" s="69"/>
      <c r="D32" s="69"/>
      <c r="E32" s="69"/>
      <c r="F32" s="69" t="s">
        <v>2383</v>
      </c>
      <c r="G32" s="69">
        <v>1.0</v>
      </c>
      <c r="H32" s="71">
        <v>80000.0</v>
      </c>
      <c r="I32" s="71" t="str">
        <f t="shared" si="1"/>
        <v>  80,000 </v>
      </c>
      <c r="J32" s="77"/>
      <c r="K32" s="77"/>
      <c r="L32" s="77"/>
      <c r="M32" s="77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69">
        <v>10.0</v>
      </c>
      <c r="B33" s="81">
        <v>45355.0</v>
      </c>
      <c r="C33" s="69" t="s">
        <v>2384</v>
      </c>
      <c r="D33" s="69" t="s">
        <v>659</v>
      </c>
      <c r="E33" s="69" t="s">
        <v>705</v>
      </c>
      <c r="F33" s="69" t="s">
        <v>699</v>
      </c>
      <c r="G33" s="69">
        <v>1.0</v>
      </c>
      <c r="H33" s="71">
        <v>775000.0</v>
      </c>
      <c r="I33" s="71" t="str">
        <f t="shared" si="1"/>
        <v>  775,000 </v>
      </c>
      <c r="J33" s="74" t="str">
        <f>I33+I34+I35</f>
        <v>  2,599,000 </v>
      </c>
      <c r="K33" s="75" t="s">
        <v>652</v>
      </c>
      <c r="L33" s="75"/>
      <c r="M33" s="7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69"/>
      <c r="B34" s="69"/>
      <c r="C34" s="69"/>
      <c r="D34" s="69"/>
      <c r="E34" s="69"/>
      <c r="F34" s="69" t="s">
        <v>686</v>
      </c>
      <c r="G34" s="69">
        <v>2.0</v>
      </c>
      <c r="H34" s="71">
        <v>200000.0</v>
      </c>
      <c r="I34" s="71" t="str">
        <f t="shared" si="1"/>
        <v>  400,000 </v>
      </c>
      <c r="J34" s="80"/>
      <c r="K34" s="80"/>
      <c r="L34" s="80"/>
      <c r="M34" s="80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69"/>
      <c r="B35" s="69"/>
      <c r="C35" s="69"/>
      <c r="D35" s="69"/>
      <c r="E35" s="69"/>
      <c r="F35" s="69" t="s">
        <v>698</v>
      </c>
      <c r="G35" s="69">
        <v>2.0</v>
      </c>
      <c r="H35" s="71">
        <v>712000.0</v>
      </c>
      <c r="I35" s="71" t="str">
        <f t="shared" si="1"/>
        <v>  1,424,000 </v>
      </c>
      <c r="J35" s="77"/>
      <c r="K35" s="77"/>
      <c r="L35" s="77"/>
      <c r="M35" s="77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30.75" customHeight="1">
      <c r="A36" s="69">
        <v>11.0</v>
      </c>
      <c r="B36" s="81">
        <v>45355.0</v>
      </c>
      <c r="C36" s="69" t="s">
        <v>1336</v>
      </c>
      <c r="D36" s="69" t="s">
        <v>659</v>
      </c>
      <c r="E36" s="69" t="s">
        <v>650</v>
      </c>
      <c r="F36" s="69" t="s">
        <v>699</v>
      </c>
      <c r="G36" s="69">
        <v>6.0</v>
      </c>
      <c r="H36" s="71">
        <v>775000.0</v>
      </c>
      <c r="I36" s="71" t="str">
        <f t="shared" si="1"/>
        <v>  4,650,000 </v>
      </c>
      <c r="J36" s="74" t="str">
        <f>I36+I37</f>
        <v>  5,590,000 </v>
      </c>
      <c r="K36" s="75" t="s">
        <v>652</v>
      </c>
      <c r="L36" s="75"/>
      <c r="M36" s="7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30.75" customHeight="1">
      <c r="A37" s="69"/>
      <c r="B37" s="69"/>
      <c r="C37" s="69"/>
      <c r="D37" s="69"/>
      <c r="E37" s="69"/>
      <c r="F37" s="69" t="s">
        <v>744</v>
      </c>
      <c r="G37" s="69">
        <v>20.0</v>
      </c>
      <c r="H37" s="71">
        <v>47000.0</v>
      </c>
      <c r="I37" s="71" t="str">
        <f t="shared" si="1"/>
        <v>  940,000 </v>
      </c>
      <c r="J37" s="77"/>
      <c r="K37" s="77"/>
      <c r="L37" s="77"/>
      <c r="M37" s="77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30.75" customHeight="1">
      <c r="A38" s="69">
        <v>12.0</v>
      </c>
      <c r="B38" s="81">
        <v>45355.0</v>
      </c>
      <c r="C38" s="69" t="s">
        <v>2317</v>
      </c>
      <c r="D38" s="69" t="s">
        <v>691</v>
      </c>
      <c r="E38" s="69" t="s">
        <v>650</v>
      </c>
      <c r="F38" s="69" t="s">
        <v>743</v>
      </c>
      <c r="G38" s="69">
        <v>1.0</v>
      </c>
      <c r="H38" s="71">
        <v>75000.0</v>
      </c>
      <c r="I38" s="71" t="str">
        <f t="shared" si="1"/>
        <v>  75,000 </v>
      </c>
      <c r="J38" s="74" t="str">
        <f>I38+I39</f>
        <v>  150,000 </v>
      </c>
      <c r="K38" s="75" t="s">
        <v>652</v>
      </c>
      <c r="L38" s="75"/>
      <c r="M38" s="7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30.75" customHeight="1">
      <c r="A39" s="69"/>
      <c r="B39" s="69"/>
      <c r="C39" s="69"/>
      <c r="D39" s="69"/>
      <c r="E39" s="69"/>
      <c r="F39" s="69" t="s">
        <v>786</v>
      </c>
      <c r="G39" s="69">
        <v>1.0</v>
      </c>
      <c r="H39" s="71">
        <v>75000.0</v>
      </c>
      <c r="I39" s="71" t="str">
        <f t="shared" si="1"/>
        <v>  75,000 </v>
      </c>
      <c r="J39" s="77"/>
      <c r="K39" s="77"/>
      <c r="L39" s="77"/>
      <c r="M39" s="77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57.0" customHeight="1">
      <c r="A40" s="69">
        <v>13.0</v>
      </c>
      <c r="B40" s="81">
        <v>45356.0</v>
      </c>
      <c r="C40" s="69" t="s">
        <v>2385</v>
      </c>
      <c r="D40" s="69" t="s">
        <v>659</v>
      </c>
      <c r="E40" s="69" t="s">
        <v>705</v>
      </c>
      <c r="F40" s="69" t="s">
        <v>656</v>
      </c>
      <c r="G40" s="69">
        <v>2.0</v>
      </c>
      <c r="H40" s="71">
        <v>717000.0</v>
      </c>
      <c r="I40" s="71">
        <v>1434000.0</v>
      </c>
      <c r="J40" s="78" t="str">
        <f>I40</f>
        <v>  1,434,000 </v>
      </c>
      <c r="K40" s="69" t="s">
        <v>652</v>
      </c>
      <c r="L40" s="69"/>
      <c r="M40" s="69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69">
        <v>14.0</v>
      </c>
      <c r="B41" s="81">
        <v>45356.0</v>
      </c>
      <c r="C41" s="69" t="s">
        <v>762</v>
      </c>
      <c r="D41" s="69" t="s">
        <v>655</v>
      </c>
      <c r="E41" s="69" t="s">
        <v>650</v>
      </c>
      <c r="F41" s="69" t="s">
        <v>656</v>
      </c>
      <c r="G41" s="69">
        <v>3.0</v>
      </c>
      <c r="H41" s="71">
        <v>717000.0</v>
      </c>
      <c r="I41" s="71">
        <v>2151000.0</v>
      </c>
      <c r="J41" s="74" t="str">
        <f>SUM(I41:I48)</f>
        <v>  8,172,000 </v>
      </c>
      <c r="K41" s="75" t="s">
        <v>652</v>
      </c>
      <c r="L41" s="75"/>
      <c r="M41" s="75" t="s">
        <v>2386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69"/>
      <c r="B42" s="69"/>
      <c r="C42" s="69"/>
      <c r="D42" s="69"/>
      <c r="E42" s="69"/>
      <c r="F42" s="69" t="s">
        <v>695</v>
      </c>
      <c r="G42" s="69">
        <v>7.0</v>
      </c>
      <c r="H42" s="71">
        <v>717000.0</v>
      </c>
      <c r="I42" s="71">
        <v>5019000.0</v>
      </c>
      <c r="J42" s="80"/>
      <c r="K42" s="80"/>
      <c r="L42" s="80"/>
      <c r="M42" s="80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69"/>
      <c r="B43" s="69"/>
      <c r="C43" s="69"/>
      <c r="D43" s="69"/>
      <c r="E43" s="69"/>
      <c r="F43" s="69" t="s">
        <v>743</v>
      </c>
      <c r="G43" s="69">
        <v>2.0</v>
      </c>
      <c r="H43" s="71">
        <v>75000.0</v>
      </c>
      <c r="I43" s="71">
        <v>150000.0</v>
      </c>
      <c r="J43" s="80"/>
      <c r="K43" s="80"/>
      <c r="L43" s="80"/>
      <c r="M43" s="80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69"/>
      <c r="B44" s="69"/>
      <c r="C44" s="69"/>
      <c r="D44" s="69"/>
      <c r="E44" s="69"/>
      <c r="F44" s="69" t="s">
        <v>673</v>
      </c>
      <c r="G44" s="69">
        <v>3.0</v>
      </c>
      <c r="H44" s="71">
        <v>11000.0</v>
      </c>
      <c r="I44" s="71">
        <v>33000.0</v>
      </c>
      <c r="J44" s="80"/>
      <c r="K44" s="80"/>
      <c r="L44" s="80"/>
      <c r="M44" s="80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69"/>
      <c r="B45" s="69"/>
      <c r="C45" s="69"/>
      <c r="D45" s="69"/>
      <c r="E45" s="69"/>
      <c r="F45" s="69" t="s">
        <v>748</v>
      </c>
      <c r="G45" s="69">
        <v>2.0</v>
      </c>
      <c r="H45" s="71">
        <v>11000.0</v>
      </c>
      <c r="I45" s="71">
        <v>22000.0</v>
      </c>
      <c r="J45" s="80"/>
      <c r="K45" s="80"/>
      <c r="L45" s="80"/>
      <c r="M45" s="80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69"/>
      <c r="B46" s="69"/>
      <c r="C46" s="69"/>
      <c r="D46" s="69"/>
      <c r="E46" s="69"/>
      <c r="F46" s="69" t="s">
        <v>2387</v>
      </c>
      <c r="G46" s="69">
        <v>1.0</v>
      </c>
      <c r="H46" s="71">
        <v>11000.0</v>
      </c>
      <c r="I46" s="71">
        <v>11000.0</v>
      </c>
      <c r="J46" s="80"/>
      <c r="K46" s="80"/>
      <c r="L46" s="80"/>
      <c r="M46" s="80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69"/>
      <c r="B47" s="69"/>
      <c r="C47" s="69"/>
      <c r="D47" s="69"/>
      <c r="E47" s="69"/>
      <c r="F47" s="69" t="s">
        <v>1715</v>
      </c>
      <c r="G47" s="69">
        <v>1.0</v>
      </c>
      <c r="H47" s="71">
        <v>11000.0</v>
      </c>
      <c r="I47" s="71">
        <v>11000.0</v>
      </c>
      <c r="J47" s="80"/>
      <c r="K47" s="80"/>
      <c r="L47" s="80"/>
      <c r="M47" s="77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69"/>
      <c r="B48" s="69"/>
      <c r="C48" s="69"/>
      <c r="D48" s="69"/>
      <c r="E48" s="69"/>
      <c r="F48" s="69" t="s">
        <v>707</v>
      </c>
      <c r="G48" s="69">
        <v>5.0</v>
      </c>
      <c r="H48" s="71">
        <v>155000.0</v>
      </c>
      <c r="I48" s="71">
        <v>775000.0</v>
      </c>
      <c r="J48" s="77"/>
      <c r="K48" s="77"/>
      <c r="L48" s="77"/>
      <c r="M48" s="69" t="s">
        <v>2330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57.0" customHeight="1">
      <c r="A49" s="69">
        <v>15.0</v>
      </c>
      <c r="B49" s="81">
        <v>45356.0</v>
      </c>
      <c r="C49" s="69" t="s">
        <v>648</v>
      </c>
      <c r="D49" s="69" t="s">
        <v>649</v>
      </c>
      <c r="E49" s="69" t="s">
        <v>650</v>
      </c>
      <c r="F49" s="69" t="s">
        <v>2374</v>
      </c>
      <c r="G49" s="69">
        <v>5.0</v>
      </c>
      <c r="H49" s="71">
        <v>845000.0</v>
      </c>
      <c r="I49" s="71">
        <v>4225000.0</v>
      </c>
      <c r="J49" s="221" t="str">
        <f t="shared" ref="J49:J50" si="2">I49</f>
        <v>  4,225,000 </v>
      </c>
      <c r="K49" s="69"/>
      <c r="L49" s="69"/>
      <c r="M49" s="69" t="s">
        <v>2139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30.0" customHeight="1">
      <c r="A50" s="69">
        <v>16.0</v>
      </c>
      <c r="B50" s="81">
        <v>45356.0</v>
      </c>
      <c r="C50" s="69" t="s">
        <v>2388</v>
      </c>
      <c r="D50" s="69" t="s">
        <v>753</v>
      </c>
      <c r="E50" s="69" t="s">
        <v>650</v>
      </c>
      <c r="F50" s="69" t="s">
        <v>1061</v>
      </c>
      <c r="G50" s="69">
        <v>1.0</v>
      </c>
      <c r="H50" s="71">
        <v>2750000.0</v>
      </c>
      <c r="I50" s="71">
        <v>2750000.0</v>
      </c>
      <c r="J50" s="220" t="str">
        <f t="shared" si="2"/>
        <v>  2,750,000 </v>
      </c>
      <c r="K50" s="75"/>
      <c r="L50" s="75"/>
      <c r="M50" s="75" t="s">
        <v>2389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30.0" customHeight="1">
      <c r="A51" s="69"/>
      <c r="B51" s="69"/>
      <c r="C51" s="69"/>
      <c r="D51" s="69"/>
      <c r="E51" s="69"/>
      <c r="F51" s="69" t="s">
        <v>715</v>
      </c>
      <c r="G51" s="69">
        <v>2.0</v>
      </c>
      <c r="H51" s="71">
        <v>0.0</v>
      </c>
      <c r="I51" s="71">
        <v>0.0</v>
      </c>
      <c r="J51" s="77"/>
      <c r="K51" s="77"/>
      <c r="L51" s="77"/>
      <c r="M51" s="77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</sheetData>
  <mergeCells count="56">
    <mergeCell ref="K16:K19"/>
    <mergeCell ref="L16:L19"/>
    <mergeCell ref="J12:J13"/>
    <mergeCell ref="K12:K13"/>
    <mergeCell ref="L12:L13"/>
    <mergeCell ref="M12:M13"/>
    <mergeCell ref="K14:K15"/>
    <mergeCell ref="K9:K11"/>
    <mergeCell ref="L9:L11"/>
    <mergeCell ref="J14:J15"/>
    <mergeCell ref="J16:J19"/>
    <mergeCell ref="J2:J6"/>
    <mergeCell ref="K2:K6"/>
    <mergeCell ref="L2:L6"/>
    <mergeCell ref="M2:M6"/>
    <mergeCell ref="J9:J11"/>
    <mergeCell ref="M9:M11"/>
    <mergeCell ref="L20:L25"/>
    <mergeCell ref="M20:M25"/>
    <mergeCell ref="K36:K37"/>
    <mergeCell ref="L36:L37"/>
    <mergeCell ref="L38:L39"/>
    <mergeCell ref="M38:M39"/>
    <mergeCell ref="K41:K48"/>
    <mergeCell ref="K38:K39"/>
    <mergeCell ref="L26:L28"/>
    <mergeCell ref="M26:M28"/>
    <mergeCell ref="K29:K32"/>
    <mergeCell ref="L29:L32"/>
    <mergeCell ref="M29:M32"/>
    <mergeCell ref="M16:M18"/>
    <mergeCell ref="M36:M37"/>
    <mergeCell ref="J50:J51"/>
    <mergeCell ref="M41:M47"/>
    <mergeCell ref="K50:K51"/>
    <mergeCell ref="L50:L51"/>
    <mergeCell ref="M50:M51"/>
    <mergeCell ref="J41:J48"/>
    <mergeCell ref="L41:L48"/>
    <mergeCell ref="L14:L15"/>
    <mergeCell ref="M14:M15"/>
    <mergeCell ref="J7:J8"/>
    <mergeCell ref="K7:K8"/>
    <mergeCell ref="L7:L8"/>
    <mergeCell ref="M7:M8"/>
    <mergeCell ref="J33:J35"/>
    <mergeCell ref="K33:K35"/>
    <mergeCell ref="K26:K28"/>
    <mergeCell ref="K20:K25"/>
    <mergeCell ref="J20:J25"/>
    <mergeCell ref="J26:J28"/>
    <mergeCell ref="J29:J32"/>
    <mergeCell ref="J36:J37"/>
    <mergeCell ref="J38:J39"/>
    <mergeCell ref="L33:L35"/>
    <mergeCell ref="M33:M35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86"/>
    <col customWidth="1" min="2" max="2" width="11.57"/>
    <col customWidth="1" min="3" max="3" width="30.57"/>
    <col customWidth="1" min="4" max="4" width="11.29"/>
    <col customWidth="1" min="5" max="5" width="8.71"/>
    <col customWidth="1" min="6" max="6" width="27.43"/>
    <col customWidth="1" min="7" max="7" width="10.0"/>
    <col customWidth="1" min="8" max="8" width="13.29"/>
    <col customWidth="1" min="9" max="10" width="14.29"/>
    <col customWidth="1" min="11" max="11" width="7.86"/>
    <col customWidth="1" min="12" max="12" width="22.57"/>
    <col customWidth="1" min="13" max="13" width="24.57"/>
    <col customWidth="1" min="14" max="25" width="8.71"/>
  </cols>
  <sheetData>
    <row r="1">
      <c r="A1" s="212" t="s">
        <v>637</v>
      </c>
      <c r="B1" s="212" t="s">
        <v>638</v>
      </c>
      <c r="C1" s="213" t="s">
        <v>639</v>
      </c>
      <c r="D1" s="214" t="s">
        <v>640</v>
      </c>
      <c r="E1" s="214" t="s">
        <v>641</v>
      </c>
      <c r="F1" s="214" t="s">
        <v>642</v>
      </c>
      <c r="G1" s="215" t="s">
        <v>643</v>
      </c>
      <c r="H1" s="222" t="s">
        <v>644</v>
      </c>
      <c r="I1" s="223" t="s">
        <v>645</v>
      </c>
      <c r="J1" s="223"/>
      <c r="K1" s="213"/>
      <c r="L1" s="214" t="s">
        <v>646</v>
      </c>
      <c r="M1" s="213" t="s">
        <v>647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 ht="60.0" customHeight="1">
      <c r="A2" s="86">
        <v>1.0</v>
      </c>
      <c r="B2" s="87">
        <v>45318.0</v>
      </c>
      <c r="C2" s="86" t="s">
        <v>1165</v>
      </c>
      <c r="D2" s="86" t="s">
        <v>801</v>
      </c>
      <c r="E2" s="86" t="s">
        <v>650</v>
      </c>
      <c r="F2" s="86" t="s">
        <v>808</v>
      </c>
      <c r="G2" s="86">
        <v>1.0</v>
      </c>
      <c r="H2" s="109">
        <v>1450000.0</v>
      </c>
      <c r="I2" s="109" t="str">
        <f t="shared" ref="I2:I17" si="1">H2*G2</f>
        <v>  1,450,000 </v>
      </c>
      <c r="J2" s="224" t="str">
        <f t="shared" ref="J2:J3" si="2">I2</f>
        <v>  1,450,000 </v>
      </c>
      <c r="K2" s="88" t="s">
        <v>652</v>
      </c>
      <c r="L2" s="88"/>
      <c r="M2" s="88" t="s">
        <v>1258</v>
      </c>
    </row>
    <row r="3" ht="60.0" customHeight="1">
      <c r="A3" s="86">
        <v>2.0</v>
      </c>
      <c r="B3" s="87">
        <v>45323.0</v>
      </c>
      <c r="C3" s="86" t="s">
        <v>2390</v>
      </c>
      <c r="D3" s="86" t="s">
        <v>753</v>
      </c>
      <c r="E3" s="86" t="s">
        <v>650</v>
      </c>
      <c r="F3" s="86" t="s">
        <v>830</v>
      </c>
      <c r="G3" s="86">
        <v>1.0</v>
      </c>
      <c r="H3" s="109">
        <v>1250000.0</v>
      </c>
      <c r="I3" s="109" t="str">
        <f t="shared" si="1"/>
        <v>  1,250,000 </v>
      </c>
      <c r="J3" s="224" t="str">
        <f t="shared" si="2"/>
        <v>  1,250,000 </v>
      </c>
      <c r="K3" s="88" t="s">
        <v>652</v>
      </c>
      <c r="L3" s="88"/>
      <c r="M3" s="88" t="s">
        <v>898</v>
      </c>
    </row>
    <row r="4" ht="29.25" customHeight="1">
      <c r="A4" s="86">
        <v>3.0</v>
      </c>
      <c r="B4" s="87">
        <v>45323.0</v>
      </c>
      <c r="C4" s="86" t="s">
        <v>2391</v>
      </c>
      <c r="D4" s="86" t="s">
        <v>801</v>
      </c>
      <c r="E4" s="86" t="s">
        <v>650</v>
      </c>
      <c r="F4" s="86" t="s">
        <v>821</v>
      </c>
      <c r="G4" s="86">
        <v>10.0</v>
      </c>
      <c r="H4" s="109">
        <v>690000.0</v>
      </c>
      <c r="I4" s="109" t="str">
        <f t="shared" si="1"/>
        <v>  6,900,000 </v>
      </c>
      <c r="J4" s="225" t="str">
        <f>I4+I5</f>
        <v>  8,200,000 </v>
      </c>
      <c r="K4" s="93" t="s">
        <v>652</v>
      </c>
      <c r="L4" s="93"/>
      <c r="M4" s="93" t="s">
        <v>652</v>
      </c>
    </row>
    <row r="5" ht="29.25" customHeight="1">
      <c r="A5" s="86"/>
      <c r="B5" s="86"/>
      <c r="C5" s="86"/>
      <c r="D5" s="86"/>
      <c r="E5" s="86"/>
      <c r="F5" s="86" t="s">
        <v>880</v>
      </c>
      <c r="G5" s="86">
        <v>2.0</v>
      </c>
      <c r="H5" s="109">
        <v>650000.0</v>
      </c>
      <c r="I5" s="109" t="str">
        <f t="shared" si="1"/>
        <v>  1,300,000 </v>
      </c>
      <c r="J5" s="77"/>
      <c r="K5" s="77"/>
      <c r="L5" s="77"/>
      <c r="M5" s="77"/>
    </row>
    <row r="6" ht="29.25" customHeight="1">
      <c r="A6" s="86">
        <v>4.0</v>
      </c>
      <c r="B6" s="87">
        <v>45323.0</v>
      </c>
      <c r="C6" s="86" t="s">
        <v>1465</v>
      </c>
      <c r="D6" s="86" t="s">
        <v>655</v>
      </c>
      <c r="E6" s="86" t="s">
        <v>650</v>
      </c>
      <c r="F6" s="86" t="s">
        <v>813</v>
      </c>
      <c r="G6" s="86">
        <v>3.0</v>
      </c>
      <c r="H6" s="109">
        <v>690000.0</v>
      </c>
      <c r="I6" s="109" t="str">
        <f t="shared" si="1"/>
        <v>  2,070,000 </v>
      </c>
      <c r="J6" s="225" t="str">
        <f>I6+I7</f>
        <v>  2,770,000 </v>
      </c>
      <c r="K6" s="93" t="s">
        <v>652</v>
      </c>
      <c r="L6" s="93"/>
      <c r="M6" s="93" t="s">
        <v>1258</v>
      </c>
    </row>
    <row r="7" ht="29.25" customHeight="1">
      <c r="A7" s="86"/>
      <c r="B7" s="86"/>
      <c r="C7" s="86"/>
      <c r="D7" s="86"/>
      <c r="E7" s="86"/>
      <c r="F7" s="86" t="s">
        <v>826</v>
      </c>
      <c r="G7" s="86">
        <v>1.0</v>
      </c>
      <c r="H7" s="109">
        <v>700000.0</v>
      </c>
      <c r="I7" s="109" t="str">
        <f t="shared" si="1"/>
        <v>  700,000 </v>
      </c>
      <c r="J7" s="77"/>
      <c r="K7" s="77"/>
      <c r="L7" s="77"/>
      <c r="M7" s="77"/>
    </row>
    <row r="8" ht="60.0" customHeight="1">
      <c r="A8" s="86">
        <v>5.0</v>
      </c>
      <c r="B8" s="87">
        <v>45323.0</v>
      </c>
      <c r="C8" s="86" t="s">
        <v>2392</v>
      </c>
      <c r="D8" s="86" t="s">
        <v>655</v>
      </c>
      <c r="E8" s="86" t="s">
        <v>650</v>
      </c>
      <c r="F8" s="86" t="s">
        <v>845</v>
      </c>
      <c r="G8" s="86">
        <v>3.0</v>
      </c>
      <c r="H8" s="109">
        <v>925000.0</v>
      </c>
      <c r="I8" s="109" t="str">
        <f t="shared" si="1"/>
        <v>  2,775,000 </v>
      </c>
      <c r="J8" s="224" t="str">
        <f t="shared" ref="J8:J10" si="3">I8</f>
        <v>  2,775,000 </v>
      </c>
      <c r="K8" s="88" t="s">
        <v>652</v>
      </c>
      <c r="L8" s="88"/>
      <c r="M8" s="88" t="s">
        <v>803</v>
      </c>
    </row>
    <row r="9" ht="60.0" customHeight="1">
      <c r="A9" s="86">
        <v>6.0</v>
      </c>
      <c r="B9" s="87">
        <v>45323.0</v>
      </c>
      <c r="C9" s="86" t="s">
        <v>1166</v>
      </c>
      <c r="D9" s="86" t="s">
        <v>655</v>
      </c>
      <c r="E9" s="86" t="s">
        <v>650</v>
      </c>
      <c r="F9" s="86" t="s">
        <v>821</v>
      </c>
      <c r="G9" s="86">
        <v>2.0</v>
      </c>
      <c r="H9" s="109">
        <v>695000.0</v>
      </c>
      <c r="I9" s="109" t="str">
        <f t="shared" si="1"/>
        <v>  1,390,000 </v>
      </c>
      <c r="J9" s="224" t="str">
        <f t="shared" si="3"/>
        <v>  1,390,000 </v>
      </c>
      <c r="K9" s="88" t="s">
        <v>652</v>
      </c>
      <c r="L9" s="88"/>
      <c r="M9" s="88" t="s">
        <v>803</v>
      </c>
    </row>
    <row r="10" ht="60.0" customHeight="1">
      <c r="A10" s="86">
        <v>7.0</v>
      </c>
      <c r="B10" s="87">
        <v>45323.0</v>
      </c>
      <c r="C10" s="86" t="s">
        <v>2393</v>
      </c>
      <c r="D10" s="86" t="s">
        <v>801</v>
      </c>
      <c r="E10" s="86" t="s">
        <v>650</v>
      </c>
      <c r="F10" s="86" t="s">
        <v>830</v>
      </c>
      <c r="G10" s="86">
        <v>1.0</v>
      </c>
      <c r="H10" s="109">
        <v>1250000.0</v>
      </c>
      <c r="I10" s="109" t="str">
        <f t="shared" si="1"/>
        <v>  1,250,000 </v>
      </c>
      <c r="J10" s="224" t="str">
        <f t="shared" si="3"/>
        <v>  1,250,000 </v>
      </c>
      <c r="K10" s="88" t="s">
        <v>652</v>
      </c>
      <c r="L10" s="88"/>
      <c r="M10" s="88" t="s">
        <v>803</v>
      </c>
    </row>
    <row r="11">
      <c r="A11" s="86">
        <v>8.0</v>
      </c>
      <c r="B11" s="87">
        <v>45323.0</v>
      </c>
      <c r="C11" s="86" t="s">
        <v>1190</v>
      </c>
      <c r="D11" s="86" t="s">
        <v>801</v>
      </c>
      <c r="E11" s="86" t="s">
        <v>650</v>
      </c>
      <c r="F11" s="86" t="s">
        <v>813</v>
      </c>
      <c r="G11" s="86">
        <v>1.0</v>
      </c>
      <c r="H11" s="109">
        <v>685000.0</v>
      </c>
      <c r="I11" s="109" t="str">
        <f t="shared" si="1"/>
        <v>  685,000 </v>
      </c>
      <c r="J11" s="225" t="str">
        <f>SUM(I11:I14)</f>
        <v>  14,875,000 </v>
      </c>
      <c r="K11" s="93" t="s">
        <v>652</v>
      </c>
      <c r="L11" s="93"/>
      <c r="M11" s="93" t="s">
        <v>2394</v>
      </c>
    </row>
    <row r="12">
      <c r="A12" s="86"/>
      <c r="B12" s="86"/>
      <c r="C12" s="86"/>
      <c r="D12" s="86"/>
      <c r="E12" s="86"/>
      <c r="F12" s="86" t="s">
        <v>798</v>
      </c>
      <c r="G12" s="86">
        <v>5.0</v>
      </c>
      <c r="H12" s="109">
        <v>685000.0</v>
      </c>
      <c r="I12" s="109" t="str">
        <f t="shared" si="1"/>
        <v>  3,425,000 </v>
      </c>
      <c r="J12" s="80"/>
      <c r="K12" s="80"/>
      <c r="L12" s="80"/>
      <c r="M12" s="80"/>
    </row>
    <row r="13">
      <c r="A13" s="86"/>
      <c r="B13" s="86"/>
      <c r="C13" s="86"/>
      <c r="D13" s="86"/>
      <c r="E13" s="86"/>
      <c r="F13" s="86" t="s">
        <v>845</v>
      </c>
      <c r="G13" s="86">
        <v>5.0</v>
      </c>
      <c r="H13" s="109">
        <v>920000.0</v>
      </c>
      <c r="I13" s="109" t="str">
        <f t="shared" si="1"/>
        <v>  4,600,000 </v>
      </c>
      <c r="J13" s="80"/>
      <c r="K13" s="80"/>
      <c r="L13" s="80"/>
      <c r="M13" s="77"/>
    </row>
    <row r="14">
      <c r="A14" s="226"/>
      <c r="B14" s="226"/>
      <c r="C14" s="226"/>
      <c r="D14" s="226"/>
      <c r="E14" s="226"/>
      <c r="F14" s="226" t="s">
        <v>821</v>
      </c>
      <c r="G14" s="226">
        <v>9.0</v>
      </c>
      <c r="H14" s="227">
        <v>685000.0</v>
      </c>
      <c r="I14" s="109" t="str">
        <f t="shared" si="1"/>
        <v>  6,165,000 </v>
      </c>
      <c r="J14" s="77"/>
      <c r="K14" s="77"/>
      <c r="L14" s="77"/>
      <c r="M14" s="228" t="s">
        <v>2395</v>
      </c>
    </row>
    <row r="15" ht="61.5" customHeight="1">
      <c r="A15" s="86">
        <v>71.0</v>
      </c>
      <c r="B15" s="87">
        <v>45315.0</v>
      </c>
      <c r="C15" s="86" t="s">
        <v>2396</v>
      </c>
      <c r="D15" s="86" t="s">
        <v>753</v>
      </c>
      <c r="E15" s="86" t="s">
        <v>650</v>
      </c>
      <c r="F15" s="86" t="s">
        <v>845</v>
      </c>
      <c r="G15" s="86">
        <v>1.0</v>
      </c>
      <c r="H15" s="109">
        <v>930000.0</v>
      </c>
      <c r="I15" s="109" t="str">
        <f t="shared" si="1"/>
        <v>  930,000 </v>
      </c>
      <c r="J15" s="224" t="str">
        <f>I15</f>
        <v>  930,000 </v>
      </c>
      <c r="K15" s="86" t="s">
        <v>652</v>
      </c>
      <c r="L15" s="86"/>
      <c r="M15" s="90" t="s">
        <v>2397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 ht="30.0" customHeight="1">
      <c r="A16" s="86">
        <v>9.0</v>
      </c>
      <c r="B16" s="87">
        <v>45324.0</v>
      </c>
      <c r="C16" s="86" t="s">
        <v>2398</v>
      </c>
      <c r="D16" s="86" t="s">
        <v>801</v>
      </c>
      <c r="E16" s="86" t="s">
        <v>650</v>
      </c>
      <c r="F16" s="86" t="s">
        <v>845</v>
      </c>
      <c r="G16" s="86">
        <v>3.0</v>
      </c>
      <c r="H16" s="109">
        <v>930000.0</v>
      </c>
      <c r="I16" s="109" t="str">
        <f t="shared" si="1"/>
        <v>  2,790,000 </v>
      </c>
      <c r="J16" s="225" t="str">
        <f>I16+I17</f>
        <v>  5,590,000 </v>
      </c>
      <c r="K16" s="95" t="s">
        <v>652</v>
      </c>
      <c r="L16" s="95"/>
      <c r="M16" s="95" t="s">
        <v>652</v>
      </c>
    </row>
    <row r="17" ht="30.0" customHeight="1">
      <c r="A17" s="86"/>
      <c r="B17" s="86"/>
      <c r="C17" s="86"/>
      <c r="D17" s="86"/>
      <c r="E17" s="86"/>
      <c r="F17" s="86" t="s">
        <v>1400</v>
      </c>
      <c r="G17" s="86">
        <v>1.0</v>
      </c>
      <c r="H17" s="109">
        <v>2800000.0</v>
      </c>
      <c r="I17" s="109" t="str">
        <f t="shared" si="1"/>
        <v>  2,800,000 </v>
      </c>
      <c r="J17" s="77"/>
      <c r="K17" s="77"/>
      <c r="L17" s="77"/>
      <c r="M17" s="77"/>
    </row>
    <row r="18" ht="60.0" customHeight="1">
      <c r="A18" s="86">
        <v>10.0</v>
      </c>
      <c r="B18" s="87">
        <v>45325.0</v>
      </c>
      <c r="C18" s="86" t="s">
        <v>832</v>
      </c>
      <c r="D18" s="86" t="s">
        <v>655</v>
      </c>
      <c r="E18" s="86" t="s">
        <v>650</v>
      </c>
      <c r="F18" s="86" t="s">
        <v>852</v>
      </c>
      <c r="G18" s="86">
        <v>2.0</v>
      </c>
      <c r="H18" s="109">
        <v>710000.0</v>
      </c>
      <c r="I18" s="109">
        <v>390000.0</v>
      </c>
      <c r="J18" s="224" t="str">
        <f t="shared" ref="J18:J25" si="4">I18</f>
        <v>  390,000 </v>
      </c>
      <c r="K18" s="86" t="s">
        <v>652</v>
      </c>
      <c r="L18" s="86"/>
      <c r="M18" s="86" t="s">
        <v>2399</v>
      </c>
    </row>
    <row r="19" ht="60.0" customHeight="1">
      <c r="A19" s="86">
        <v>11.0</v>
      </c>
      <c r="B19" s="87">
        <v>45325.0</v>
      </c>
      <c r="C19" s="86" t="s">
        <v>2400</v>
      </c>
      <c r="D19" s="86" t="s">
        <v>753</v>
      </c>
      <c r="E19" s="86" t="s">
        <v>650</v>
      </c>
      <c r="F19" s="86" t="s">
        <v>855</v>
      </c>
      <c r="G19" s="86">
        <v>48.0</v>
      </c>
      <c r="H19" s="109">
        <v>103000.0</v>
      </c>
      <c r="I19" s="109" t="str">
        <f t="shared" ref="I19:I160" si="5">H19*G19</f>
        <v>  4,944,000 </v>
      </c>
      <c r="J19" s="224" t="str">
        <f t="shared" si="4"/>
        <v>  4,944,000 </v>
      </c>
      <c r="K19" s="86" t="s">
        <v>652</v>
      </c>
      <c r="L19" s="86"/>
      <c r="M19" s="86" t="s">
        <v>898</v>
      </c>
    </row>
    <row r="20" ht="60.0" customHeight="1">
      <c r="A20" s="86">
        <v>12.0</v>
      </c>
      <c r="B20" s="87">
        <v>45325.0</v>
      </c>
      <c r="C20" s="86" t="s">
        <v>901</v>
      </c>
      <c r="D20" s="86" t="s">
        <v>753</v>
      </c>
      <c r="E20" s="86" t="s">
        <v>650</v>
      </c>
      <c r="F20" s="86" t="s">
        <v>845</v>
      </c>
      <c r="G20" s="86">
        <v>1.0</v>
      </c>
      <c r="H20" s="109">
        <v>940000.0</v>
      </c>
      <c r="I20" s="109" t="str">
        <f t="shared" si="5"/>
        <v>  940,000 </v>
      </c>
      <c r="J20" s="224" t="str">
        <f t="shared" si="4"/>
        <v>  940,000 </v>
      </c>
      <c r="K20" s="86" t="s">
        <v>652</v>
      </c>
      <c r="L20" s="86"/>
      <c r="M20" s="86" t="s">
        <v>898</v>
      </c>
    </row>
    <row r="21" ht="60.0" customHeight="1">
      <c r="A21" s="86">
        <v>13.0</v>
      </c>
      <c r="B21" s="87">
        <v>45325.0</v>
      </c>
      <c r="C21" s="86" t="s">
        <v>895</v>
      </c>
      <c r="D21" s="86" t="s">
        <v>655</v>
      </c>
      <c r="E21" s="86" t="s">
        <v>650</v>
      </c>
      <c r="F21" s="86" t="s">
        <v>852</v>
      </c>
      <c r="G21" s="86">
        <v>1.0</v>
      </c>
      <c r="H21" s="109">
        <v>700000.0</v>
      </c>
      <c r="I21" s="109" t="str">
        <f t="shared" si="5"/>
        <v>  700,000 </v>
      </c>
      <c r="J21" s="224" t="str">
        <f t="shared" si="4"/>
        <v>  700,000 </v>
      </c>
      <c r="K21" s="86" t="s">
        <v>652</v>
      </c>
      <c r="L21" s="86"/>
      <c r="M21" s="86" t="s">
        <v>803</v>
      </c>
    </row>
    <row r="22" ht="60.0" customHeight="1">
      <c r="A22" s="86">
        <v>14.0</v>
      </c>
      <c r="B22" s="87">
        <v>45326.0</v>
      </c>
      <c r="C22" s="86" t="s">
        <v>2401</v>
      </c>
      <c r="D22" s="86" t="s">
        <v>753</v>
      </c>
      <c r="E22" s="86" t="s">
        <v>650</v>
      </c>
      <c r="F22" s="86" t="s">
        <v>842</v>
      </c>
      <c r="G22" s="86">
        <v>36.0</v>
      </c>
      <c r="H22" s="109">
        <v>332000.0</v>
      </c>
      <c r="I22" s="109" t="str">
        <f t="shared" si="5"/>
        <v>  11,952,000 </v>
      </c>
      <c r="J22" s="224" t="str">
        <f t="shared" si="4"/>
        <v>  11,952,000 </v>
      </c>
      <c r="K22" s="86" t="s">
        <v>652</v>
      </c>
      <c r="L22" s="86"/>
      <c r="M22" s="86" t="s">
        <v>898</v>
      </c>
    </row>
    <row r="23" ht="60.0" customHeight="1">
      <c r="A23" s="86">
        <v>15.0</v>
      </c>
      <c r="B23" s="87">
        <v>45326.0</v>
      </c>
      <c r="C23" s="86" t="s">
        <v>2402</v>
      </c>
      <c r="D23" s="86" t="s">
        <v>801</v>
      </c>
      <c r="E23" s="86" t="s">
        <v>650</v>
      </c>
      <c r="F23" s="86" t="s">
        <v>845</v>
      </c>
      <c r="G23" s="86">
        <v>1.0</v>
      </c>
      <c r="H23" s="109">
        <v>930000.0</v>
      </c>
      <c r="I23" s="109" t="str">
        <f t="shared" si="5"/>
        <v>  930,000 </v>
      </c>
      <c r="J23" s="224" t="str">
        <f t="shared" si="4"/>
        <v>  930,000 </v>
      </c>
      <c r="K23" s="86" t="s">
        <v>652</v>
      </c>
      <c r="L23" s="86"/>
      <c r="M23" s="86" t="s">
        <v>652</v>
      </c>
    </row>
    <row r="24" ht="60.0" customHeight="1">
      <c r="A24" s="86">
        <v>16.0</v>
      </c>
      <c r="B24" s="87">
        <v>45326.0</v>
      </c>
      <c r="C24" s="86" t="s">
        <v>2403</v>
      </c>
      <c r="D24" s="86" t="s">
        <v>655</v>
      </c>
      <c r="E24" s="86" t="s">
        <v>650</v>
      </c>
      <c r="F24" s="86" t="s">
        <v>830</v>
      </c>
      <c r="G24" s="86">
        <v>1.0</v>
      </c>
      <c r="H24" s="109">
        <v>1269000.0</v>
      </c>
      <c r="I24" s="109" t="str">
        <f t="shared" si="5"/>
        <v>  1,269,000 </v>
      </c>
      <c r="J24" s="224" t="str">
        <f t="shared" si="4"/>
        <v>  1,269,000 </v>
      </c>
      <c r="K24" s="86" t="s">
        <v>652</v>
      </c>
      <c r="L24" s="86"/>
      <c r="M24" s="86" t="s">
        <v>803</v>
      </c>
    </row>
    <row r="25" ht="60.0" customHeight="1">
      <c r="A25" s="86">
        <v>17.0</v>
      </c>
      <c r="B25" s="87">
        <v>45326.0</v>
      </c>
      <c r="C25" s="86" t="s">
        <v>2404</v>
      </c>
      <c r="D25" s="86" t="s">
        <v>801</v>
      </c>
      <c r="E25" s="86" t="s">
        <v>650</v>
      </c>
      <c r="F25" s="86" t="s">
        <v>811</v>
      </c>
      <c r="G25" s="86">
        <v>1.0</v>
      </c>
      <c r="H25" s="109">
        <v>1020000.0</v>
      </c>
      <c r="I25" s="109" t="str">
        <f t="shared" si="5"/>
        <v>  1,020,000 </v>
      </c>
      <c r="J25" s="224" t="str">
        <f t="shared" si="4"/>
        <v>  1,020,000 </v>
      </c>
      <c r="K25" s="86" t="s">
        <v>652</v>
      </c>
      <c r="L25" s="86"/>
      <c r="M25" s="86" t="s">
        <v>803</v>
      </c>
    </row>
    <row r="26" ht="30.75" customHeight="1">
      <c r="A26" s="86">
        <v>18.0</v>
      </c>
      <c r="B26" s="87">
        <v>45326.0</v>
      </c>
      <c r="C26" s="86" t="s">
        <v>2121</v>
      </c>
      <c r="D26" s="86" t="s">
        <v>753</v>
      </c>
      <c r="E26" s="86" t="s">
        <v>650</v>
      </c>
      <c r="F26" s="86" t="s">
        <v>852</v>
      </c>
      <c r="G26" s="86">
        <v>3.0</v>
      </c>
      <c r="H26" s="109">
        <v>710000.0</v>
      </c>
      <c r="I26" s="109" t="str">
        <f t="shared" si="5"/>
        <v>  2,130,000 </v>
      </c>
      <c r="J26" s="225" t="str">
        <f>I26+I27</f>
        <v>  3,550,000 </v>
      </c>
      <c r="K26" s="95" t="s">
        <v>652</v>
      </c>
      <c r="L26" s="95"/>
      <c r="M26" s="95" t="s">
        <v>898</v>
      </c>
    </row>
    <row r="27" ht="30.75" customHeight="1">
      <c r="A27" s="86"/>
      <c r="B27" s="86"/>
      <c r="C27" s="86"/>
      <c r="D27" s="86"/>
      <c r="E27" s="86"/>
      <c r="F27" s="86" t="s">
        <v>2405</v>
      </c>
      <c r="G27" s="86">
        <v>2.0</v>
      </c>
      <c r="H27" s="109">
        <v>710000.0</v>
      </c>
      <c r="I27" s="109" t="str">
        <f t="shared" si="5"/>
        <v>  1,420,000 </v>
      </c>
      <c r="J27" s="77"/>
      <c r="K27" s="77"/>
      <c r="L27" s="77"/>
      <c r="M27" s="77"/>
    </row>
    <row r="28" ht="30.75" customHeight="1">
      <c r="A28" s="86">
        <v>19.0</v>
      </c>
      <c r="B28" s="87">
        <v>45326.0</v>
      </c>
      <c r="C28" s="86" t="s">
        <v>2406</v>
      </c>
      <c r="D28" s="86" t="s">
        <v>753</v>
      </c>
      <c r="E28" s="86" t="s">
        <v>650</v>
      </c>
      <c r="F28" s="86" t="s">
        <v>852</v>
      </c>
      <c r="G28" s="86">
        <v>1.0</v>
      </c>
      <c r="H28" s="109">
        <v>710000.0</v>
      </c>
      <c r="I28" s="109" t="str">
        <f t="shared" si="5"/>
        <v>  710,000 </v>
      </c>
      <c r="J28" s="225" t="str">
        <f>I28+I29</f>
        <v>  3,248,000 </v>
      </c>
      <c r="K28" s="95" t="s">
        <v>652</v>
      </c>
      <c r="L28" s="95"/>
      <c r="M28" s="95" t="s">
        <v>898</v>
      </c>
    </row>
    <row r="29" ht="30.75" customHeight="1">
      <c r="A29" s="86"/>
      <c r="B29" s="86"/>
      <c r="C29" s="86"/>
      <c r="D29" s="86"/>
      <c r="E29" s="86"/>
      <c r="F29" s="86" t="s">
        <v>830</v>
      </c>
      <c r="G29" s="86">
        <v>2.0</v>
      </c>
      <c r="H29" s="109">
        <v>1269000.0</v>
      </c>
      <c r="I29" s="109" t="str">
        <f t="shared" si="5"/>
        <v>  2,538,000 </v>
      </c>
      <c r="J29" s="77"/>
      <c r="K29" s="77"/>
      <c r="L29" s="77"/>
      <c r="M29" s="77"/>
    </row>
    <row r="30" ht="59.25" customHeight="1">
      <c r="A30" s="86">
        <v>20.0</v>
      </c>
      <c r="B30" s="87">
        <v>45327.0</v>
      </c>
      <c r="C30" s="86" t="s">
        <v>2407</v>
      </c>
      <c r="D30" s="86" t="s">
        <v>801</v>
      </c>
      <c r="E30" s="86" t="s">
        <v>650</v>
      </c>
      <c r="F30" s="86" t="s">
        <v>811</v>
      </c>
      <c r="G30" s="86">
        <v>1.0</v>
      </c>
      <c r="H30" s="109">
        <v>1025000.0</v>
      </c>
      <c r="I30" s="109" t="str">
        <f t="shared" si="5"/>
        <v>  1,025,000 </v>
      </c>
      <c r="J30" s="224" t="str">
        <f t="shared" ref="J30:J31" si="6">I30</f>
        <v>  1,025,000 </v>
      </c>
      <c r="K30" s="86" t="s">
        <v>652</v>
      </c>
      <c r="L30" s="86"/>
      <c r="M30" s="86" t="s">
        <v>652</v>
      </c>
    </row>
    <row r="31" ht="59.25" customHeight="1">
      <c r="A31" s="86">
        <v>21.0</v>
      </c>
      <c r="B31" s="87">
        <v>45327.0</v>
      </c>
      <c r="C31" s="86" t="s">
        <v>2408</v>
      </c>
      <c r="D31" s="86" t="s">
        <v>801</v>
      </c>
      <c r="E31" s="86" t="s">
        <v>705</v>
      </c>
      <c r="F31" s="86" t="s">
        <v>826</v>
      </c>
      <c r="G31" s="86">
        <v>4.0</v>
      </c>
      <c r="H31" s="109">
        <v>650000.0</v>
      </c>
      <c r="I31" s="109" t="str">
        <f t="shared" si="5"/>
        <v>  2,600,000 </v>
      </c>
      <c r="J31" s="224" t="str">
        <f t="shared" si="6"/>
        <v>  2,600,000 </v>
      </c>
      <c r="K31" s="86" t="s">
        <v>652</v>
      </c>
      <c r="L31" s="86"/>
      <c r="M31" s="90" t="s">
        <v>2409</v>
      </c>
    </row>
    <row r="32" ht="30.75" customHeight="1">
      <c r="A32" s="86">
        <v>22.0</v>
      </c>
      <c r="B32" s="87">
        <v>45327.0</v>
      </c>
      <c r="C32" s="86" t="s">
        <v>2410</v>
      </c>
      <c r="D32" s="86" t="s">
        <v>655</v>
      </c>
      <c r="E32" s="86" t="s">
        <v>650</v>
      </c>
      <c r="F32" s="86" t="s">
        <v>845</v>
      </c>
      <c r="G32" s="86">
        <v>2.0</v>
      </c>
      <c r="H32" s="109">
        <v>930000.0</v>
      </c>
      <c r="I32" s="109" t="str">
        <f t="shared" si="5"/>
        <v>  1,860,000 </v>
      </c>
      <c r="J32" s="225" t="str">
        <f>I32+I33</f>
        <v>  3,240,000 </v>
      </c>
      <c r="K32" s="95" t="s">
        <v>652</v>
      </c>
      <c r="L32" s="95"/>
      <c r="M32" s="95" t="s">
        <v>652</v>
      </c>
    </row>
    <row r="33" ht="30.75" customHeight="1">
      <c r="A33" s="86"/>
      <c r="B33" s="86"/>
      <c r="C33" s="86"/>
      <c r="D33" s="86"/>
      <c r="E33" s="86"/>
      <c r="F33" s="86" t="s">
        <v>813</v>
      </c>
      <c r="G33" s="86">
        <v>2.0</v>
      </c>
      <c r="H33" s="109">
        <v>690000.0</v>
      </c>
      <c r="I33" s="109" t="str">
        <f t="shared" si="5"/>
        <v>  1,380,000 </v>
      </c>
      <c r="J33" s="77"/>
      <c r="K33" s="77"/>
      <c r="L33" s="77"/>
      <c r="M33" s="77"/>
    </row>
    <row r="34" ht="59.25" customHeight="1">
      <c r="A34" s="86">
        <v>23.0</v>
      </c>
      <c r="B34" s="87">
        <v>45327.0</v>
      </c>
      <c r="C34" s="86" t="s">
        <v>2411</v>
      </c>
      <c r="D34" s="86" t="s">
        <v>655</v>
      </c>
      <c r="E34" s="86" t="s">
        <v>650</v>
      </c>
      <c r="F34" s="86" t="s">
        <v>837</v>
      </c>
      <c r="G34" s="86">
        <v>2.0</v>
      </c>
      <c r="H34" s="109">
        <v>190000.0</v>
      </c>
      <c r="I34" s="109" t="str">
        <f t="shared" si="5"/>
        <v>  380,000 </v>
      </c>
      <c r="J34" s="224" t="str">
        <f t="shared" ref="J34:J35" si="7">I34</f>
        <v>  380,000 </v>
      </c>
      <c r="K34" s="86" t="s">
        <v>652</v>
      </c>
      <c r="L34" s="86"/>
      <c r="M34" s="86" t="s">
        <v>803</v>
      </c>
    </row>
    <row r="35" ht="60.75" customHeight="1">
      <c r="A35" s="86">
        <v>24.0</v>
      </c>
      <c r="B35" s="87">
        <v>45328.0</v>
      </c>
      <c r="C35" s="86" t="s">
        <v>871</v>
      </c>
      <c r="D35" s="86" t="s">
        <v>655</v>
      </c>
      <c r="E35" s="86" t="s">
        <v>650</v>
      </c>
      <c r="F35" s="86" t="s">
        <v>830</v>
      </c>
      <c r="G35" s="86">
        <v>1.0</v>
      </c>
      <c r="H35" s="109">
        <v>1245000.0</v>
      </c>
      <c r="I35" s="109" t="str">
        <f t="shared" si="5"/>
        <v>  1,245,000 </v>
      </c>
      <c r="J35" s="224" t="str">
        <f t="shared" si="7"/>
        <v>  1,245,000 </v>
      </c>
      <c r="K35" s="86" t="s">
        <v>652</v>
      </c>
      <c r="L35" s="86"/>
      <c r="M35" s="86" t="s">
        <v>652</v>
      </c>
    </row>
    <row r="36" ht="30.0" customHeight="1">
      <c r="A36" s="86">
        <v>27.0</v>
      </c>
      <c r="B36" s="87">
        <v>45328.0</v>
      </c>
      <c r="C36" s="86" t="s">
        <v>872</v>
      </c>
      <c r="D36" s="86" t="s">
        <v>691</v>
      </c>
      <c r="E36" s="86" t="s">
        <v>650</v>
      </c>
      <c r="F36" s="86" t="s">
        <v>2412</v>
      </c>
      <c r="G36" s="86">
        <v>12.0</v>
      </c>
      <c r="H36" s="109">
        <v>497000.0</v>
      </c>
      <c r="I36" s="109" t="str">
        <f t="shared" si="5"/>
        <v>  5,964,000 </v>
      </c>
      <c r="J36" s="225" t="str">
        <f>I36+I37</f>
        <v>  6,334,000 </v>
      </c>
      <c r="K36" s="95" t="s">
        <v>652</v>
      </c>
      <c r="L36" s="95"/>
      <c r="M36" s="95" t="s">
        <v>2413</v>
      </c>
    </row>
    <row r="37" ht="30.0" customHeight="1">
      <c r="A37" s="86"/>
      <c r="B37" s="86"/>
      <c r="C37" s="86"/>
      <c r="D37" s="86"/>
      <c r="E37" s="86"/>
      <c r="F37" s="86" t="s">
        <v>837</v>
      </c>
      <c r="G37" s="86">
        <v>2.0</v>
      </c>
      <c r="H37" s="109">
        <v>185000.0</v>
      </c>
      <c r="I37" s="109" t="str">
        <f t="shared" si="5"/>
        <v>  370,000 </v>
      </c>
      <c r="J37" s="77"/>
      <c r="K37" s="77"/>
      <c r="L37" s="77"/>
      <c r="M37" s="77"/>
    </row>
    <row r="38" ht="15.75" customHeight="1">
      <c r="A38" s="86">
        <v>28.0</v>
      </c>
      <c r="B38" s="87">
        <v>45328.0</v>
      </c>
      <c r="C38" s="86" t="s">
        <v>2414</v>
      </c>
      <c r="D38" s="86" t="s">
        <v>801</v>
      </c>
      <c r="E38" s="86" t="s">
        <v>705</v>
      </c>
      <c r="F38" s="86" t="s">
        <v>845</v>
      </c>
      <c r="G38" s="86">
        <v>1.0</v>
      </c>
      <c r="H38" s="109">
        <v>940000.0</v>
      </c>
      <c r="I38" s="109" t="str">
        <f t="shared" si="5"/>
        <v>  940,000 </v>
      </c>
      <c r="J38" s="225" t="str">
        <f>SUM(I38:I51)</f>
        <v>  7,000,000 </v>
      </c>
      <c r="K38" s="95" t="s">
        <v>652</v>
      </c>
      <c r="L38" s="95"/>
      <c r="M38" s="95" t="s">
        <v>652</v>
      </c>
    </row>
    <row r="39" ht="15.75" customHeight="1">
      <c r="A39" s="86"/>
      <c r="B39" s="86"/>
      <c r="C39" s="86"/>
      <c r="D39" s="86"/>
      <c r="E39" s="86"/>
      <c r="F39" s="86" t="s">
        <v>813</v>
      </c>
      <c r="G39" s="86">
        <v>1.0</v>
      </c>
      <c r="H39" s="109">
        <v>700000.0</v>
      </c>
      <c r="I39" s="109" t="str">
        <f t="shared" si="5"/>
        <v>  700,000 </v>
      </c>
      <c r="J39" s="80"/>
      <c r="K39" s="80"/>
      <c r="L39" s="80"/>
      <c r="M39" s="80"/>
    </row>
    <row r="40" ht="15.75" customHeight="1">
      <c r="A40" s="86"/>
      <c r="B40" s="86"/>
      <c r="C40" s="86"/>
      <c r="D40" s="86"/>
      <c r="E40" s="86"/>
      <c r="F40" s="86" t="s">
        <v>837</v>
      </c>
      <c r="G40" s="86">
        <v>1.0</v>
      </c>
      <c r="H40" s="109">
        <v>180000.0</v>
      </c>
      <c r="I40" s="109" t="str">
        <f t="shared" si="5"/>
        <v>  180,000 </v>
      </c>
      <c r="J40" s="80"/>
      <c r="K40" s="80"/>
      <c r="L40" s="80"/>
      <c r="M40" s="80"/>
    </row>
    <row r="41" ht="15.75" customHeight="1">
      <c r="A41" s="86"/>
      <c r="B41" s="86"/>
      <c r="C41" s="86"/>
      <c r="D41" s="86"/>
      <c r="E41" s="86"/>
      <c r="F41" s="86" t="s">
        <v>838</v>
      </c>
      <c r="G41" s="86">
        <v>1.0</v>
      </c>
      <c r="H41" s="109">
        <v>180000.0</v>
      </c>
      <c r="I41" s="109" t="str">
        <f t="shared" si="5"/>
        <v>  180,000 </v>
      </c>
      <c r="J41" s="80"/>
      <c r="K41" s="80"/>
      <c r="L41" s="80"/>
      <c r="M41" s="80"/>
    </row>
    <row r="42" ht="15.75" customHeight="1">
      <c r="A42" s="86"/>
      <c r="B42" s="86"/>
      <c r="C42" s="86"/>
      <c r="D42" s="86"/>
      <c r="E42" s="86"/>
      <c r="F42" s="86" t="s">
        <v>867</v>
      </c>
      <c r="G42" s="86">
        <v>1.0</v>
      </c>
      <c r="H42" s="109">
        <v>1350000.0</v>
      </c>
      <c r="I42" s="109" t="str">
        <f t="shared" si="5"/>
        <v>  1,350,000 </v>
      </c>
      <c r="J42" s="80"/>
      <c r="K42" s="80"/>
      <c r="L42" s="80"/>
      <c r="M42" s="80"/>
    </row>
    <row r="43" ht="15.75" customHeight="1">
      <c r="A43" s="86"/>
      <c r="B43" s="86"/>
      <c r="C43" s="86"/>
      <c r="D43" s="86"/>
      <c r="E43" s="86"/>
      <c r="F43" s="86" t="s">
        <v>847</v>
      </c>
      <c r="G43" s="86">
        <v>1.0</v>
      </c>
      <c r="H43" s="109">
        <v>1900000.0</v>
      </c>
      <c r="I43" s="109" t="str">
        <f t="shared" si="5"/>
        <v>  1,900,000 </v>
      </c>
      <c r="J43" s="80"/>
      <c r="K43" s="80"/>
      <c r="L43" s="80"/>
      <c r="M43" s="80"/>
    </row>
    <row r="44" ht="15.75" customHeight="1">
      <c r="A44" s="86"/>
      <c r="B44" s="86"/>
      <c r="C44" s="86"/>
      <c r="D44" s="86"/>
      <c r="E44" s="86"/>
      <c r="F44" s="86" t="s">
        <v>835</v>
      </c>
      <c r="G44" s="86">
        <v>2.0</v>
      </c>
      <c r="H44" s="109">
        <v>100000.0</v>
      </c>
      <c r="I44" s="109" t="str">
        <f t="shared" si="5"/>
        <v>  200,000 </v>
      </c>
      <c r="J44" s="80"/>
      <c r="K44" s="80"/>
      <c r="L44" s="80"/>
      <c r="M44" s="80"/>
    </row>
    <row r="45" ht="15.75" customHeight="1">
      <c r="A45" s="86"/>
      <c r="B45" s="86"/>
      <c r="C45" s="86"/>
      <c r="D45" s="86"/>
      <c r="E45" s="86"/>
      <c r="F45" s="86" t="s">
        <v>2415</v>
      </c>
      <c r="G45" s="86">
        <v>1.0</v>
      </c>
      <c r="H45" s="109">
        <v>1100000.0</v>
      </c>
      <c r="I45" s="109" t="str">
        <f t="shared" si="5"/>
        <v>  1,100,000 </v>
      </c>
      <c r="J45" s="80"/>
      <c r="K45" s="80"/>
      <c r="L45" s="80"/>
      <c r="M45" s="80"/>
    </row>
    <row r="46" ht="15.75" customHeight="1">
      <c r="A46" s="86"/>
      <c r="B46" s="86"/>
      <c r="C46" s="86"/>
      <c r="D46" s="86"/>
      <c r="E46" s="86"/>
      <c r="F46" s="86" t="s">
        <v>1212</v>
      </c>
      <c r="G46" s="86">
        <v>1.0</v>
      </c>
      <c r="H46" s="109">
        <v>105000.0</v>
      </c>
      <c r="I46" s="109" t="str">
        <f t="shared" si="5"/>
        <v>  105,000 </v>
      </c>
      <c r="J46" s="80"/>
      <c r="K46" s="80"/>
      <c r="L46" s="80"/>
      <c r="M46" s="80"/>
    </row>
    <row r="47" ht="15.75" customHeight="1">
      <c r="A47" s="86"/>
      <c r="B47" s="86"/>
      <c r="C47" s="86"/>
      <c r="D47" s="86"/>
      <c r="E47" s="86"/>
      <c r="F47" s="86" t="s">
        <v>2416</v>
      </c>
      <c r="G47" s="86">
        <v>2.0</v>
      </c>
      <c r="H47" s="109">
        <v>100000.0</v>
      </c>
      <c r="I47" s="109" t="str">
        <f t="shared" si="5"/>
        <v>  200,000 </v>
      </c>
      <c r="J47" s="80"/>
      <c r="K47" s="80"/>
      <c r="L47" s="80"/>
      <c r="M47" s="80"/>
    </row>
    <row r="48" ht="15.75" customHeight="1">
      <c r="A48" s="86"/>
      <c r="B48" s="86"/>
      <c r="C48" s="86"/>
      <c r="D48" s="86"/>
      <c r="E48" s="86"/>
      <c r="F48" s="86" t="s">
        <v>806</v>
      </c>
      <c r="G48" s="86">
        <v>1.0</v>
      </c>
      <c r="H48" s="109">
        <v>75000.0</v>
      </c>
      <c r="I48" s="109" t="str">
        <f t="shared" si="5"/>
        <v>  75,000 </v>
      </c>
      <c r="J48" s="80"/>
      <c r="K48" s="80"/>
      <c r="L48" s="80"/>
      <c r="M48" s="80"/>
    </row>
    <row r="49" ht="15.75" customHeight="1">
      <c r="A49" s="86"/>
      <c r="B49" s="86"/>
      <c r="C49" s="86"/>
      <c r="D49" s="86"/>
      <c r="E49" s="86"/>
      <c r="F49" s="86" t="s">
        <v>2417</v>
      </c>
      <c r="G49" s="86">
        <v>1.0</v>
      </c>
      <c r="H49" s="109">
        <v>35000.0</v>
      </c>
      <c r="I49" s="109" t="str">
        <f t="shared" si="5"/>
        <v>  35,000 </v>
      </c>
      <c r="J49" s="80"/>
      <c r="K49" s="80"/>
      <c r="L49" s="80"/>
      <c r="M49" s="80"/>
    </row>
    <row r="50" ht="15.75" customHeight="1">
      <c r="A50" s="86"/>
      <c r="B50" s="86"/>
      <c r="C50" s="86"/>
      <c r="D50" s="86"/>
      <c r="E50" s="86"/>
      <c r="F50" s="86" t="s">
        <v>848</v>
      </c>
      <c r="G50" s="86">
        <v>1.0</v>
      </c>
      <c r="H50" s="109">
        <v>35000.0</v>
      </c>
      <c r="I50" s="109" t="str">
        <f t="shared" si="5"/>
        <v>  35,000 </v>
      </c>
      <c r="J50" s="80"/>
      <c r="K50" s="80"/>
      <c r="L50" s="80"/>
      <c r="M50" s="77"/>
    </row>
    <row r="51" ht="15.75" customHeight="1">
      <c r="A51" s="86"/>
      <c r="B51" s="86"/>
      <c r="C51" s="86"/>
      <c r="D51" s="86"/>
      <c r="E51" s="86"/>
      <c r="F51" s="86" t="s">
        <v>806</v>
      </c>
      <c r="G51" s="86">
        <v>1.0</v>
      </c>
      <c r="H51" s="109">
        <v>0.0</v>
      </c>
      <c r="I51" s="109" t="str">
        <f t="shared" si="5"/>
        <v>  - </v>
      </c>
      <c r="J51" s="77"/>
      <c r="K51" s="77"/>
      <c r="L51" s="77"/>
      <c r="M51" s="86" t="s">
        <v>1214</v>
      </c>
    </row>
    <row r="52" ht="30.0" customHeight="1">
      <c r="A52" s="86">
        <v>29.0</v>
      </c>
      <c r="B52" s="87">
        <v>45329.0</v>
      </c>
      <c r="C52" s="86" t="s">
        <v>2418</v>
      </c>
      <c r="D52" s="86" t="s">
        <v>753</v>
      </c>
      <c r="E52" s="86" t="s">
        <v>650</v>
      </c>
      <c r="F52" s="86" t="s">
        <v>813</v>
      </c>
      <c r="G52" s="86">
        <v>5.0</v>
      </c>
      <c r="H52" s="109">
        <v>700000.0</v>
      </c>
      <c r="I52" s="109" t="str">
        <f t="shared" si="5"/>
        <v>  3,500,000 </v>
      </c>
      <c r="J52" s="225" t="str">
        <f>I52+I53</f>
        <v>  3,630,000 </v>
      </c>
      <c r="K52" s="95" t="s">
        <v>652</v>
      </c>
      <c r="L52" s="95"/>
      <c r="M52" s="95" t="s">
        <v>652</v>
      </c>
    </row>
    <row r="53" ht="30.0" customHeight="1">
      <c r="A53" s="86"/>
      <c r="B53" s="86"/>
      <c r="C53" s="86"/>
      <c r="D53" s="86"/>
      <c r="E53" s="86"/>
      <c r="F53" s="86" t="s">
        <v>2419</v>
      </c>
      <c r="G53" s="86">
        <v>2.0</v>
      </c>
      <c r="H53" s="109">
        <v>65000.0</v>
      </c>
      <c r="I53" s="109" t="str">
        <f t="shared" si="5"/>
        <v>  130,000 </v>
      </c>
      <c r="J53" s="77"/>
      <c r="K53" s="77"/>
      <c r="L53" s="77"/>
      <c r="M53" s="77"/>
    </row>
    <row r="54" ht="30.0" customHeight="1">
      <c r="A54" s="86">
        <v>30.0</v>
      </c>
      <c r="B54" s="87">
        <v>45329.0</v>
      </c>
      <c r="C54" s="86" t="s">
        <v>869</v>
      </c>
      <c r="D54" s="86" t="s">
        <v>655</v>
      </c>
      <c r="E54" s="86" t="s">
        <v>650</v>
      </c>
      <c r="F54" s="86" t="s">
        <v>845</v>
      </c>
      <c r="G54" s="86">
        <v>1.0</v>
      </c>
      <c r="H54" s="109">
        <v>930000.0</v>
      </c>
      <c r="I54" s="109" t="str">
        <f t="shared" si="5"/>
        <v>  930,000 </v>
      </c>
      <c r="J54" s="225" t="str">
        <f>I54+I55</f>
        <v>  1,625,000 </v>
      </c>
      <c r="K54" s="95" t="s">
        <v>652</v>
      </c>
      <c r="L54" s="95"/>
      <c r="M54" s="95" t="s">
        <v>803</v>
      </c>
    </row>
    <row r="55" ht="30.0" customHeight="1">
      <c r="A55" s="86"/>
      <c r="B55" s="86"/>
      <c r="C55" s="86"/>
      <c r="D55" s="86"/>
      <c r="E55" s="86"/>
      <c r="F55" s="86" t="s">
        <v>813</v>
      </c>
      <c r="G55" s="86">
        <v>1.0</v>
      </c>
      <c r="H55" s="109">
        <v>695000.0</v>
      </c>
      <c r="I55" s="109" t="str">
        <f t="shared" si="5"/>
        <v>  695,000 </v>
      </c>
      <c r="J55" s="77"/>
      <c r="K55" s="77"/>
      <c r="L55" s="77"/>
      <c r="M55" s="77"/>
    </row>
    <row r="56" ht="30.0" customHeight="1">
      <c r="A56" s="86">
        <v>31.0</v>
      </c>
      <c r="B56" s="87">
        <v>45330.0</v>
      </c>
      <c r="C56" s="86" t="s">
        <v>957</v>
      </c>
      <c r="D56" s="86" t="s">
        <v>801</v>
      </c>
      <c r="E56" s="86" t="s">
        <v>650</v>
      </c>
      <c r="F56" s="86" t="s">
        <v>821</v>
      </c>
      <c r="G56" s="86">
        <v>4.0</v>
      </c>
      <c r="H56" s="109">
        <v>690000.0</v>
      </c>
      <c r="I56" s="109" t="str">
        <f t="shared" si="5"/>
        <v>  2,760,000 </v>
      </c>
      <c r="J56" s="225" t="str">
        <f>I56+I57</f>
        <v>  3,410,000 </v>
      </c>
      <c r="K56" s="95" t="s">
        <v>652</v>
      </c>
      <c r="L56" s="95"/>
      <c r="M56" s="95" t="s">
        <v>652</v>
      </c>
    </row>
    <row r="57" ht="30.0" customHeight="1">
      <c r="A57" s="86"/>
      <c r="B57" s="86"/>
      <c r="C57" s="86"/>
      <c r="D57" s="86"/>
      <c r="E57" s="86"/>
      <c r="F57" s="86" t="s">
        <v>880</v>
      </c>
      <c r="G57" s="86">
        <v>1.0</v>
      </c>
      <c r="H57" s="109">
        <v>650000.0</v>
      </c>
      <c r="I57" s="109" t="str">
        <f t="shared" si="5"/>
        <v>  650,000 </v>
      </c>
      <c r="J57" s="77"/>
      <c r="K57" s="77"/>
      <c r="L57" s="77"/>
      <c r="M57" s="77"/>
    </row>
    <row r="58" ht="59.25" customHeight="1">
      <c r="A58" s="86">
        <v>32.0</v>
      </c>
      <c r="B58" s="87">
        <v>45330.0</v>
      </c>
      <c r="C58" s="86" t="s">
        <v>2420</v>
      </c>
      <c r="D58" s="86" t="s">
        <v>801</v>
      </c>
      <c r="E58" s="86" t="s">
        <v>650</v>
      </c>
      <c r="F58" s="86" t="s">
        <v>813</v>
      </c>
      <c r="G58" s="86">
        <v>2.0</v>
      </c>
      <c r="H58" s="109">
        <v>690000.0</v>
      </c>
      <c r="I58" s="109" t="str">
        <f t="shared" si="5"/>
        <v>  1,380,000 </v>
      </c>
      <c r="J58" s="224" t="str">
        <f t="shared" ref="J58:J59" si="8">I58</f>
        <v>  1,380,000 </v>
      </c>
      <c r="K58" s="86" t="s">
        <v>652</v>
      </c>
      <c r="L58" s="86"/>
      <c r="M58" s="86" t="s">
        <v>652</v>
      </c>
    </row>
    <row r="59" ht="59.25" customHeight="1">
      <c r="A59" s="86">
        <v>33.0</v>
      </c>
      <c r="B59" s="87">
        <v>45330.0</v>
      </c>
      <c r="C59" s="86" t="s">
        <v>2421</v>
      </c>
      <c r="D59" s="86" t="s">
        <v>753</v>
      </c>
      <c r="E59" s="86" t="s">
        <v>650</v>
      </c>
      <c r="F59" s="86" t="s">
        <v>838</v>
      </c>
      <c r="G59" s="86">
        <v>4.0</v>
      </c>
      <c r="H59" s="109">
        <v>140000.0</v>
      </c>
      <c r="I59" s="109" t="str">
        <f t="shared" si="5"/>
        <v>  560,000 </v>
      </c>
      <c r="J59" s="224" t="str">
        <f t="shared" si="8"/>
        <v>  560,000 </v>
      </c>
      <c r="K59" s="86" t="s">
        <v>652</v>
      </c>
      <c r="L59" s="86"/>
      <c r="M59" s="86" t="s">
        <v>898</v>
      </c>
    </row>
    <row r="60" ht="15.75" customHeight="1">
      <c r="A60" s="86">
        <v>34.0</v>
      </c>
      <c r="B60" s="87">
        <v>45330.0</v>
      </c>
      <c r="C60" s="86" t="s">
        <v>1449</v>
      </c>
      <c r="D60" s="86" t="s">
        <v>801</v>
      </c>
      <c r="E60" s="86" t="s">
        <v>650</v>
      </c>
      <c r="F60" s="86" t="s">
        <v>798</v>
      </c>
      <c r="G60" s="86">
        <v>2.0</v>
      </c>
      <c r="H60" s="109">
        <v>690000.0</v>
      </c>
      <c r="I60" s="109" t="str">
        <f t="shared" si="5"/>
        <v>  1,380,000 </v>
      </c>
      <c r="J60" s="225" t="str">
        <f>SUM(I60:I62)</f>
        <v>  1,580,000 </v>
      </c>
      <c r="K60" s="95" t="s">
        <v>652</v>
      </c>
      <c r="L60" s="95"/>
      <c r="M60" s="96" t="s">
        <v>2422</v>
      </c>
    </row>
    <row r="61" ht="15.75" customHeight="1">
      <c r="A61" s="86"/>
      <c r="B61" s="86"/>
      <c r="C61" s="86"/>
      <c r="D61" s="86"/>
      <c r="E61" s="86"/>
      <c r="F61" s="86" t="s">
        <v>2416</v>
      </c>
      <c r="G61" s="86">
        <v>1.0</v>
      </c>
      <c r="H61" s="109">
        <v>100000.0</v>
      </c>
      <c r="I61" s="109" t="str">
        <f t="shared" si="5"/>
        <v>  100,000 </v>
      </c>
      <c r="J61" s="80"/>
      <c r="K61" s="80"/>
      <c r="L61" s="80"/>
      <c r="M61" s="80"/>
    </row>
    <row r="62" ht="15.75" customHeight="1">
      <c r="A62" s="86"/>
      <c r="B62" s="86"/>
      <c r="C62" s="86"/>
      <c r="D62" s="86"/>
      <c r="E62" s="86"/>
      <c r="F62" s="86" t="s">
        <v>835</v>
      </c>
      <c r="G62" s="86">
        <v>1.0</v>
      </c>
      <c r="H62" s="109">
        <v>100000.0</v>
      </c>
      <c r="I62" s="109" t="str">
        <f t="shared" si="5"/>
        <v>  100,000 </v>
      </c>
      <c r="J62" s="77"/>
      <c r="K62" s="77"/>
      <c r="L62" s="77"/>
      <c r="M62" s="77"/>
    </row>
    <row r="63" ht="30.0" customHeight="1">
      <c r="A63" s="86">
        <v>35.0</v>
      </c>
      <c r="B63" s="87">
        <v>45331.0</v>
      </c>
      <c r="C63" s="86" t="s">
        <v>1241</v>
      </c>
      <c r="D63" s="86" t="s">
        <v>801</v>
      </c>
      <c r="E63" s="86" t="s">
        <v>650</v>
      </c>
      <c r="F63" s="86" t="s">
        <v>813</v>
      </c>
      <c r="G63" s="86">
        <v>7.0</v>
      </c>
      <c r="H63" s="109">
        <v>690000.0</v>
      </c>
      <c r="I63" s="109" t="str">
        <f t="shared" si="5"/>
        <v>  4,830,000 </v>
      </c>
      <c r="J63" s="225" t="str">
        <f>I63+I64</f>
        <v>  5,760,000 </v>
      </c>
      <c r="K63" s="95" t="s">
        <v>652</v>
      </c>
      <c r="L63" s="95"/>
      <c r="M63" s="95" t="s">
        <v>652</v>
      </c>
    </row>
    <row r="64" ht="30.0" customHeight="1">
      <c r="A64" s="86"/>
      <c r="B64" s="86"/>
      <c r="C64" s="86"/>
      <c r="D64" s="86"/>
      <c r="E64" s="86"/>
      <c r="F64" s="86" t="s">
        <v>845</v>
      </c>
      <c r="G64" s="86">
        <v>1.0</v>
      </c>
      <c r="H64" s="109">
        <v>930000.0</v>
      </c>
      <c r="I64" s="109" t="str">
        <f t="shared" si="5"/>
        <v>  930,000 </v>
      </c>
      <c r="J64" s="77"/>
      <c r="K64" s="77"/>
      <c r="L64" s="77"/>
      <c r="M64" s="77"/>
    </row>
    <row r="65" ht="59.25" customHeight="1">
      <c r="A65" s="86">
        <v>36.0</v>
      </c>
      <c r="B65" s="87">
        <v>45332.0</v>
      </c>
      <c r="C65" s="86" t="s">
        <v>2423</v>
      </c>
      <c r="D65" s="86" t="s">
        <v>655</v>
      </c>
      <c r="E65" s="86" t="s">
        <v>650</v>
      </c>
      <c r="F65" s="86" t="s">
        <v>798</v>
      </c>
      <c r="G65" s="86">
        <v>1.0</v>
      </c>
      <c r="H65" s="109">
        <v>695000.0</v>
      </c>
      <c r="I65" s="109" t="str">
        <f t="shared" si="5"/>
        <v>  695,000 </v>
      </c>
      <c r="J65" s="224" t="str">
        <f>I65</f>
        <v>  695,000 </v>
      </c>
      <c r="K65" s="86" t="s">
        <v>652</v>
      </c>
      <c r="L65" s="86"/>
      <c r="M65" s="86" t="s">
        <v>652</v>
      </c>
    </row>
    <row r="66" ht="30.0" customHeight="1">
      <c r="A66" s="86">
        <v>37.0</v>
      </c>
      <c r="B66" s="87">
        <v>45332.0</v>
      </c>
      <c r="C66" s="86" t="s">
        <v>833</v>
      </c>
      <c r="D66" s="86" t="s">
        <v>801</v>
      </c>
      <c r="E66" s="86" t="s">
        <v>650</v>
      </c>
      <c r="F66" s="86" t="s">
        <v>817</v>
      </c>
      <c r="G66" s="86">
        <v>1.0</v>
      </c>
      <c r="H66" s="109">
        <v>690000.0</v>
      </c>
      <c r="I66" s="109" t="str">
        <f t="shared" si="5"/>
        <v>  690,000 </v>
      </c>
      <c r="J66" s="225" t="str">
        <f>I66+I67</f>
        <v>  1,380,000 </v>
      </c>
      <c r="K66" s="95" t="s">
        <v>652</v>
      </c>
      <c r="L66" s="95"/>
      <c r="M66" s="95" t="s">
        <v>803</v>
      </c>
    </row>
    <row r="67" ht="30.0" customHeight="1">
      <c r="A67" s="86"/>
      <c r="B67" s="86"/>
      <c r="C67" s="86"/>
      <c r="D67" s="86"/>
      <c r="E67" s="86"/>
      <c r="F67" s="86" t="s">
        <v>813</v>
      </c>
      <c r="G67" s="86">
        <v>1.0</v>
      </c>
      <c r="H67" s="109">
        <v>690000.0</v>
      </c>
      <c r="I67" s="109" t="str">
        <f t="shared" si="5"/>
        <v>  690,000 </v>
      </c>
      <c r="J67" s="77"/>
      <c r="K67" s="77"/>
      <c r="L67" s="77"/>
      <c r="M67" s="77"/>
    </row>
    <row r="68" ht="15.75" customHeight="1">
      <c r="A68" s="86">
        <v>38.0</v>
      </c>
      <c r="B68" s="87">
        <v>45333.0</v>
      </c>
      <c r="C68" s="86" t="s">
        <v>2424</v>
      </c>
      <c r="D68" s="86" t="s">
        <v>753</v>
      </c>
      <c r="E68" s="86" t="s">
        <v>650</v>
      </c>
      <c r="F68" s="86" t="s">
        <v>830</v>
      </c>
      <c r="G68" s="86">
        <v>1.0</v>
      </c>
      <c r="H68" s="109">
        <v>1245000.0</v>
      </c>
      <c r="I68" s="109" t="str">
        <f t="shared" si="5"/>
        <v>  1,245,000 </v>
      </c>
      <c r="J68" s="225" t="str">
        <f>SUM(I68:I70)</f>
        <v>  4,000,000 </v>
      </c>
      <c r="K68" s="95" t="s">
        <v>652</v>
      </c>
      <c r="L68" s="95"/>
      <c r="M68" s="95" t="s">
        <v>652</v>
      </c>
    </row>
    <row r="69" ht="15.75" customHeight="1">
      <c r="A69" s="86"/>
      <c r="B69" s="86"/>
      <c r="C69" s="86"/>
      <c r="D69" s="86"/>
      <c r="E69" s="86"/>
      <c r="F69" s="86" t="s">
        <v>811</v>
      </c>
      <c r="G69" s="86">
        <v>2.0</v>
      </c>
      <c r="H69" s="109">
        <v>1030000.0</v>
      </c>
      <c r="I69" s="109" t="str">
        <f t="shared" si="5"/>
        <v>  2,060,000 </v>
      </c>
      <c r="J69" s="80"/>
      <c r="K69" s="80"/>
      <c r="L69" s="80"/>
      <c r="M69" s="80"/>
    </row>
    <row r="70" ht="15.75" customHeight="1">
      <c r="A70" s="86"/>
      <c r="B70" s="86"/>
      <c r="C70" s="86"/>
      <c r="D70" s="86"/>
      <c r="E70" s="86"/>
      <c r="F70" s="86" t="s">
        <v>813</v>
      </c>
      <c r="G70" s="86">
        <v>1.0</v>
      </c>
      <c r="H70" s="109">
        <v>695000.0</v>
      </c>
      <c r="I70" s="109" t="str">
        <f t="shared" si="5"/>
        <v>  695,000 </v>
      </c>
      <c r="J70" s="77"/>
      <c r="K70" s="77"/>
      <c r="L70" s="77"/>
      <c r="M70" s="77"/>
    </row>
    <row r="71" ht="30.0" customHeight="1">
      <c r="A71" s="86">
        <v>39.0</v>
      </c>
      <c r="B71" s="87">
        <v>45333.0</v>
      </c>
      <c r="C71" s="86" t="s">
        <v>2425</v>
      </c>
      <c r="D71" s="86" t="s">
        <v>753</v>
      </c>
      <c r="E71" s="86" t="s">
        <v>650</v>
      </c>
      <c r="F71" s="86" t="s">
        <v>1175</v>
      </c>
      <c r="G71" s="86">
        <v>1.0</v>
      </c>
      <c r="H71" s="109">
        <v>5599000.0</v>
      </c>
      <c r="I71" s="109" t="str">
        <f t="shared" si="5"/>
        <v>  5,599,000 </v>
      </c>
      <c r="J71" s="225" t="str">
        <f>I71+I72</f>
        <v>  6,309,000 </v>
      </c>
      <c r="K71" s="95" t="s">
        <v>652</v>
      </c>
      <c r="L71" s="95"/>
      <c r="M71" s="95" t="s">
        <v>652</v>
      </c>
    </row>
    <row r="72" ht="30.0" customHeight="1">
      <c r="A72" s="86"/>
      <c r="B72" s="86"/>
      <c r="C72" s="86"/>
      <c r="D72" s="86"/>
      <c r="E72" s="86"/>
      <c r="F72" s="86" t="s">
        <v>852</v>
      </c>
      <c r="G72" s="86">
        <v>1.0</v>
      </c>
      <c r="H72" s="109">
        <v>710000.0</v>
      </c>
      <c r="I72" s="109" t="str">
        <f t="shared" si="5"/>
        <v>  710,000 </v>
      </c>
      <c r="J72" s="77"/>
      <c r="K72" s="77"/>
      <c r="L72" s="77"/>
      <c r="M72" s="77"/>
    </row>
    <row r="73" ht="30.0" customHeight="1">
      <c r="A73" s="86">
        <v>40.0</v>
      </c>
      <c r="B73" s="87">
        <v>45333.0</v>
      </c>
      <c r="C73" s="86" t="s">
        <v>2426</v>
      </c>
      <c r="D73" s="86" t="s">
        <v>801</v>
      </c>
      <c r="E73" s="86" t="s">
        <v>705</v>
      </c>
      <c r="F73" s="86" t="s">
        <v>811</v>
      </c>
      <c r="G73" s="86">
        <v>1.0</v>
      </c>
      <c r="H73" s="109">
        <v>1030000.0</v>
      </c>
      <c r="I73" s="109" t="str">
        <f t="shared" si="5"/>
        <v>  1,030,000 </v>
      </c>
      <c r="J73" s="225" t="str">
        <f>I73+I74</f>
        <v>  1,130,000 </v>
      </c>
      <c r="K73" s="95" t="s">
        <v>652</v>
      </c>
      <c r="L73" s="95"/>
      <c r="M73" s="95" t="s">
        <v>652</v>
      </c>
    </row>
    <row r="74" ht="30.0" customHeight="1">
      <c r="A74" s="86"/>
      <c r="B74" s="86"/>
      <c r="C74" s="86"/>
      <c r="D74" s="86"/>
      <c r="E74" s="86"/>
      <c r="F74" s="86" t="s">
        <v>2427</v>
      </c>
      <c r="G74" s="86">
        <v>1.0</v>
      </c>
      <c r="H74" s="109">
        <v>100000.0</v>
      </c>
      <c r="I74" s="109" t="str">
        <f t="shared" si="5"/>
        <v>  100,000 </v>
      </c>
      <c r="J74" s="77"/>
      <c r="K74" s="77"/>
      <c r="L74" s="77"/>
      <c r="M74" s="77"/>
    </row>
    <row r="75" ht="58.5" customHeight="1">
      <c r="A75" s="86">
        <v>41.0</v>
      </c>
      <c r="B75" s="87">
        <v>45334.0</v>
      </c>
      <c r="C75" s="86" t="s">
        <v>2428</v>
      </c>
      <c r="D75" s="86" t="s">
        <v>753</v>
      </c>
      <c r="E75" s="86" t="s">
        <v>650</v>
      </c>
      <c r="F75" s="86" t="s">
        <v>811</v>
      </c>
      <c r="G75" s="86">
        <v>3.0</v>
      </c>
      <c r="H75" s="109">
        <v>1030000.0</v>
      </c>
      <c r="I75" s="109" t="str">
        <f t="shared" si="5"/>
        <v>  3,090,000 </v>
      </c>
      <c r="J75" s="224" t="str">
        <f>I75</f>
        <v>  3,090,000 </v>
      </c>
      <c r="K75" s="86" t="s">
        <v>652</v>
      </c>
      <c r="L75" s="86"/>
      <c r="M75" s="86"/>
    </row>
    <row r="76" ht="29.25" customHeight="1">
      <c r="A76" s="86">
        <v>42.0</v>
      </c>
      <c r="B76" s="87">
        <v>45334.0</v>
      </c>
      <c r="C76" s="86" t="s">
        <v>1223</v>
      </c>
      <c r="D76" s="86" t="s">
        <v>801</v>
      </c>
      <c r="E76" s="86" t="s">
        <v>650</v>
      </c>
      <c r="F76" s="86" t="s">
        <v>798</v>
      </c>
      <c r="G76" s="86">
        <v>12.0</v>
      </c>
      <c r="H76" s="109">
        <v>680000.0</v>
      </c>
      <c r="I76" s="109" t="str">
        <f t="shared" si="5"/>
        <v>  8,160,000 </v>
      </c>
      <c r="J76" s="225" t="str">
        <f>I76+I77</f>
        <v>  8,860,000 </v>
      </c>
      <c r="K76" s="95" t="s">
        <v>652</v>
      </c>
      <c r="L76" s="95"/>
      <c r="M76" s="95" t="s">
        <v>652</v>
      </c>
    </row>
    <row r="77" ht="29.25" customHeight="1">
      <c r="A77" s="86"/>
      <c r="B77" s="86"/>
      <c r="C77" s="86"/>
      <c r="D77" s="86"/>
      <c r="E77" s="86"/>
      <c r="F77" s="86" t="s">
        <v>826</v>
      </c>
      <c r="G77" s="86">
        <v>1.0</v>
      </c>
      <c r="H77" s="109">
        <v>700000.0</v>
      </c>
      <c r="I77" s="109" t="str">
        <f t="shared" si="5"/>
        <v>  700,000 </v>
      </c>
      <c r="J77" s="77"/>
      <c r="K77" s="77"/>
      <c r="L77" s="77"/>
      <c r="M77" s="77"/>
    </row>
    <row r="78" ht="29.25" customHeight="1">
      <c r="A78" s="86">
        <v>43.0</v>
      </c>
      <c r="B78" s="87">
        <v>45334.0</v>
      </c>
      <c r="C78" s="86" t="s">
        <v>2429</v>
      </c>
      <c r="D78" s="86" t="s">
        <v>753</v>
      </c>
      <c r="E78" s="86" t="s">
        <v>650</v>
      </c>
      <c r="F78" s="86" t="s">
        <v>2069</v>
      </c>
      <c r="G78" s="86">
        <v>2.0</v>
      </c>
      <c r="H78" s="109">
        <v>830000.0</v>
      </c>
      <c r="I78" s="109" t="str">
        <f t="shared" si="5"/>
        <v>  1,660,000 </v>
      </c>
      <c r="J78" s="225" t="str">
        <f>I78+I79</f>
        <v>  1,860,000 </v>
      </c>
      <c r="K78" s="95" t="s">
        <v>652</v>
      </c>
      <c r="L78" s="95"/>
      <c r="M78" s="95" t="s">
        <v>652</v>
      </c>
    </row>
    <row r="79" ht="29.25" customHeight="1">
      <c r="A79" s="86"/>
      <c r="B79" s="86"/>
      <c r="C79" s="86"/>
      <c r="D79" s="86"/>
      <c r="E79" s="86"/>
      <c r="F79" s="86" t="s">
        <v>2068</v>
      </c>
      <c r="G79" s="86">
        <v>2.0</v>
      </c>
      <c r="H79" s="109">
        <v>100000.0</v>
      </c>
      <c r="I79" s="109" t="str">
        <f t="shared" si="5"/>
        <v>  200,000 </v>
      </c>
      <c r="J79" s="77"/>
      <c r="K79" s="77"/>
      <c r="L79" s="77"/>
      <c r="M79" s="77"/>
    </row>
    <row r="80" ht="58.5" customHeight="1">
      <c r="A80" s="86">
        <v>44.0</v>
      </c>
      <c r="B80" s="87">
        <v>45334.0</v>
      </c>
      <c r="C80" s="86" t="s">
        <v>2430</v>
      </c>
      <c r="D80" s="86" t="s">
        <v>801</v>
      </c>
      <c r="E80" s="86" t="s">
        <v>650</v>
      </c>
      <c r="F80" s="86" t="s">
        <v>831</v>
      </c>
      <c r="G80" s="86">
        <v>2.0</v>
      </c>
      <c r="H80" s="109">
        <v>700000.0</v>
      </c>
      <c r="I80" s="109" t="str">
        <f t="shared" si="5"/>
        <v>  1,400,000 </v>
      </c>
      <c r="J80" s="224" t="str">
        <f>I80</f>
        <v>  1,400,000 </v>
      </c>
      <c r="K80" s="86" t="s">
        <v>652</v>
      </c>
      <c r="L80" s="86"/>
      <c r="M80" s="90" t="s">
        <v>820</v>
      </c>
    </row>
    <row r="81" ht="29.25" customHeight="1">
      <c r="A81" s="86">
        <v>45.0</v>
      </c>
      <c r="B81" s="87">
        <v>45334.0</v>
      </c>
      <c r="C81" s="86" t="s">
        <v>1465</v>
      </c>
      <c r="D81" s="86" t="s">
        <v>655</v>
      </c>
      <c r="E81" s="86" t="s">
        <v>650</v>
      </c>
      <c r="F81" s="86" t="s">
        <v>813</v>
      </c>
      <c r="G81" s="86">
        <v>4.0</v>
      </c>
      <c r="H81" s="109">
        <v>695000.0</v>
      </c>
      <c r="I81" s="109" t="str">
        <f t="shared" si="5"/>
        <v>  2,780,000 </v>
      </c>
      <c r="J81" s="225" t="str">
        <f>I81+I82</f>
        <v>  5,610,000 </v>
      </c>
      <c r="K81" s="95" t="s">
        <v>652</v>
      </c>
      <c r="L81" s="95"/>
      <c r="M81" s="96" t="s">
        <v>2431</v>
      </c>
    </row>
    <row r="82" ht="29.25" customHeight="1">
      <c r="A82" s="86"/>
      <c r="B82" s="86"/>
      <c r="C82" s="86"/>
      <c r="D82" s="86"/>
      <c r="E82" s="86"/>
      <c r="F82" s="86" t="s">
        <v>1400</v>
      </c>
      <c r="G82" s="86">
        <v>1.0</v>
      </c>
      <c r="H82" s="109">
        <v>2830000.0</v>
      </c>
      <c r="I82" s="109" t="str">
        <f t="shared" si="5"/>
        <v>  2,830,000 </v>
      </c>
      <c r="J82" s="77"/>
      <c r="K82" s="77"/>
      <c r="L82" s="77"/>
      <c r="M82" s="77"/>
    </row>
    <row r="83" ht="58.5" customHeight="1">
      <c r="A83" s="86">
        <v>46.0</v>
      </c>
      <c r="B83" s="87">
        <v>45334.0</v>
      </c>
      <c r="C83" s="86" t="s">
        <v>2432</v>
      </c>
      <c r="D83" s="86" t="s">
        <v>801</v>
      </c>
      <c r="E83" s="86" t="s">
        <v>650</v>
      </c>
      <c r="F83" s="86" t="s">
        <v>798</v>
      </c>
      <c r="G83" s="86">
        <v>1.0</v>
      </c>
      <c r="H83" s="109">
        <v>700000.0</v>
      </c>
      <c r="I83" s="109" t="str">
        <f t="shared" si="5"/>
        <v>  700,000 </v>
      </c>
      <c r="J83" s="224" t="str">
        <f t="shared" ref="J83:J85" si="9">I83</f>
        <v>  700,000 </v>
      </c>
      <c r="K83" s="86" t="s">
        <v>652</v>
      </c>
      <c r="L83" s="86"/>
      <c r="M83" s="90" t="s">
        <v>1441</v>
      </c>
    </row>
    <row r="84" ht="58.5" customHeight="1">
      <c r="A84" s="86">
        <v>47.0</v>
      </c>
      <c r="B84" s="87">
        <v>45334.0</v>
      </c>
      <c r="C84" s="86" t="s">
        <v>2433</v>
      </c>
      <c r="D84" s="86" t="s">
        <v>801</v>
      </c>
      <c r="E84" s="86" t="s">
        <v>650</v>
      </c>
      <c r="F84" s="86" t="s">
        <v>842</v>
      </c>
      <c r="G84" s="86">
        <v>1.0</v>
      </c>
      <c r="H84" s="109">
        <v>345000.0</v>
      </c>
      <c r="I84" s="109" t="str">
        <f t="shared" si="5"/>
        <v>  345,000 </v>
      </c>
      <c r="J84" s="224" t="str">
        <f t="shared" si="9"/>
        <v>  345,000 </v>
      </c>
      <c r="K84" s="86" t="s">
        <v>652</v>
      </c>
      <c r="L84" s="86"/>
      <c r="M84" s="90" t="s">
        <v>1441</v>
      </c>
    </row>
    <row r="85" ht="60.0" customHeight="1">
      <c r="A85" s="86">
        <v>48.0</v>
      </c>
      <c r="B85" s="87">
        <v>45335.0</v>
      </c>
      <c r="C85" s="86" t="s">
        <v>2434</v>
      </c>
      <c r="D85" s="86" t="s">
        <v>753</v>
      </c>
      <c r="E85" s="86" t="s">
        <v>650</v>
      </c>
      <c r="F85" s="86" t="s">
        <v>813</v>
      </c>
      <c r="G85" s="86">
        <v>1.0</v>
      </c>
      <c r="H85" s="109">
        <v>690000.0</v>
      </c>
      <c r="I85" s="109" t="str">
        <f t="shared" si="5"/>
        <v>  690,000 </v>
      </c>
      <c r="J85" s="224" t="str">
        <f t="shared" si="9"/>
        <v>  690,000 </v>
      </c>
      <c r="K85" s="86" t="s">
        <v>652</v>
      </c>
      <c r="L85" s="86"/>
      <c r="M85" s="86" t="s">
        <v>652</v>
      </c>
    </row>
    <row r="86" ht="30.75" customHeight="1">
      <c r="A86" s="86">
        <v>49.0</v>
      </c>
      <c r="B86" s="87">
        <v>45335.0</v>
      </c>
      <c r="C86" s="86" t="s">
        <v>2435</v>
      </c>
      <c r="D86" s="86" t="s">
        <v>753</v>
      </c>
      <c r="E86" s="86" t="s">
        <v>650</v>
      </c>
      <c r="F86" s="86" t="s">
        <v>845</v>
      </c>
      <c r="G86" s="86">
        <v>1.0</v>
      </c>
      <c r="H86" s="109">
        <v>925000.0</v>
      </c>
      <c r="I86" s="109" t="str">
        <f t="shared" si="5"/>
        <v>  925,000 </v>
      </c>
      <c r="J86" s="225" t="str">
        <f>I86+I87</f>
        <v>  990,000 </v>
      </c>
      <c r="K86" s="95" t="s">
        <v>652</v>
      </c>
      <c r="L86" s="95"/>
      <c r="M86" s="95" t="s">
        <v>652</v>
      </c>
    </row>
    <row r="87" ht="30.75" customHeight="1">
      <c r="A87" s="86"/>
      <c r="B87" s="86"/>
      <c r="C87" s="86"/>
      <c r="D87" s="86"/>
      <c r="E87" s="86"/>
      <c r="F87" s="86" t="s">
        <v>2419</v>
      </c>
      <c r="G87" s="86">
        <v>1.0</v>
      </c>
      <c r="H87" s="109">
        <v>65000.0</v>
      </c>
      <c r="I87" s="109" t="str">
        <f t="shared" si="5"/>
        <v>  65,000 </v>
      </c>
      <c r="J87" s="77"/>
      <c r="K87" s="77"/>
      <c r="L87" s="77"/>
      <c r="M87" s="77"/>
    </row>
    <row r="88" ht="60.0" customHeight="1">
      <c r="A88" s="86">
        <v>50.0</v>
      </c>
      <c r="B88" s="87">
        <v>45335.0</v>
      </c>
      <c r="C88" s="86" t="s">
        <v>1244</v>
      </c>
      <c r="D88" s="86" t="s">
        <v>753</v>
      </c>
      <c r="E88" s="86" t="s">
        <v>650</v>
      </c>
      <c r="F88" s="86" t="s">
        <v>830</v>
      </c>
      <c r="G88" s="86">
        <v>1.0</v>
      </c>
      <c r="H88" s="109">
        <v>1240000.0</v>
      </c>
      <c r="I88" s="109" t="str">
        <f t="shared" si="5"/>
        <v>  1,240,000 </v>
      </c>
      <c r="J88" s="224" t="str">
        <f t="shared" ref="J88:J89" si="10">I88</f>
        <v>  1,240,000 </v>
      </c>
      <c r="K88" s="86" t="s">
        <v>652</v>
      </c>
      <c r="L88" s="86"/>
      <c r="M88" s="86" t="s">
        <v>652</v>
      </c>
    </row>
    <row r="89" ht="60.0" customHeight="1">
      <c r="A89" s="86">
        <v>51.0</v>
      </c>
      <c r="B89" s="87">
        <v>45335.0</v>
      </c>
      <c r="C89" s="86" t="s">
        <v>1165</v>
      </c>
      <c r="D89" s="86" t="s">
        <v>801</v>
      </c>
      <c r="E89" s="86" t="s">
        <v>650</v>
      </c>
      <c r="F89" s="86" t="s">
        <v>808</v>
      </c>
      <c r="G89" s="86">
        <v>1.0</v>
      </c>
      <c r="H89" s="109">
        <v>1450000.0</v>
      </c>
      <c r="I89" s="109" t="str">
        <f t="shared" si="5"/>
        <v>  1,450,000 </v>
      </c>
      <c r="J89" s="224" t="str">
        <f t="shared" si="10"/>
        <v>  1,450,000 </v>
      </c>
      <c r="K89" s="86" t="s">
        <v>652</v>
      </c>
      <c r="L89" s="86"/>
      <c r="M89" s="86" t="s">
        <v>803</v>
      </c>
    </row>
    <row r="90" ht="27.0" customHeight="1">
      <c r="A90" s="15">
        <v>52.0</v>
      </c>
      <c r="B90" s="51">
        <v>45336.0</v>
      </c>
      <c r="C90" s="15" t="s">
        <v>2424</v>
      </c>
      <c r="D90" s="15" t="s">
        <v>753</v>
      </c>
      <c r="E90" s="15" t="s">
        <v>650</v>
      </c>
      <c r="F90" s="15" t="s">
        <v>2049</v>
      </c>
      <c r="G90" s="15">
        <v>1.0</v>
      </c>
      <c r="H90" s="210">
        <v>760000.0</v>
      </c>
      <c r="I90" s="109" t="str">
        <f t="shared" si="5"/>
        <v>  760,000 </v>
      </c>
      <c r="J90" s="183" t="str">
        <f>I90+I91+I92</f>
        <v>  1,940,000 </v>
      </c>
      <c r="K90" s="59" t="s">
        <v>652</v>
      </c>
      <c r="L90" s="59"/>
      <c r="M90" s="59" t="s">
        <v>652</v>
      </c>
      <c r="N90" s="190"/>
      <c r="O90" s="190"/>
      <c r="P90" s="190"/>
      <c r="Q90" s="190"/>
      <c r="R90" s="190"/>
      <c r="S90" s="190"/>
      <c r="T90" s="190"/>
      <c r="U90" s="190"/>
      <c r="V90" s="190"/>
      <c r="W90" s="190"/>
      <c r="X90" s="190"/>
      <c r="Y90" s="190"/>
    </row>
    <row r="91" ht="27.0" customHeight="1">
      <c r="A91" s="15"/>
      <c r="B91" s="15"/>
      <c r="C91" s="15"/>
      <c r="D91" s="15"/>
      <c r="E91" s="15"/>
      <c r="F91" s="15" t="s">
        <v>836</v>
      </c>
      <c r="G91" s="15">
        <v>1.0</v>
      </c>
      <c r="H91" s="210">
        <v>1100000.0</v>
      </c>
      <c r="I91" s="109" t="str">
        <f t="shared" si="5"/>
        <v>  1,100,000 </v>
      </c>
      <c r="J91" s="80"/>
      <c r="K91" s="80"/>
      <c r="L91" s="80"/>
      <c r="M91" s="80"/>
      <c r="N91" s="190"/>
      <c r="O91" s="190"/>
      <c r="P91" s="190"/>
      <c r="Q91" s="190"/>
      <c r="R91" s="190"/>
      <c r="S91" s="190"/>
      <c r="T91" s="190"/>
      <c r="U91" s="190"/>
      <c r="V91" s="190"/>
      <c r="W91" s="190"/>
      <c r="X91" s="190"/>
      <c r="Y91" s="190"/>
    </row>
    <row r="92" ht="27.0" customHeight="1">
      <c r="A92" s="15"/>
      <c r="B92" s="15"/>
      <c r="C92" s="15"/>
      <c r="D92" s="15"/>
      <c r="E92" s="15"/>
      <c r="F92" s="15" t="s">
        <v>2436</v>
      </c>
      <c r="G92" s="15">
        <v>1.0</v>
      </c>
      <c r="H92" s="210">
        <v>80000.0</v>
      </c>
      <c r="I92" s="109" t="str">
        <f t="shared" si="5"/>
        <v>  80,000 </v>
      </c>
      <c r="J92" s="77"/>
      <c r="K92" s="77"/>
      <c r="L92" s="77"/>
      <c r="M92" s="77"/>
      <c r="N92" s="190"/>
      <c r="O92" s="190"/>
      <c r="P92" s="190"/>
      <c r="Q92" s="190"/>
      <c r="R92" s="190"/>
      <c r="S92" s="190"/>
      <c r="T92" s="190"/>
      <c r="U92" s="190"/>
      <c r="V92" s="190"/>
      <c r="W92" s="190"/>
      <c r="X92" s="190"/>
      <c r="Y92" s="190"/>
    </row>
    <row r="93" ht="45.75" customHeight="1">
      <c r="A93" s="15">
        <v>53.0</v>
      </c>
      <c r="B93" s="51">
        <v>45336.0</v>
      </c>
      <c r="C93" s="15" t="s">
        <v>2437</v>
      </c>
      <c r="D93" s="15" t="s">
        <v>655</v>
      </c>
      <c r="E93" s="15" t="s">
        <v>650</v>
      </c>
      <c r="F93" s="15" t="s">
        <v>852</v>
      </c>
      <c r="G93" s="15">
        <v>1.0</v>
      </c>
      <c r="H93" s="210">
        <v>690000.0</v>
      </c>
      <c r="I93" s="109" t="str">
        <f t="shared" si="5"/>
        <v>  690,000 </v>
      </c>
      <c r="J93" s="183" t="str">
        <f>I93+I94</f>
        <v>  820,000 </v>
      </c>
      <c r="K93" s="59" t="s">
        <v>652</v>
      </c>
      <c r="L93" s="59"/>
      <c r="M93" s="59" t="s">
        <v>652</v>
      </c>
      <c r="N93" s="190"/>
      <c r="O93" s="190"/>
      <c r="P93" s="190"/>
      <c r="Q93" s="190"/>
      <c r="R93" s="190"/>
      <c r="S93" s="190"/>
      <c r="T93" s="190"/>
      <c r="U93" s="190"/>
      <c r="V93" s="190"/>
      <c r="W93" s="190"/>
      <c r="X93" s="190"/>
      <c r="Y93" s="190"/>
    </row>
    <row r="94" ht="45.75" customHeight="1">
      <c r="A94" s="15"/>
      <c r="B94" s="15"/>
      <c r="C94" s="15"/>
      <c r="D94" s="15"/>
      <c r="E94" s="15"/>
      <c r="F94" s="15" t="s">
        <v>2419</v>
      </c>
      <c r="G94" s="15">
        <v>2.0</v>
      </c>
      <c r="H94" s="210">
        <v>65000.0</v>
      </c>
      <c r="I94" s="109" t="str">
        <f t="shared" si="5"/>
        <v>  130,000 </v>
      </c>
      <c r="J94" s="77"/>
      <c r="K94" s="77"/>
      <c r="L94" s="77"/>
      <c r="M94" s="77"/>
      <c r="N94" s="190"/>
      <c r="O94" s="190"/>
      <c r="P94" s="190"/>
      <c r="Q94" s="190"/>
      <c r="R94" s="190"/>
      <c r="S94" s="190"/>
      <c r="T94" s="190"/>
      <c r="U94" s="190"/>
      <c r="V94" s="190"/>
      <c r="W94" s="190"/>
      <c r="X94" s="190"/>
      <c r="Y94" s="190"/>
    </row>
    <row r="95" ht="55.5" customHeight="1">
      <c r="A95" s="15">
        <v>54.0</v>
      </c>
      <c r="B95" s="51">
        <v>45336.0</v>
      </c>
      <c r="C95" s="15" t="s">
        <v>2438</v>
      </c>
      <c r="D95" s="15" t="s">
        <v>753</v>
      </c>
      <c r="E95" s="15" t="s">
        <v>650</v>
      </c>
      <c r="F95" s="15" t="s">
        <v>2439</v>
      </c>
      <c r="G95" s="15">
        <v>2.0</v>
      </c>
      <c r="H95" s="210">
        <v>2725000.0</v>
      </c>
      <c r="I95" s="109" t="str">
        <f t="shared" si="5"/>
        <v>  5,450,000 </v>
      </c>
      <c r="J95" s="183" t="str">
        <f>I95+I96</f>
        <v>  6,150,000 </v>
      </c>
      <c r="K95" s="59" t="s">
        <v>652</v>
      </c>
      <c r="L95" s="59"/>
      <c r="M95" s="59" t="s">
        <v>652</v>
      </c>
      <c r="N95" s="190"/>
      <c r="O95" s="190"/>
      <c r="P95" s="190"/>
      <c r="Q95" s="190"/>
      <c r="R95" s="190"/>
      <c r="S95" s="190"/>
      <c r="T95" s="190"/>
      <c r="U95" s="190"/>
      <c r="V95" s="190"/>
      <c r="W95" s="190"/>
      <c r="X95" s="190"/>
      <c r="Y95" s="190"/>
    </row>
    <row r="96" ht="55.5" customHeight="1">
      <c r="A96" s="15"/>
      <c r="B96" s="15"/>
      <c r="C96" s="15"/>
      <c r="D96" s="15"/>
      <c r="E96" s="15"/>
      <c r="F96" s="15" t="s">
        <v>865</v>
      </c>
      <c r="G96" s="15">
        <v>1.0</v>
      </c>
      <c r="H96" s="210">
        <v>700000.0</v>
      </c>
      <c r="I96" s="109" t="str">
        <f t="shared" si="5"/>
        <v>  700,000 </v>
      </c>
      <c r="J96" s="77"/>
      <c r="K96" s="77"/>
      <c r="L96" s="77"/>
      <c r="M96" s="77"/>
      <c r="N96" s="190"/>
      <c r="O96" s="190"/>
      <c r="P96" s="190"/>
      <c r="Q96" s="190"/>
      <c r="R96" s="190"/>
      <c r="S96" s="190"/>
      <c r="T96" s="190"/>
      <c r="U96" s="190"/>
      <c r="V96" s="190"/>
      <c r="W96" s="190"/>
      <c r="X96" s="190"/>
      <c r="Y96" s="190"/>
    </row>
    <row r="97" ht="60.0" customHeight="1">
      <c r="A97" s="86">
        <v>55.0</v>
      </c>
      <c r="B97" s="87">
        <v>45337.0</v>
      </c>
      <c r="C97" s="86" t="s">
        <v>2440</v>
      </c>
      <c r="D97" s="86" t="s">
        <v>655</v>
      </c>
      <c r="E97" s="86" t="s">
        <v>650</v>
      </c>
      <c r="F97" s="86" t="s">
        <v>852</v>
      </c>
      <c r="G97" s="86">
        <v>2.0</v>
      </c>
      <c r="H97" s="109">
        <v>680000.0</v>
      </c>
      <c r="I97" s="109" t="str">
        <f t="shared" si="5"/>
        <v>  1,360,000 </v>
      </c>
      <c r="J97" s="224" t="str">
        <f>I97</f>
        <v>  1,360,000 </v>
      </c>
      <c r="K97" s="109" t="s">
        <v>652</v>
      </c>
      <c r="L97" s="109"/>
      <c r="M97" s="109" t="s">
        <v>652</v>
      </c>
    </row>
    <row r="98" ht="15.75" customHeight="1">
      <c r="A98" s="86">
        <v>56.0</v>
      </c>
      <c r="B98" s="87">
        <v>45337.0</v>
      </c>
      <c r="C98" s="86" t="s">
        <v>2441</v>
      </c>
      <c r="D98" s="86" t="s">
        <v>655</v>
      </c>
      <c r="E98" s="86" t="s">
        <v>650</v>
      </c>
      <c r="F98" s="86" t="s">
        <v>798</v>
      </c>
      <c r="G98" s="86">
        <v>3.0</v>
      </c>
      <c r="H98" s="109">
        <v>680000.0</v>
      </c>
      <c r="I98" s="109" t="str">
        <f t="shared" si="5"/>
        <v>  2,040,000 </v>
      </c>
      <c r="J98" s="225" t="str">
        <f>SUM(I98:I100)</f>
        <v>  7,475,000 </v>
      </c>
      <c r="K98" s="107" t="s">
        <v>652</v>
      </c>
      <c r="L98" s="107"/>
      <c r="M98" s="107" t="s">
        <v>652</v>
      </c>
    </row>
    <row r="99" ht="15.75" customHeight="1">
      <c r="A99" s="86"/>
      <c r="B99" s="86"/>
      <c r="C99" s="86"/>
      <c r="D99" s="86"/>
      <c r="E99" s="86"/>
      <c r="F99" s="86" t="s">
        <v>821</v>
      </c>
      <c r="G99" s="86">
        <v>7.0</v>
      </c>
      <c r="H99" s="109">
        <v>680000.0</v>
      </c>
      <c r="I99" s="109" t="str">
        <f t="shared" si="5"/>
        <v>  4,760,000 </v>
      </c>
      <c r="J99" s="80"/>
      <c r="K99" s="80"/>
      <c r="L99" s="80"/>
      <c r="M99" s="80"/>
    </row>
    <row r="100" ht="15.75" customHeight="1">
      <c r="A100" s="86"/>
      <c r="B100" s="86"/>
      <c r="C100" s="86"/>
      <c r="D100" s="86"/>
      <c r="E100" s="86"/>
      <c r="F100" s="86" t="s">
        <v>826</v>
      </c>
      <c r="G100" s="86">
        <v>1.0</v>
      </c>
      <c r="H100" s="109">
        <v>675000.0</v>
      </c>
      <c r="I100" s="109" t="str">
        <f t="shared" si="5"/>
        <v>  675,000 </v>
      </c>
      <c r="J100" s="77"/>
      <c r="K100" s="77"/>
      <c r="L100" s="77"/>
      <c r="M100" s="77"/>
    </row>
    <row r="101" ht="60.0" customHeight="1">
      <c r="A101" s="86">
        <v>57.0</v>
      </c>
      <c r="B101" s="87">
        <v>45337.0</v>
      </c>
      <c r="C101" s="86" t="s">
        <v>2442</v>
      </c>
      <c r="D101" s="86" t="s">
        <v>753</v>
      </c>
      <c r="E101" s="86" t="s">
        <v>650</v>
      </c>
      <c r="F101" s="86" t="s">
        <v>805</v>
      </c>
      <c r="G101" s="86">
        <v>3.0</v>
      </c>
      <c r="H101" s="109">
        <v>1020000.0</v>
      </c>
      <c r="I101" s="109" t="str">
        <f t="shared" si="5"/>
        <v>  3,060,000 </v>
      </c>
      <c r="J101" s="224" t="str">
        <f>I101</f>
        <v>  3,060,000 </v>
      </c>
      <c r="K101" s="109" t="s">
        <v>652</v>
      </c>
      <c r="L101" s="109"/>
      <c r="M101" s="109" t="s">
        <v>898</v>
      </c>
    </row>
    <row r="102" ht="54.0" customHeight="1">
      <c r="A102" s="86">
        <v>58.0</v>
      </c>
      <c r="B102" s="87">
        <v>45338.0</v>
      </c>
      <c r="C102" s="86" t="s">
        <v>2070</v>
      </c>
      <c r="D102" s="86" t="s">
        <v>801</v>
      </c>
      <c r="E102" s="86" t="s">
        <v>650</v>
      </c>
      <c r="F102" s="86" t="s">
        <v>845</v>
      </c>
      <c r="G102" s="86">
        <v>2.0</v>
      </c>
      <c r="H102" s="109">
        <v>935000.0</v>
      </c>
      <c r="I102" s="109" t="str">
        <f t="shared" si="5"/>
        <v>  1,870,000 </v>
      </c>
      <c r="J102" s="225" t="str">
        <f>SUM(I102:I104)</f>
        <v>  4,671,000 </v>
      </c>
      <c r="K102" s="95" t="s">
        <v>652</v>
      </c>
      <c r="L102" s="95"/>
      <c r="M102" s="95" t="s">
        <v>652</v>
      </c>
    </row>
    <row r="103" ht="54.0" customHeight="1">
      <c r="A103" s="86"/>
      <c r="B103" s="86"/>
      <c r="C103" s="86"/>
      <c r="D103" s="86"/>
      <c r="E103" s="86"/>
      <c r="F103" s="86" t="s">
        <v>813</v>
      </c>
      <c r="G103" s="86">
        <v>2.0</v>
      </c>
      <c r="H103" s="109">
        <v>695500.0</v>
      </c>
      <c r="I103" s="109" t="str">
        <f t="shared" si="5"/>
        <v>  1,391,000 </v>
      </c>
      <c r="J103" s="80"/>
      <c r="K103" s="80"/>
      <c r="L103" s="80"/>
      <c r="M103" s="80"/>
    </row>
    <row r="104" ht="54.0" customHeight="1">
      <c r="A104" s="86"/>
      <c r="B104" s="86"/>
      <c r="C104" s="86"/>
      <c r="D104" s="86"/>
      <c r="E104" s="86"/>
      <c r="F104" s="86" t="s">
        <v>826</v>
      </c>
      <c r="G104" s="86">
        <v>2.0</v>
      </c>
      <c r="H104" s="109">
        <v>705000.0</v>
      </c>
      <c r="I104" s="109" t="str">
        <f t="shared" si="5"/>
        <v>  1,410,000 </v>
      </c>
      <c r="J104" s="77"/>
      <c r="K104" s="77"/>
      <c r="L104" s="77"/>
      <c r="M104" s="77"/>
    </row>
    <row r="105" ht="30.75" customHeight="1">
      <c r="A105" s="86">
        <v>59.0</v>
      </c>
      <c r="B105" s="87">
        <v>45338.0</v>
      </c>
      <c r="C105" s="86" t="s">
        <v>2443</v>
      </c>
      <c r="D105" s="86" t="s">
        <v>819</v>
      </c>
      <c r="E105" s="86" t="s">
        <v>650</v>
      </c>
      <c r="F105" s="86" t="s">
        <v>798</v>
      </c>
      <c r="G105" s="86">
        <v>5.0</v>
      </c>
      <c r="H105" s="109">
        <v>685000.0</v>
      </c>
      <c r="I105" s="109" t="str">
        <f t="shared" si="5"/>
        <v>  3,425,000 </v>
      </c>
      <c r="J105" s="225" t="str">
        <f>SUM(I105:I106)</f>
        <v>  4,110,000 </v>
      </c>
      <c r="K105" s="95" t="s">
        <v>652</v>
      </c>
      <c r="L105" s="95"/>
      <c r="M105" s="95" t="s">
        <v>652</v>
      </c>
    </row>
    <row r="106" ht="30.75" customHeight="1">
      <c r="A106" s="86"/>
      <c r="B106" s="86"/>
      <c r="C106" s="86"/>
      <c r="D106" s="86"/>
      <c r="E106" s="86"/>
      <c r="F106" s="86" t="s">
        <v>813</v>
      </c>
      <c r="G106" s="86">
        <v>1.0</v>
      </c>
      <c r="H106" s="109">
        <v>685000.0</v>
      </c>
      <c r="I106" s="109" t="str">
        <f t="shared" si="5"/>
        <v>  685,000 </v>
      </c>
      <c r="J106" s="77"/>
      <c r="K106" s="77"/>
      <c r="L106" s="77"/>
      <c r="M106" s="77"/>
    </row>
    <row r="107" ht="60.75" customHeight="1">
      <c r="A107" s="86">
        <v>60.0</v>
      </c>
      <c r="B107" s="87">
        <v>45338.0</v>
      </c>
      <c r="C107" s="86" t="s">
        <v>1255</v>
      </c>
      <c r="D107" s="86" t="s">
        <v>655</v>
      </c>
      <c r="E107" s="86" t="s">
        <v>650</v>
      </c>
      <c r="F107" s="86" t="s">
        <v>798</v>
      </c>
      <c r="G107" s="86">
        <v>1.0</v>
      </c>
      <c r="H107" s="109">
        <v>700000.0</v>
      </c>
      <c r="I107" s="109" t="str">
        <f t="shared" si="5"/>
        <v>  700,000 </v>
      </c>
      <c r="J107" s="224" t="str">
        <f t="shared" ref="J107:J108" si="11">I107</f>
        <v>  700,000 </v>
      </c>
      <c r="K107" s="86" t="s">
        <v>652</v>
      </c>
      <c r="L107" s="86"/>
      <c r="M107" s="86" t="s">
        <v>803</v>
      </c>
    </row>
    <row r="108" ht="60.75" customHeight="1">
      <c r="A108" s="86">
        <v>61.0</v>
      </c>
      <c r="B108" s="87">
        <v>45338.0</v>
      </c>
      <c r="C108" s="86" t="s">
        <v>2444</v>
      </c>
      <c r="D108" s="86" t="s">
        <v>655</v>
      </c>
      <c r="E108" s="86" t="s">
        <v>650</v>
      </c>
      <c r="F108" s="86" t="s">
        <v>798</v>
      </c>
      <c r="G108" s="86">
        <v>2.0</v>
      </c>
      <c r="H108" s="109">
        <v>700000.0</v>
      </c>
      <c r="I108" s="109" t="str">
        <f t="shared" si="5"/>
        <v>  1,400,000 </v>
      </c>
      <c r="J108" s="224" t="str">
        <f t="shared" si="11"/>
        <v>  1,400,000 </v>
      </c>
      <c r="K108" s="86" t="s">
        <v>652</v>
      </c>
      <c r="L108" s="86"/>
      <c r="M108" s="86" t="s">
        <v>803</v>
      </c>
    </row>
    <row r="109" ht="30.0" customHeight="1">
      <c r="A109" s="86">
        <v>62.0</v>
      </c>
      <c r="B109" s="87">
        <v>45339.0</v>
      </c>
      <c r="C109" s="86" t="s">
        <v>2445</v>
      </c>
      <c r="D109" s="86" t="s">
        <v>801</v>
      </c>
      <c r="E109" s="86" t="s">
        <v>650</v>
      </c>
      <c r="F109" s="86" t="s">
        <v>798</v>
      </c>
      <c r="G109" s="86">
        <v>3.0</v>
      </c>
      <c r="H109" s="109">
        <v>685000.0</v>
      </c>
      <c r="I109" s="109" t="str">
        <f t="shared" si="5"/>
        <v>  2,055,000 </v>
      </c>
      <c r="J109" s="225" t="str">
        <f>I109+I110</f>
        <v>  2,780,000 </v>
      </c>
      <c r="K109" s="95" t="s">
        <v>652</v>
      </c>
      <c r="L109" s="95"/>
      <c r="M109" s="95" t="s">
        <v>2446</v>
      </c>
    </row>
    <row r="110" ht="30.0" customHeight="1">
      <c r="A110" s="86"/>
      <c r="B110" s="86"/>
      <c r="C110" s="86"/>
      <c r="D110" s="86"/>
      <c r="E110" s="86"/>
      <c r="F110" s="86" t="s">
        <v>826</v>
      </c>
      <c r="G110" s="86">
        <v>1.0</v>
      </c>
      <c r="H110" s="109">
        <v>725000.0</v>
      </c>
      <c r="I110" s="109" t="str">
        <f t="shared" si="5"/>
        <v>  725,000 </v>
      </c>
      <c r="J110" s="77"/>
      <c r="K110" s="77"/>
      <c r="L110" s="77"/>
      <c r="M110" s="77"/>
    </row>
    <row r="111" ht="74.25" customHeight="1">
      <c r="A111" s="86">
        <v>63.0</v>
      </c>
      <c r="B111" s="87">
        <v>45340.0</v>
      </c>
      <c r="C111" s="86" t="s">
        <v>2447</v>
      </c>
      <c r="D111" s="86" t="s">
        <v>801</v>
      </c>
      <c r="E111" s="86" t="s">
        <v>650</v>
      </c>
      <c r="F111" s="86" t="s">
        <v>1171</v>
      </c>
      <c r="G111" s="86">
        <v>2.0</v>
      </c>
      <c r="H111" s="109">
        <v>185000.0</v>
      </c>
      <c r="I111" s="109" t="str">
        <f t="shared" si="5"/>
        <v>  370,000 </v>
      </c>
      <c r="J111" s="224" t="str">
        <f>I111</f>
        <v>  370,000 </v>
      </c>
      <c r="K111" s="86" t="s">
        <v>652</v>
      </c>
      <c r="L111" s="86"/>
      <c r="M111" s="86" t="s">
        <v>2448</v>
      </c>
    </row>
    <row r="112" ht="15.75" customHeight="1">
      <c r="A112" s="86">
        <v>64.0</v>
      </c>
      <c r="B112" s="87">
        <v>45340.0</v>
      </c>
      <c r="C112" s="86" t="s">
        <v>825</v>
      </c>
      <c r="D112" s="86" t="s">
        <v>655</v>
      </c>
      <c r="E112" s="86" t="s">
        <v>650</v>
      </c>
      <c r="F112" s="86" t="s">
        <v>813</v>
      </c>
      <c r="G112" s="86">
        <v>5.0</v>
      </c>
      <c r="H112" s="109">
        <v>690000.0</v>
      </c>
      <c r="I112" s="109" t="str">
        <f t="shared" si="5"/>
        <v>  3,450,000 </v>
      </c>
      <c r="J112" s="225" t="str">
        <f>SUM(I112:I116)</f>
        <v>  8,768,000 </v>
      </c>
      <c r="K112" s="95" t="s">
        <v>652</v>
      </c>
      <c r="L112" s="95"/>
      <c r="M112" s="95" t="s">
        <v>2449</v>
      </c>
    </row>
    <row r="113" ht="15.75" customHeight="1">
      <c r="A113" s="86"/>
      <c r="B113" s="86"/>
      <c r="C113" s="86"/>
      <c r="D113" s="86"/>
      <c r="E113" s="86"/>
      <c r="F113" s="86" t="s">
        <v>821</v>
      </c>
      <c r="G113" s="86">
        <v>5.0</v>
      </c>
      <c r="H113" s="109">
        <v>690000.0</v>
      </c>
      <c r="I113" s="109" t="str">
        <f t="shared" si="5"/>
        <v>  3,450,000 </v>
      </c>
      <c r="J113" s="80"/>
      <c r="K113" s="80"/>
      <c r="L113" s="80"/>
      <c r="M113" s="80"/>
    </row>
    <row r="114" ht="15.75" customHeight="1">
      <c r="A114" s="86"/>
      <c r="B114" s="86"/>
      <c r="C114" s="86"/>
      <c r="D114" s="86"/>
      <c r="E114" s="86"/>
      <c r="F114" s="86" t="s">
        <v>811</v>
      </c>
      <c r="G114" s="86">
        <v>1.0</v>
      </c>
      <c r="H114" s="109">
        <v>1018000.0</v>
      </c>
      <c r="I114" s="109" t="str">
        <f t="shared" si="5"/>
        <v>  1,018,000 </v>
      </c>
      <c r="J114" s="80"/>
      <c r="K114" s="80"/>
      <c r="L114" s="80"/>
      <c r="M114" s="80"/>
    </row>
    <row r="115" ht="15.75" customHeight="1">
      <c r="A115" s="86"/>
      <c r="B115" s="86"/>
      <c r="C115" s="86"/>
      <c r="D115" s="86"/>
      <c r="E115" s="86"/>
      <c r="F115" s="86" t="s">
        <v>826</v>
      </c>
      <c r="G115" s="86">
        <v>1.0</v>
      </c>
      <c r="H115" s="109">
        <v>700000.0</v>
      </c>
      <c r="I115" s="109" t="str">
        <f t="shared" si="5"/>
        <v>  700,000 </v>
      </c>
      <c r="J115" s="80"/>
      <c r="K115" s="80"/>
      <c r="L115" s="80"/>
      <c r="M115" s="80"/>
    </row>
    <row r="116" ht="15.75" customHeight="1">
      <c r="A116" s="86"/>
      <c r="B116" s="86"/>
      <c r="C116" s="86"/>
      <c r="D116" s="86"/>
      <c r="E116" s="86"/>
      <c r="F116" s="86" t="s">
        <v>806</v>
      </c>
      <c r="G116" s="86">
        <v>2.0</v>
      </c>
      <c r="H116" s="109">
        <v>75000.0</v>
      </c>
      <c r="I116" s="109" t="str">
        <f t="shared" si="5"/>
        <v>  150,000 </v>
      </c>
      <c r="J116" s="77"/>
      <c r="K116" s="77"/>
      <c r="L116" s="77"/>
      <c r="M116" s="77"/>
    </row>
    <row r="117" ht="63.75" customHeight="1">
      <c r="A117" s="86">
        <v>65.0</v>
      </c>
      <c r="B117" s="87">
        <v>45341.0</v>
      </c>
      <c r="C117" s="86" t="s">
        <v>2450</v>
      </c>
      <c r="D117" s="86" t="s">
        <v>819</v>
      </c>
      <c r="E117" s="86" t="s">
        <v>705</v>
      </c>
      <c r="F117" s="86" t="s">
        <v>842</v>
      </c>
      <c r="G117" s="86">
        <v>12.0</v>
      </c>
      <c r="H117" s="109">
        <v>340000.0</v>
      </c>
      <c r="I117" s="109" t="str">
        <f t="shared" si="5"/>
        <v>  4,080,000 </v>
      </c>
      <c r="J117" s="224" t="str">
        <f t="shared" ref="J117:J118" si="12">I117</f>
        <v>  4,080,000 </v>
      </c>
      <c r="K117" s="86" t="s">
        <v>652</v>
      </c>
      <c r="L117" s="86"/>
      <c r="M117" s="86" t="s">
        <v>652</v>
      </c>
    </row>
    <row r="118" ht="63.75" customHeight="1">
      <c r="A118" s="86">
        <v>66.0</v>
      </c>
      <c r="B118" s="87">
        <v>45341.0</v>
      </c>
      <c r="C118" s="86" t="s">
        <v>2451</v>
      </c>
      <c r="D118" s="86" t="s">
        <v>819</v>
      </c>
      <c r="E118" s="86" t="s">
        <v>650</v>
      </c>
      <c r="F118" s="86" t="s">
        <v>798</v>
      </c>
      <c r="G118" s="86">
        <v>2.0</v>
      </c>
      <c r="H118" s="109">
        <v>705000.0</v>
      </c>
      <c r="I118" s="109" t="str">
        <f t="shared" si="5"/>
        <v>  1,410,000 </v>
      </c>
      <c r="J118" s="224" t="str">
        <f t="shared" si="12"/>
        <v>  1,410,000 </v>
      </c>
      <c r="K118" s="86" t="s">
        <v>652</v>
      </c>
      <c r="L118" s="86"/>
      <c r="M118" s="90" t="s">
        <v>2452</v>
      </c>
    </row>
    <row r="119" ht="28.5" customHeight="1">
      <c r="A119" s="86">
        <v>67.0</v>
      </c>
      <c r="B119" s="87">
        <v>45341.0</v>
      </c>
      <c r="C119" s="86" t="s">
        <v>1499</v>
      </c>
      <c r="D119" s="86" t="s">
        <v>753</v>
      </c>
      <c r="E119" s="86" t="s">
        <v>650</v>
      </c>
      <c r="F119" s="86" t="s">
        <v>798</v>
      </c>
      <c r="G119" s="86">
        <v>6.0</v>
      </c>
      <c r="H119" s="109">
        <v>680000.0</v>
      </c>
      <c r="I119" s="109" t="str">
        <f t="shared" si="5"/>
        <v>  4,080,000 </v>
      </c>
      <c r="J119" s="225" t="str">
        <f>I119+I120</f>
        <v>  8,160,000 </v>
      </c>
      <c r="K119" s="107" t="s">
        <v>652</v>
      </c>
      <c r="L119" s="107"/>
      <c r="M119" s="90" t="s">
        <v>2453</v>
      </c>
    </row>
    <row r="120" ht="28.5" customHeight="1">
      <c r="A120" s="86"/>
      <c r="B120" s="86"/>
      <c r="C120" s="86"/>
      <c r="D120" s="86"/>
      <c r="E120" s="86"/>
      <c r="F120" s="86" t="s">
        <v>813</v>
      </c>
      <c r="G120" s="86">
        <v>6.0</v>
      </c>
      <c r="H120" s="109">
        <v>680000.0</v>
      </c>
      <c r="I120" s="109" t="str">
        <f t="shared" si="5"/>
        <v>  4,080,000 </v>
      </c>
      <c r="J120" s="77"/>
      <c r="K120" s="77"/>
      <c r="L120" s="77"/>
      <c r="M120" s="86" t="s">
        <v>2454</v>
      </c>
    </row>
    <row r="121" ht="28.5" customHeight="1">
      <c r="A121" s="86">
        <v>68.0</v>
      </c>
      <c r="B121" s="87">
        <v>45341.0</v>
      </c>
      <c r="C121" s="86" t="s">
        <v>2455</v>
      </c>
      <c r="D121" s="86" t="s">
        <v>801</v>
      </c>
      <c r="E121" s="86" t="s">
        <v>650</v>
      </c>
      <c r="F121" s="86" t="s">
        <v>814</v>
      </c>
      <c r="G121" s="86">
        <v>1.0</v>
      </c>
      <c r="H121" s="109">
        <v>2810000.0</v>
      </c>
      <c r="I121" s="109" t="str">
        <f t="shared" si="5"/>
        <v>  2,810,000 </v>
      </c>
      <c r="J121" s="225" t="str">
        <f>I121+I122</f>
        <v>  2,830,000 </v>
      </c>
      <c r="K121" s="95" t="s">
        <v>652</v>
      </c>
      <c r="L121" s="95"/>
      <c r="M121" s="96" t="s">
        <v>2456</v>
      </c>
    </row>
    <row r="122" ht="28.5" customHeight="1">
      <c r="A122" s="86"/>
      <c r="B122" s="86"/>
      <c r="C122" s="86"/>
      <c r="D122" s="86"/>
      <c r="E122" s="86"/>
      <c r="F122" s="86" t="s">
        <v>2457</v>
      </c>
      <c r="G122" s="86">
        <v>1.0</v>
      </c>
      <c r="H122" s="109">
        <v>20000.0</v>
      </c>
      <c r="I122" s="109" t="str">
        <f t="shared" si="5"/>
        <v>  20,000 </v>
      </c>
      <c r="J122" s="77"/>
      <c r="K122" s="77"/>
      <c r="L122" s="77"/>
      <c r="M122" s="77"/>
    </row>
    <row r="123" ht="63.75" customHeight="1">
      <c r="A123" s="86">
        <v>69.0</v>
      </c>
      <c r="B123" s="87">
        <v>45341.0</v>
      </c>
      <c r="C123" s="86" t="s">
        <v>2458</v>
      </c>
      <c r="D123" s="86" t="s">
        <v>655</v>
      </c>
      <c r="E123" s="86" t="s">
        <v>650</v>
      </c>
      <c r="F123" s="86" t="s">
        <v>852</v>
      </c>
      <c r="G123" s="86">
        <v>1.0</v>
      </c>
      <c r="H123" s="109">
        <v>700000.0</v>
      </c>
      <c r="I123" s="109" t="str">
        <f t="shared" si="5"/>
        <v>  700,000 </v>
      </c>
      <c r="J123" s="224" t="str">
        <f t="shared" ref="J123:J124" si="13">I123</f>
        <v>  700,000 </v>
      </c>
      <c r="K123" s="86" t="s">
        <v>652</v>
      </c>
      <c r="L123" s="86"/>
      <c r="M123" s="86" t="s">
        <v>803</v>
      </c>
    </row>
    <row r="124" ht="63.75" customHeight="1">
      <c r="A124" s="86">
        <v>70.0</v>
      </c>
      <c r="B124" s="87">
        <v>45341.0</v>
      </c>
      <c r="C124" s="86" t="s">
        <v>2459</v>
      </c>
      <c r="D124" s="86" t="s">
        <v>2057</v>
      </c>
      <c r="E124" s="86" t="s">
        <v>650</v>
      </c>
      <c r="F124" s="86" t="s">
        <v>2439</v>
      </c>
      <c r="G124" s="86">
        <v>1.0</v>
      </c>
      <c r="H124" s="109">
        <v>2810000.0</v>
      </c>
      <c r="I124" s="109" t="str">
        <f t="shared" si="5"/>
        <v>  2,810,000 </v>
      </c>
      <c r="J124" s="224" t="str">
        <f t="shared" si="13"/>
        <v>  2,810,000 </v>
      </c>
      <c r="K124" s="86" t="s">
        <v>652</v>
      </c>
      <c r="L124" s="86"/>
      <c r="M124" s="86" t="s">
        <v>803</v>
      </c>
    </row>
    <row r="125" ht="28.5" customHeight="1">
      <c r="A125" s="86">
        <v>71.0</v>
      </c>
      <c r="B125" s="87">
        <v>45341.0</v>
      </c>
      <c r="C125" s="86" t="s">
        <v>2041</v>
      </c>
      <c r="D125" s="86" t="s">
        <v>2057</v>
      </c>
      <c r="E125" s="86" t="s">
        <v>650</v>
      </c>
      <c r="F125" s="86" t="s">
        <v>838</v>
      </c>
      <c r="G125" s="86">
        <v>3.0</v>
      </c>
      <c r="H125" s="109">
        <v>170000.0</v>
      </c>
      <c r="I125" s="109" t="str">
        <f t="shared" si="5"/>
        <v>  510,000 </v>
      </c>
      <c r="J125" s="225" t="str">
        <f>I125+I126</f>
        <v>  690,000 </v>
      </c>
      <c r="K125" s="95" t="s">
        <v>652</v>
      </c>
      <c r="L125" s="95"/>
      <c r="M125" s="96" t="s">
        <v>2460</v>
      </c>
    </row>
    <row r="126" ht="28.5" customHeight="1">
      <c r="A126" s="86"/>
      <c r="B126" s="86"/>
      <c r="C126" s="86"/>
      <c r="D126" s="86"/>
      <c r="E126" s="86"/>
      <c r="F126" s="86" t="s">
        <v>2461</v>
      </c>
      <c r="G126" s="86">
        <v>6.0</v>
      </c>
      <c r="H126" s="109">
        <v>30000.0</v>
      </c>
      <c r="I126" s="109" t="str">
        <f t="shared" si="5"/>
        <v>  180,000 </v>
      </c>
      <c r="J126" s="77"/>
      <c r="K126" s="77"/>
      <c r="L126" s="77"/>
      <c r="M126" s="77"/>
    </row>
    <row r="127" ht="56.25" customHeight="1">
      <c r="A127" s="86">
        <v>72.0</v>
      </c>
      <c r="B127" s="87">
        <v>45342.0</v>
      </c>
      <c r="C127" s="86" t="s">
        <v>2462</v>
      </c>
      <c r="D127" s="86" t="s">
        <v>655</v>
      </c>
      <c r="E127" s="86" t="s">
        <v>650</v>
      </c>
      <c r="F127" s="86" t="s">
        <v>2463</v>
      </c>
      <c r="G127" s="86">
        <v>1.0</v>
      </c>
      <c r="H127" s="109">
        <v>65000.0</v>
      </c>
      <c r="I127" s="109" t="str">
        <f t="shared" si="5"/>
        <v>  65,000 </v>
      </c>
      <c r="J127" s="224" t="str">
        <f>I127</f>
        <v>  65,000 </v>
      </c>
      <c r="K127" s="86" t="s">
        <v>652</v>
      </c>
      <c r="L127" s="86"/>
      <c r="M127" s="86" t="s">
        <v>652</v>
      </c>
    </row>
    <row r="128" ht="30.75" customHeight="1">
      <c r="A128" s="86">
        <v>73.0</v>
      </c>
      <c r="B128" s="87">
        <v>45342.0</v>
      </c>
      <c r="C128" s="86" t="s">
        <v>1499</v>
      </c>
      <c r="D128" s="86" t="s">
        <v>753</v>
      </c>
      <c r="E128" s="86" t="s">
        <v>650</v>
      </c>
      <c r="F128" s="86" t="s">
        <v>2417</v>
      </c>
      <c r="G128" s="86">
        <v>3.0</v>
      </c>
      <c r="H128" s="109">
        <v>37000.0</v>
      </c>
      <c r="I128" s="109" t="str">
        <f t="shared" si="5"/>
        <v>  111,000 </v>
      </c>
      <c r="J128" s="225" t="str">
        <f>I128+I129</f>
        <v>  346,000 </v>
      </c>
      <c r="K128" s="95" t="s">
        <v>652</v>
      </c>
      <c r="L128" s="95"/>
      <c r="M128" s="95" t="s">
        <v>2464</v>
      </c>
    </row>
    <row r="129" ht="30.75" customHeight="1">
      <c r="A129" s="86"/>
      <c r="B129" s="86"/>
      <c r="C129" s="86"/>
      <c r="D129" s="86"/>
      <c r="E129" s="86"/>
      <c r="F129" s="86" t="s">
        <v>2465</v>
      </c>
      <c r="G129" s="86">
        <v>5.0</v>
      </c>
      <c r="H129" s="109">
        <v>47000.0</v>
      </c>
      <c r="I129" s="109" t="str">
        <f t="shared" si="5"/>
        <v>  235,000 </v>
      </c>
      <c r="J129" s="77"/>
      <c r="K129" s="77"/>
      <c r="L129" s="77"/>
      <c r="M129" s="77"/>
    </row>
    <row r="130" ht="30.75" customHeight="1">
      <c r="A130" s="86">
        <v>74.0</v>
      </c>
      <c r="B130" s="87">
        <v>45343.0</v>
      </c>
      <c r="C130" s="86" t="s">
        <v>1228</v>
      </c>
      <c r="D130" s="86" t="s">
        <v>753</v>
      </c>
      <c r="E130" s="86" t="s">
        <v>650</v>
      </c>
      <c r="F130" s="86" t="s">
        <v>830</v>
      </c>
      <c r="G130" s="86">
        <v>6.0</v>
      </c>
      <c r="H130" s="109">
        <v>1230000.0</v>
      </c>
      <c r="I130" s="109" t="str">
        <f t="shared" si="5"/>
        <v>  7,380,000 </v>
      </c>
      <c r="J130" s="225" t="str">
        <f>I130+I131</f>
        <v>  8,150,000 </v>
      </c>
      <c r="K130" s="95" t="s">
        <v>652</v>
      </c>
      <c r="L130" s="95"/>
      <c r="M130" s="96" t="s">
        <v>2466</v>
      </c>
    </row>
    <row r="131" ht="30.75" customHeight="1">
      <c r="A131" s="86"/>
      <c r="B131" s="86"/>
      <c r="C131" s="86"/>
      <c r="D131" s="86"/>
      <c r="E131" s="86"/>
      <c r="F131" s="86" t="s">
        <v>823</v>
      </c>
      <c r="G131" s="86">
        <v>2.0</v>
      </c>
      <c r="H131" s="109">
        <v>385000.0</v>
      </c>
      <c r="I131" s="109" t="str">
        <f t="shared" si="5"/>
        <v>  770,000 </v>
      </c>
      <c r="J131" s="77"/>
      <c r="K131" s="77"/>
      <c r="L131" s="77"/>
      <c r="M131" s="77"/>
    </row>
    <row r="132" ht="30.75" customHeight="1">
      <c r="A132" s="86">
        <v>75.0</v>
      </c>
      <c r="B132" s="87">
        <v>45343.0</v>
      </c>
      <c r="C132" s="86" t="s">
        <v>2467</v>
      </c>
      <c r="D132" s="86" t="s">
        <v>801</v>
      </c>
      <c r="E132" s="86" t="s">
        <v>650</v>
      </c>
      <c r="F132" s="86" t="s">
        <v>2069</v>
      </c>
      <c r="G132" s="86">
        <v>2.0</v>
      </c>
      <c r="H132" s="109">
        <v>820000.0</v>
      </c>
      <c r="I132" s="109" t="str">
        <f t="shared" si="5"/>
        <v>  1,640,000 </v>
      </c>
      <c r="J132" s="225" t="str">
        <f>I132+I133</f>
        <v>  3,200,000 </v>
      </c>
      <c r="K132" s="95" t="s">
        <v>652</v>
      </c>
      <c r="L132" s="95"/>
      <c r="M132" s="95" t="s">
        <v>652</v>
      </c>
    </row>
    <row r="133" ht="30.75" customHeight="1">
      <c r="A133" s="86"/>
      <c r="B133" s="86"/>
      <c r="C133" s="86"/>
      <c r="D133" s="86"/>
      <c r="E133" s="86"/>
      <c r="F133" s="86" t="s">
        <v>2468</v>
      </c>
      <c r="G133" s="86">
        <v>3.0</v>
      </c>
      <c r="H133" s="109">
        <v>520000.0</v>
      </c>
      <c r="I133" s="109" t="str">
        <f t="shared" si="5"/>
        <v>  1,560,000 </v>
      </c>
      <c r="J133" s="77"/>
      <c r="K133" s="77"/>
      <c r="L133" s="77"/>
      <c r="M133" s="77"/>
    </row>
    <row r="134" ht="15.75" customHeight="1">
      <c r="A134" s="86">
        <v>76.0</v>
      </c>
      <c r="B134" s="87">
        <v>45343.0</v>
      </c>
      <c r="C134" s="86" t="s">
        <v>2469</v>
      </c>
      <c r="D134" s="86" t="s">
        <v>801</v>
      </c>
      <c r="E134" s="86" t="s">
        <v>650</v>
      </c>
      <c r="F134" s="86" t="s">
        <v>798</v>
      </c>
      <c r="G134" s="86">
        <v>2.0</v>
      </c>
      <c r="H134" s="109">
        <v>690000.0</v>
      </c>
      <c r="I134" s="109" t="str">
        <f t="shared" si="5"/>
        <v>  1,380,000 </v>
      </c>
      <c r="J134" s="225" t="str">
        <f>SUM(I134:I136)</f>
        <v>  2,335,000 </v>
      </c>
      <c r="K134" s="95" t="s">
        <v>652</v>
      </c>
      <c r="L134" s="95"/>
      <c r="M134" s="95" t="s">
        <v>652</v>
      </c>
    </row>
    <row r="135" ht="15.75" customHeight="1">
      <c r="A135" s="86"/>
      <c r="B135" s="86"/>
      <c r="C135" s="86"/>
      <c r="D135" s="86"/>
      <c r="E135" s="86"/>
      <c r="F135" s="86" t="s">
        <v>821</v>
      </c>
      <c r="G135" s="86">
        <v>1.0</v>
      </c>
      <c r="H135" s="109">
        <v>690000.0</v>
      </c>
      <c r="I135" s="109" t="str">
        <f t="shared" si="5"/>
        <v>  690,000 </v>
      </c>
      <c r="J135" s="80"/>
      <c r="K135" s="80"/>
      <c r="L135" s="80"/>
      <c r="M135" s="80"/>
    </row>
    <row r="136" ht="15.75" customHeight="1">
      <c r="A136" s="86"/>
      <c r="B136" s="86"/>
      <c r="C136" s="86"/>
      <c r="D136" s="86"/>
      <c r="E136" s="86"/>
      <c r="F136" s="86" t="s">
        <v>1253</v>
      </c>
      <c r="G136" s="86">
        <v>1.0</v>
      </c>
      <c r="H136" s="109">
        <v>265000.0</v>
      </c>
      <c r="I136" s="109" t="str">
        <f t="shared" si="5"/>
        <v>  265,000 </v>
      </c>
      <c r="J136" s="77"/>
      <c r="K136" s="77"/>
      <c r="L136" s="77"/>
      <c r="M136" s="77"/>
    </row>
    <row r="137" ht="63.75" customHeight="1">
      <c r="A137" s="86">
        <v>77.0</v>
      </c>
      <c r="B137" s="87">
        <v>45344.0</v>
      </c>
      <c r="C137" s="86" t="s">
        <v>2444</v>
      </c>
      <c r="D137" s="86" t="s">
        <v>655</v>
      </c>
      <c r="E137" s="86" t="s">
        <v>650</v>
      </c>
      <c r="F137" s="86" t="s">
        <v>830</v>
      </c>
      <c r="G137" s="86">
        <v>1.0</v>
      </c>
      <c r="H137" s="109">
        <v>1240000.0</v>
      </c>
      <c r="I137" s="109" t="str">
        <f t="shared" si="5"/>
        <v>  1,240,000 </v>
      </c>
      <c r="J137" s="229" t="str">
        <f t="shared" ref="J137:J144" si="14">I137</f>
        <v>  1,240,000 </v>
      </c>
      <c r="K137" s="90" t="s">
        <v>652</v>
      </c>
      <c r="L137" s="90"/>
      <c r="M137" s="90" t="s">
        <v>652</v>
      </c>
    </row>
    <row r="138" ht="63.75" customHeight="1">
      <c r="A138" s="86">
        <v>78.0</v>
      </c>
      <c r="B138" s="87">
        <v>45344.0</v>
      </c>
      <c r="C138" s="86" t="s">
        <v>2470</v>
      </c>
      <c r="D138" s="86" t="s">
        <v>801</v>
      </c>
      <c r="E138" s="86" t="s">
        <v>650</v>
      </c>
      <c r="F138" s="86" t="s">
        <v>823</v>
      </c>
      <c r="G138" s="86">
        <v>1.0</v>
      </c>
      <c r="H138" s="109">
        <v>390000.0</v>
      </c>
      <c r="I138" s="109" t="str">
        <f t="shared" si="5"/>
        <v>  390,000 </v>
      </c>
      <c r="J138" s="229" t="str">
        <f t="shared" si="14"/>
        <v>  390,000 </v>
      </c>
      <c r="K138" s="90" t="s">
        <v>652</v>
      </c>
      <c r="L138" s="90"/>
      <c r="M138" s="90" t="s">
        <v>652</v>
      </c>
    </row>
    <row r="139" ht="63.75" customHeight="1">
      <c r="A139" s="86">
        <v>79.0</v>
      </c>
      <c r="B139" s="87">
        <v>45344.0</v>
      </c>
      <c r="C139" s="86" t="s">
        <v>2471</v>
      </c>
      <c r="D139" s="86" t="s">
        <v>753</v>
      </c>
      <c r="E139" s="86" t="s">
        <v>650</v>
      </c>
      <c r="F139" s="86" t="s">
        <v>842</v>
      </c>
      <c r="G139" s="86">
        <v>2.0</v>
      </c>
      <c r="H139" s="109">
        <v>340000.0</v>
      </c>
      <c r="I139" s="109" t="str">
        <f t="shared" si="5"/>
        <v>  680,000 </v>
      </c>
      <c r="J139" s="229" t="str">
        <f t="shared" si="14"/>
        <v>  680,000 </v>
      </c>
      <c r="K139" s="90" t="s">
        <v>652</v>
      </c>
      <c r="L139" s="90"/>
      <c r="M139" s="90" t="s">
        <v>652</v>
      </c>
    </row>
    <row r="140" ht="63.75" customHeight="1">
      <c r="A140" s="86">
        <v>80.0</v>
      </c>
      <c r="B140" s="87">
        <v>45344.0</v>
      </c>
      <c r="C140" s="86" t="s">
        <v>2472</v>
      </c>
      <c r="D140" s="86" t="s">
        <v>801</v>
      </c>
      <c r="E140" s="86" t="s">
        <v>650</v>
      </c>
      <c r="F140" s="86" t="s">
        <v>2473</v>
      </c>
      <c r="G140" s="86">
        <v>1.0</v>
      </c>
      <c r="H140" s="109">
        <v>150000.0</v>
      </c>
      <c r="I140" s="109" t="str">
        <f t="shared" si="5"/>
        <v>  150,000 </v>
      </c>
      <c r="J140" s="229" t="str">
        <f t="shared" si="14"/>
        <v>  150,000 </v>
      </c>
      <c r="K140" s="90" t="s">
        <v>652</v>
      </c>
      <c r="L140" s="90"/>
      <c r="M140" s="90" t="s">
        <v>652</v>
      </c>
    </row>
    <row r="141" ht="63.75" customHeight="1">
      <c r="A141" s="86">
        <v>81.0</v>
      </c>
      <c r="B141" s="87">
        <v>45344.0</v>
      </c>
      <c r="C141" s="86" t="s">
        <v>2474</v>
      </c>
      <c r="D141" s="86" t="s">
        <v>655</v>
      </c>
      <c r="E141" s="86" t="s">
        <v>650</v>
      </c>
      <c r="F141" s="86" t="s">
        <v>811</v>
      </c>
      <c r="G141" s="86">
        <v>1.0</v>
      </c>
      <c r="H141" s="109">
        <v>1020000.0</v>
      </c>
      <c r="I141" s="109" t="str">
        <f t="shared" si="5"/>
        <v>  1,020,000 </v>
      </c>
      <c r="J141" s="229" t="str">
        <f t="shared" si="14"/>
        <v>  1,020,000 </v>
      </c>
      <c r="K141" s="90" t="s">
        <v>652</v>
      </c>
      <c r="L141" s="90"/>
      <c r="M141" s="90" t="s">
        <v>652</v>
      </c>
    </row>
    <row r="142" ht="63.75" customHeight="1">
      <c r="A142" s="86">
        <v>82.0</v>
      </c>
      <c r="B142" s="87">
        <v>45344.0</v>
      </c>
      <c r="C142" s="86" t="s">
        <v>2475</v>
      </c>
      <c r="D142" s="86" t="s">
        <v>655</v>
      </c>
      <c r="E142" s="86" t="s">
        <v>650</v>
      </c>
      <c r="F142" s="86" t="s">
        <v>830</v>
      </c>
      <c r="G142" s="86">
        <v>2.0</v>
      </c>
      <c r="H142" s="109">
        <v>1246000.0</v>
      </c>
      <c r="I142" s="109" t="str">
        <f t="shared" si="5"/>
        <v>  2,492,000 </v>
      </c>
      <c r="J142" s="229" t="str">
        <f t="shared" si="14"/>
        <v>  2,492,000 </v>
      </c>
      <c r="K142" s="90" t="s">
        <v>652</v>
      </c>
      <c r="L142" s="90"/>
      <c r="M142" s="90" t="s">
        <v>652</v>
      </c>
    </row>
    <row r="143" ht="63.75" customHeight="1">
      <c r="A143" s="86">
        <v>83.0</v>
      </c>
      <c r="B143" s="87">
        <v>45344.0</v>
      </c>
      <c r="C143" s="86" t="s">
        <v>2476</v>
      </c>
      <c r="D143" s="86" t="s">
        <v>801</v>
      </c>
      <c r="E143" s="86" t="s">
        <v>650</v>
      </c>
      <c r="F143" s="86" t="s">
        <v>808</v>
      </c>
      <c r="G143" s="86">
        <v>1.0</v>
      </c>
      <c r="H143" s="109">
        <v>1450000.0</v>
      </c>
      <c r="I143" s="109" t="str">
        <f t="shared" si="5"/>
        <v>  1,450,000 </v>
      </c>
      <c r="J143" s="229" t="str">
        <f t="shared" si="14"/>
        <v>  1,450,000 </v>
      </c>
      <c r="K143" s="90" t="s">
        <v>652</v>
      </c>
      <c r="L143" s="90"/>
      <c r="M143" s="90" t="s">
        <v>803</v>
      </c>
    </row>
    <row r="144" ht="63.75" customHeight="1">
      <c r="A144" s="86">
        <v>84.0</v>
      </c>
      <c r="B144" s="87">
        <v>45344.0</v>
      </c>
      <c r="C144" s="86" t="s">
        <v>2477</v>
      </c>
      <c r="D144" s="86" t="s">
        <v>2478</v>
      </c>
      <c r="E144" s="86" t="s">
        <v>650</v>
      </c>
      <c r="F144" s="86" t="s">
        <v>2069</v>
      </c>
      <c r="G144" s="86">
        <v>1.0</v>
      </c>
      <c r="H144" s="109">
        <v>820000.0</v>
      </c>
      <c r="I144" s="109" t="str">
        <f t="shared" si="5"/>
        <v>  820,000 </v>
      </c>
      <c r="J144" s="229" t="str">
        <f t="shared" si="14"/>
        <v>  820,000 </v>
      </c>
      <c r="K144" s="90" t="s">
        <v>652</v>
      </c>
      <c r="L144" s="90"/>
      <c r="M144" s="90" t="s">
        <v>803</v>
      </c>
    </row>
    <row r="145" ht="15.75" customHeight="1">
      <c r="A145" s="86">
        <v>85.0</v>
      </c>
      <c r="B145" s="87">
        <v>45345.0</v>
      </c>
      <c r="C145" s="86" t="s">
        <v>810</v>
      </c>
      <c r="D145" s="86" t="s">
        <v>2479</v>
      </c>
      <c r="E145" s="86" t="s">
        <v>650</v>
      </c>
      <c r="F145" s="86" t="s">
        <v>811</v>
      </c>
      <c r="G145" s="86">
        <v>5.0</v>
      </c>
      <c r="H145" s="109">
        <v>1010000.0</v>
      </c>
      <c r="I145" s="109" t="str">
        <f t="shared" si="5"/>
        <v>  5,050,000 </v>
      </c>
      <c r="J145" s="225" t="str">
        <f>SUM(I145:I147)</f>
        <v>  14,120,000 </v>
      </c>
      <c r="K145" s="95" t="s">
        <v>652</v>
      </c>
      <c r="L145" s="95"/>
      <c r="M145" s="95" t="s">
        <v>652</v>
      </c>
    </row>
    <row r="146" ht="15.75" customHeight="1">
      <c r="A146" s="86"/>
      <c r="B146" s="86"/>
      <c r="C146" s="86"/>
      <c r="D146" s="86"/>
      <c r="E146" s="86"/>
      <c r="F146" s="86" t="s">
        <v>813</v>
      </c>
      <c r="G146" s="86">
        <v>5.0</v>
      </c>
      <c r="H146" s="109">
        <v>690000.0</v>
      </c>
      <c r="I146" s="109" t="str">
        <f t="shared" si="5"/>
        <v>  3,450,000 </v>
      </c>
      <c r="J146" s="80"/>
      <c r="K146" s="80"/>
      <c r="L146" s="80"/>
      <c r="M146" s="80"/>
    </row>
    <row r="147" ht="15.75" customHeight="1">
      <c r="A147" s="86"/>
      <c r="B147" s="86"/>
      <c r="C147" s="86"/>
      <c r="D147" s="86"/>
      <c r="E147" s="86"/>
      <c r="F147" s="86" t="s">
        <v>814</v>
      </c>
      <c r="G147" s="86">
        <v>2.0</v>
      </c>
      <c r="H147" s="109">
        <v>2810000.0</v>
      </c>
      <c r="I147" s="109" t="str">
        <f t="shared" si="5"/>
        <v>  5,620,000 </v>
      </c>
      <c r="J147" s="77"/>
      <c r="K147" s="77"/>
      <c r="L147" s="77"/>
      <c r="M147" s="77"/>
    </row>
    <row r="148" ht="63.75" customHeight="1">
      <c r="A148" s="86">
        <v>86.0</v>
      </c>
      <c r="B148" s="87">
        <v>45346.0</v>
      </c>
      <c r="C148" s="86" t="s">
        <v>2480</v>
      </c>
      <c r="D148" s="86" t="s">
        <v>655</v>
      </c>
      <c r="E148" s="86" t="s">
        <v>650</v>
      </c>
      <c r="F148" s="86" t="s">
        <v>2481</v>
      </c>
      <c r="G148" s="86">
        <v>1.0</v>
      </c>
      <c r="H148" s="109">
        <v>800000.0</v>
      </c>
      <c r="I148" s="109" t="str">
        <f t="shared" si="5"/>
        <v>  800,000 </v>
      </c>
      <c r="J148" s="185" t="str">
        <f t="shared" ref="J148:J151" si="15">I148</f>
        <v>  800,000 </v>
      </c>
      <c r="K148" s="86" t="s">
        <v>652</v>
      </c>
      <c r="L148" s="86"/>
      <c r="M148" s="86" t="s">
        <v>2482</v>
      </c>
    </row>
    <row r="149" ht="63.75" customHeight="1">
      <c r="A149" s="86">
        <v>87.0</v>
      </c>
      <c r="B149" s="87">
        <v>45346.0</v>
      </c>
      <c r="C149" s="86" t="s">
        <v>2483</v>
      </c>
      <c r="D149" s="86" t="s">
        <v>1481</v>
      </c>
      <c r="E149" s="86" t="s">
        <v>650</v>
      </c>
      <c r="F149" s="86" t="s">
        <v>817</v>
      </c>
      <c r="G149" s="86">
        <v>1.0</v>
      </c>
      <c r="H149" s="109">
        <v>690000.0</v>
      </c>
      <c r="I149" s="109" t="str">
        <f t="shared" si="5"/>
        <v>  690,000 </v>
      </c>
      <c r="J149" s="185" t="str">
        <f t="shared" si="15"/>
        <v>  690,000 </v>
      </c>
      <c r="K149" s="86" t="s">
        <v>652</v>
      </c>
      <c r="L149" s="86"/>
      <c r="M149" s="86" t="s">
        <v>652</v>
      </c>
    </row>
    <row r="150" ht="63.75" customHeight="1">
      <c r="A150" s="86">
        <v>88.0</v>
      </c>
      <c r="B150" s="87">
        <v>45346.0</v>
      </c>
      <c r="C150" s="86" t="s">
        <v>2484</v>
      </c>
      <c r="D150" s="86" t="s">
        <v>655</v>
      </c>
      <c r="E150" s="86" t="s">
        <v>650</v>
      </c>
      <c r="F150" s="86" t="s">
        <v>814</v>
      </c>
      <c r="G150" s="86">
        <v>2.0</v>
      </c>
      <c r="H150" s="109">
        <v>2720000.0</v>
      </c>
      <c r="I150" s="109" t="str">
        <f t="shared" si="5"/>
        <v>  5,440,000 </v>
      </c>
      <c r="J150" s="185" t="str">
        <f t="shared" si="15"/>
        <v>  5,440,000 </v>
      </c>
      <c r="K150" s="86" t="s">
        <v>652</v>
      </c>
      <c r="L150" s="86"/>
      <c r="M150" s="90" t="s">
        <v>2485</v>
      </c>
    </row>
    <row r="151" ht="63.75" customHeight="1">
      <c r="A151" s="86">
        <v>89.0</v>
      </c>
      <c r="B151" s="87">
        <v>45347.0</v>
      </c>
      <c r="C151" s="86" t="s">
        <v>804</v>
      </c>
      <c r="D151" s="86" t="s">
        <v>801</v>
      </c>
      <c r="E151" s="86" t="s">
        <v>650</v>
      </c>
      <c r="F151" s="86" t="s">
        <v>838</v>
      </c>
      <c r="G151" s="86">
        <v>1.0</v>
      </c>
      <c r="H151" s="109">
        <v>180000.0</v>
      </c>
      <c r="I151" s="109" t="str">
        <f t="shared" si="5"/>
        <v>  180,000 </v>
      </c>
      <c r="J151" s="185" t="str">
        <f t="shared" si="15"/>
        <v>  180,000 </v>
      </c>
      <c r="K151" s="86" t="s">
        <v>652</v>
      </c>
      <c r="L151" s="86"/>
      <c r="M151" s="86" t="s">
        <v>652</v>
      </c>
    </row>
    <row r="152" ht="31.5" customHeight="1">
      <c r="A152" s="86">
        <v>90.0</v>
      </c>
      <c r="B152" s="87">
        <v>45348.0</v>
      </c>
      <c r="C152" s="86" t="s">
        <v>2486</v>
      </c>
      <c r="D152" s="86" t="s">
        <v>655</v>
      </c>
      <c r="E152" s="86" t="s">
        <v>650</v>
      </c>
      <c r="F152" s="86" t="s">
        <v>845</v>
      </c>
      <c r="G152" s="86">
        <v>2.0</v>
      </c>
      <c r="H152" s="109">
        <v>920000.0</v>
      </c>
      <c r="I152" s="109" t="str">
        <f t="shared" si="5"/>
        <v>  1,840,000 </v>
      </c>
      <c r="J152" s="225" t="str">
        <f>I152+I153</f>
        <v>  5,265,000 </v>
      </c>
      <c r="K152" s="95" t="s">
        <v>652</v>
      </c>
      <c r="L152" s="95"/>
      <c r="M152" s="95" t="s">
        <v>652</v>
      </c>
    </row>
    <row r="153" ht="31.5" customHeight="1">
      <c r="A153" s="86"/>
      <c r="B153" s="86"/>
      <c r="C153" s="86"/>
      <c r="D153" s="86"/>
      <c r="E153" s="86"/>
      <c r="F153" s="86" t="s">
        <v>813</v>
      </c>
      <c r="G153" s="86">
        <v>5.0</v>
      </c>
      <c r="H153" s="109">
        <v>685000.0</v>
      </c>
      <c r="I153" s="109" t="str">
        <f t="shared" si="5"/>
        <v>  3,425,000 </v>
      </c>
      <c r="J153" s="77"/>
      <c r="K153" s="77"/>
      <c r="L153" s="77"/>
      <c r="M153" s="77"/>
    </row>
    <row r="154" ht="31.5" customHeight="1">
      <c r="A154" s="86">
        <v>91.0</v>
      </c>
      <c r="B154" s="87">
        <v>45348.0</v>
      </c>
      <c r="C154" s="86" t="s">
        <v>2487</v>
      </c>
      <c r="D154" s="86" t="s">
        <v>801</v>
      </c>
      <c r="E154" s="86" t="s">
        <v>650</v>
      </c>
      <c r="F154" s="86" t="s">
        <v>845</v>
      </c>
      <c r="G154" s="86">
        <v>2.0</v>
      </c>
      <c r="H154" s="109">
        <v>920000.0</v>
      </c>
      <c r="I154" s="109" t="str">
        <f t="shared" si="5"/>
        <v>  1,840,000 </v>
      </c>
      <c r="J154" s="225" t="str">
        <f>I154+I155</f>
        <v>  1,885,000 </v>
      </c>
      <c r="K154" s="95" t="s">
        <v>652</v>
      </c>
      <c r="L154" s="95"/>
      <c r="M154" s="95" t="s">
        <v>652</v>
      </c>
    </row>
    <row r="155" ht="31.5" customHeight="1">
      <c r="A155" s="86"/>
      <c r="B155" s="86"/>
      <c r="C155" s="86"/>
      <c r="D155" s="86"/>
      <c r="E155" s="86"/>
      <c r="F155" s="86" t="s">
        <v>2465</v>
      </c>
      <c r="G155" s="86">
        <v>1.0</v>
      </c>
      <c r="H155" s="109">
        <v>45000.0</v>
      </c>
      <c r="I155" s="109" t="str">
        <f t="shared" si="5"/>
        <v>  45,000 </v>
      </c>
      <c r="J155" s="77"/>
      <c r="K155" s="77"/>
      <c r="L155" s="77"/>
      <c r="M155" s="77"/>
    </row>
    <row r="156" ht="59.25" customHeight="1">
      <c r="A156" s="86">
        <v>92.0</v>
      </c>
      <c r="B156" s="87">
        <v>45348.0</v>
      </c>
      <c r="C156" s="86" t="s">
        <v>2488</v>
      </c>
      <c r="D156" s="86" t="s">
        <v>801</v>
      </c>
      <c r="E156" s="86" t="s">
        <v>650</v>
      </c>
      <c r="F156" s="86" t="s">
        <v>811</v>
      </c>
      <c r="G156" s="86">
        <v>1.0</v>
      </c>
      <c r="H156" s="109">
        <v>1020000.0</v>
      </c>
      <c r="I156" s="109" t="str">
        <f t="shared" si="5"/>
        <v>  1,020,000 </v>
      </c>
      <c r="J156" s="224" t="str">
        <f>I156</f>
        <v>  1,020,000 </v>
      </c>
      <c r="K156" s="86" t="s">
        <v>652</v>
      </c>
      <c r="L156" s="86"/>
      <c r="M156" s="90" t="s">
        <v>2489</v>
      </c>
    </row>
    <row r="157" ht="30.0" customHeight="1">
      <c r="A157" s="97">
        <v>93.0</v>
      </c>
      <c r="B157" s="98">
        <v>45349.0</v>
      </c>
      <c r="C157" s="97" t="s">
        <v>1166</v>
      </c>
      <c r="D157" s="97" t="s">
        <v>655</v>
      </c>
      <c r="E157" s="97" t="s">
        <v>650</v>
      </c>
      <c r="F157" s="97" t="s">
        <v>798</v>
      </c>
      <c r="G157" s="97">
        <v>2.0</v>
      </c>
      <c r="H157" s="230">
        <v>690000.0</v>
      </c>
      <c r="I157" s="109" t="str">
        <f t="shared" si="5"/>
        <v>  1,380,000 </v>
      </c>
      <c r="J157" s="231" t="str">
        <f>I157+I158</f>
        <v>  3,450,000 </v>
      </c>
      <c r="K157" s="101" t="s">
        <v>652</v>
      </c>
      <c r="L157" s="101"/>
      <c r="M157" s="101" t="s">
        <v>652</v>
      </c>
    </row>
    <row r="158" ht="30.0" customHeight="1">
      <c r="A158" s="97"/>
      <c r="B158" s="97"/>
      <c r="C158" s="97"/>
      <c r="D158" s="97"/>
      <c r="E158" s="97"/>
      <c r="F158" s="97" t="s">
        <v>821</v>
      </c>
      <c r="G158" s="97">
        <v>3.0</v>
      </c>
      <c r="H158" s="230">
        <v>690000.0</v>
      </c>
      <c r="I158" s="109" t="str">
        <f t="shared" si="5"/>
        <v>  2,070,000 </v>
      </c>
      <c r="J158" s="104"/>
      <c r="K158" s="104"/>
      <c r="L158" s="104"/>
      <c r="M158" s="104"/>
    </row>
    <row r="159" ht="30.0" customHeight="1">
      <c r="A159" s="97">
        <v>94.0</v>
      </c>
      <c r="B159" s="98">
        <v>45349.0</v>
      </c>
      <c r="C159" s="97" t="s">
        <v>2490</v>
      </c>
      <c r="D159" s="97" t="s">
        <v>691</v>
      </c>
      <c r="E159" s="97" t="s">
        <v>650</v>
      </c>
      <c r="F159" s="97" t="s">
        <v>2465</v>
      </c>
      <c r="G159" s="97">
        <v>9.0</v>
      </c>
      <c r="H159" s="230">
        <v>47000.0</v>
      </c>
      <c r="I159" s="109" t="str">
        <f t="shared" si="5"/>
        <v>  423,000 </v>
      </c>
      <c r="J159" s="231" t="str">
        <f>I159+I160</f>
        <v>  643,000 </v>
      </c>
      <c r="K159" s="101" t="s">
        <v>652</v>
      </c>
      <c r="L159" s="101"/>
      <c r="M159" s="101" t="s">
        <v>652</v>
      </c>
    </row>
    <row r="160" ht="30.0" customHeight="1">
      <c r="A160" s="97"/>
      <c r="B160" s="97"/>
      <c r="C160" s="97"/>
      <c r="D160" s="97"/>
      <c r="E160" s="97"/>
      <c r="F160" s="97" t="s">
        <v>912</v>
      </c>
      <c r="G160" s="97">
        <v>20.0</v>
      </c>
      <c r="H160" s="230">
        <v>11000.0</v>
      </c>
      <c r="I160" s="109" t="str">
        <f t="shared" si="5"/>
        <v>  220,000 </v>
      </c>
      <c r="J160" s="104"/>
      <c r="K160" s="104"/>
      <c r="L160" s="104"/>
      <c r="M160" s="104"/>
    </row>
    <row r="161" ht="66.0" customHeight="1">
      <c r="A161" s="97">
        <v>97.0</v>
      </c>
      <c r="B161" s="98">
        <v>45350.0</v>
      </c>
      <c r="C161" s="97" t="s">
        <v>2079</v>
      </c>
      <c r="D161" s="97" t="s">
        <v>655</v>
      </c>
      <c r="E161" s="97" t="s">
        <v>650</v>
      </c>
      <c r="F161" s="97" t="s">
        <v>830</v>
      </c>
      <c r="G161" s="97">
        <v>1.0</v>
      </c>
      <c r="H161" s="230">
        <v>1230000.0</v>
      </c>
      <c r="I161" s="230">
        <v>1230000.0</v>
      </c>
      <c r="J161" s="232" t="str">
        <f t="shared" ref="J161:J162" si="16">I161</f>
        <v>  1,230,000 </v>
      </c>
      <c r="K161" s="97" t="s">
        <v>652</v>
      </c>
      <c r="L161" s="97"/>
      <c r="M161" s="97" t="s">
        <v>652</v>
      </c>
    </row>
    <row r="162" ht="66.0" customHeight="1">
      <c r="A162" s="97">
        <v>98.0</v>
      </c>
      <c r="B162" s="98">
        <v>45350.0</v>
      </c>
      <c r="C162" s="97" t="s">
        <v>2491</v>
      </c>
      <c r="D162" s="97" t="s">
        <v>801</v>
      </c>
      <c r="E162" s="97" t="s">
        <v>650</v>
      </c>
      <c r="F162" s="97" t="s">
        <v>831</v>
      </c>
      <c r="G162" s="97">
        <v>1.0</v>
      </c>
      <c r="H162" s="230">
        <v>690000.0</v>
      </c>
      <c r="I162" s="230">
        <v>690000.0</v>
      </c>
      <c r="J162" s="232" t="str">
        <f t="shared" si="16"/>
        <v>  690,000 </v>
      </c>
      <c r="K162" s="97" t="s">
        <v>652</v>
      </c>
      <c r="L162" s="97"/>
      <c r="M162" s="97" t="s">
        <v>652</v>
      </c>
    </row>
    <row r="163" ht="30.0" customHeight="1">
      <c r="A163" s="97">
        <v>99.0</v>
      </c>
      <c r="B163" s="98">
        <v>45350.0</v>
      </c>
      <c r="C163" s="97" t="s">
        <v>2492</v>
      </c>
      <c r="D163" s="97" t="s">
        <v>655</v>
      </c>
      <c r="E163" s="97" t="s">
        <v>650</v>
      </c>
      <c r="F163" s="97" t="s">
        <v>852</v>
      </c>
      <c r="G163" s="97">
        <v>2.0</v>
      </c>
      <c r="H163" s="230">
        <v>690000.0</v>
      </c>
      <c r="I163" s="230">
        <v>1380000.0</v>
      </c>
      <c r="J163" s="231" t="str">
        <f>I163+I164</f>
        <v>  2,390,000 </v>
      </c>
      <c r="K163" s="101" t="s">
        <v>652</v>
      </c>
      <c r="L163" s="101"/>
      <c r="M163" s="101" t="s">
        <v>652</v>
      </c>
    </row>
    <row r="164" ht="30.0" customHeight="1">
      <c r="A164" s="97"/>
      <c r="B164" s="97"/>
      <c r="C164" s="97"/>
      <c r="D164" s="97"/>
      <c r="E164" s="97"/>
      <c r="F164" s="97" t="s">
        <v>811</v>
      </c>
      <c r="G164" s="97">
        <v>1.0</v>
      </c>
      <c r="H164" s="230">
        <v>1010000.0</v>
      </c>
      <c r="I164" s="230">
        <v>1010000.0</v>
      </c>
      <c r="J164" s="104"/>
      <c r="K164" s="104"/>
      <c r="L164" s="104"/>
      <c r="M164" s="104"/>
    </row>
    <row r="165" ht="27.0" customHeight="1">
      <c r="A165" s="97">
        <v>105.0</v>
      </c>
      <c r="B165" s="98">
        <v>45351.0</v>
      </c>
      <c r="C165" s="97" t="s">
        <v>2493</v>
      </c>
      <c r="D165" s="97" t="s">
        <v>691</v>
      </c>
      <c r="E165" s="97" t="s">
        <v>650</v>
      </c>
      <c r="F165" s="97" t="s">
        <v>2494</v>
      </c>
      <c r="G165" s="97">
        <v>2.0</v>
      </c>
      <c r="H165" s="230">
        <v>675000.0</v>
      </c>
      <c r="I165" s="230">
        <v>1350000.0</v>
      </c>
      <c r="J165" s="231" t="str">
        <f>I165+I166</f>
        <v>  6,450,000 </v>
      </c>
      <c r="K165" s="101" t="s">
        <v>652</v>
      </c>
      <c r="L165" s="101"/>
      <c r="M165" s="101" t="s">
        <v>2495</v>
      </c>
    </row>
    <row r="166" ht="27.0" customHeight="1">
      <c r="A166" s="97"/>
      <c r="B166" s="97"/>
      <c r="C166" s="97"/>
      <c r="D166" s="97"/>
      <c r="E166" s="97"/>
      <c r="F166" s="97" t="s">
        <v>814</v>
      </c>
      <c r="G166" s="97">
        <v>2.0</v>
      </c>
      <c r="H166" s="230">
        <v>2550000.0</v>
      </c>
      <c r="I166" s="230">
        <v>5100000.0</v>
      </c>
      <c r="J166" s="104"/>
      <c r="K166" s="104"/>
      <c r="L166" s="104"/>
      <c r="M166" s="104"/>
    </row>
    <row r="167" ht="15.75" customHeight="1">
      <c r="H167" s="233"/>
      <c r="I167" s="233" t="str">
        <f>SUM(I2:I166)</f>
        <v>  279,816,000 </v>
      </c>
      <c r="J167" s="233"/>
    </row>
  </sheetData>
  <mergeCells count="175">
    <mergeCell ref="M38:M50"/>
    <mergeCell ref="L38:L51"/>
    <mergeCell ref="L98:L100"/>
    <mergeCell ref="M98:M100"/>
    <mergeCell ref="M4:M5"/>
    <mergeCell ref="M6:M7"/>
    <mergeCell ref="M11:M13"/>
    <mergeCell ref="L4:L5"/>
    <mergeCell ref="M16:M17"/>
    <mergeCell ref="K125:K126"/>
    <mergeCell ref="L125:L126"/>
    <mergeCell ref="K112:K116"/>
    <mergeCell ref="L112:L116"/>
    <mergeCell ref="M112:M116"/>
    <mergeCell ref="J112:J116"/>
    <mergeCell ref="J119:J120"/>
    <mergeCell ref="K119:K120"/>
    <mergeCell ref="L119:L120"/>
    <mergeCell ref="J121:J122"/>
    <mergeCell ref="J125:J126"/>
    <mergeCell ref="K121:K122"/>
    <mergeCell ref="K90:K92"/>
    <mergeCell ref="L90:L92"/>
    <mergeCell ref="J11:J14"/>
    <mergeCell ref="J28:J29"/>
    <mergeCell ref="J26:J27"/>
    <mergeCell ref="J16:J17"/>
    <mergeCell ref="K26:K27"/>
    <mergeCell ref="K28:K29"/>
    <mergeCell ref="J78:J79"/>
    <mergeCell ref="J81:J82"/>
    <mergeCell ref="J76:J77"/>
    <mergeCell ref="K105:K106"/>
    <mergeCell ref="L105:L106"/>
    <mergeCell ref="J105:J106"/>
    <mergeCell ref="J102:J104"/>
    <mergeCell ref="K102:K104"/>
    <mergeCell ref="L102:L104"/>
    <mergeCell ref="M102:M104"/>
    <mergeCell ref="J98:J100"/>
    <mergeCell ref="K98:K100"/>
    <mergeCell ref="M105:M106"/>
    <mergeCell ref="J109:J110"/>
    <mergeCell ref="K109:K110"/>
    <mergeCell ref="L109:L110"/>
    <mergeCell ref="M109:M110"/>
    <mergeCell ref="K154:K155"/>
    <mergeCell ref="L154:L155"/>
    <mergeCell ref="K157:K158"/>
    <mergeCell ref="L157:L158"/>
    <mergeCell ref="J154:J155"/>
    <mergeCell ref="J157:J158"/>
    <mergeCell ref="J145:J147"/>
    <mergeCell ref="K145:K147"/>
    <mergeCell ref="L145:L147"/>
    <mergeCell ref="J132:J133"/>
    <mergeCell ref="J134:J136"/>
    <mergeCell ref="L152:L153"/>
    <mergeCell ref="M152:M153"/>
    <mergeCell ref="M154:M155"/>
    <mergeCell ref="M157:M158"/>
    <mergeCell ref="M145:M147"/>
    <mergeCell ref="K159:K160"/>
    <mergeCell ref="L159:L160"/>
    <mergeCell ref="K134:K136"/>
    <mergeCell ref="L134:L136"/>
    <mergeCell ref="M134:M136"/>
    <mergeCell ref="L121:L122"/>
    <mergeCell ref="M121:M122"/>
    <mergeCell ref="M125:M126"/>
    <mergeCell ref="J165:J166"/>
    <mergeCell ref="K165:K166"/>
    <mergeCell ref="L128:L129"/>
    <mergeCell ref="M128:M129"/>
    <mergeCell ref="J6:J7"/>
    <mergeCell ref="J32:J33"/>
    <mergeCell ref="K32:K33"/>
    <mergeCell ref="J36:J37"/>
    <mergeCell ref="K36:K37"/>
    <mergeCell ref="J38:J51"/>
    <mergeCell ref="K38:K51"/>
    <mergeCell ref="J52:J53"/>
    <mergeCell ref="J54:J55"/>
    <mergeCell ref="K52:K53"/>
    <mergeCell ref="K54:K55"/>
    <mergeCell ref="J63:J64"/>
    <mergeCell ref="J56:J57"/>
    <mergeCell ref="J60:J62"/>
    <mergeCell ref="K66:K67"/>
    <mergeCell ref="K63:K64"/>
    <mergeCell ref="K73:K74"/>
    <mergeCell ref="K6:K7"/>
    <mergeCell ref="K11:K14"/>
    <mergeCell ref="J4:J5"/>
    <mergeCell ref="K4:K5"/>
    <mergeCell ref="K16:K17"/>
    <mergeCell ref="K56:K57"/>
    <mergeCell ref="K60:K62"/>
    <mergeCell ref="L11:L14"/>
    <mergeCell ref="L26:L27"/>
    <mergeCell ref="L16:L17"/>
    <mergeCell ref="M26:M27"/>
    <mergeCell ref="L28:L29"/>
    <mergeCell ref="M28:M29"/>
    <mergeCell ref="L6:L7"/>
    <mergeCell ref="L32:L33"/>
    <mergeCell ref="M32:M33"/>
    <mergeCell ref="L36:L37"/>
    <mergeCell ref="M36:M37"/>
    <mergeCell ref="L52:L53"/>
    <mergeCell ref="M52:M53"/>
    <mergeCell ref="L54:L55"/>
    <mergeCell ref="M54:M55"/>
    <mergeCell ref="L56:L57"/>
    <mergeCell ref="M56:M57"/>
    <mergeCell ref="M93:M94"/>
    <mergeCell ref="K95:K96"/>
    <mergeCell ref="L95:L96"/>
    <mergeCell ref="M95:M96"/>
    <mergeCell ref="J90:J92"/>
    <mergeCell ref="J95:J96"/>
    <mergeCell ref="M90:M92"/>
    <mergeCell ref="L93:L94"/>
    <mergeCell ref="J93:J94"/>
    <mergeCell ref="K93:K94"/>
    <mergeCell ref="J66:J67"/>
    <mergeCell ref="L66:L67"/>
    <mergeCell ref="M66:M67"/>
    <mergeCell ref="M71:M72"/>
    <mergeCell ref="J73:J74"/>
    <mergeCell ref="L73:L74"/>
    <mergeCell ref="M73:M74"/>
    <mergeCell ref="J68:J70"/>
    <mergeCell ref="J71:J72"/>
    <mergeCell ref="M68:M70"/>
    <mergeCell ref="K68:K70"/>
    <mergeCell ref="L68:L70"/>
    <mergeCell ref="J86:J87"/>
    <mergeCell ref="K86:K87"/>
    <mergeCell ref="L86:L87"/>
    <mergeCell ref="M86:M87"/>
    <mergeCell ref="M76:M77"/>
    <mergeCell ref="K78:K79"/>
    <mergeCell ref="L78:L79"/>
    <mergeCell ref="M78:M79"/>
    <mergeCell ref="K81:K82"/>
    <mergeCell ref="L81:L82"/>
    <mergeCell ref="K76:K77"/>
    <mergeCell ref="L76:L77"/>
    <mergeCell ref="K71:K72"/>
    <mergeCell ref="L71:L72"/>
    <mergeCell ref="L60:L62"/>
    <mergeCell ref="M60:M62"/>
    <mergeCell ref="L63:L64"/>
    <mergeCell ref="M63:M64"/>
    <mergeCell ref="M81:M82"/>
    <mergeCell ref="J163:J164"/>
    <mergeCell ref="J159:J160"/>
    <mergeCell ref="K163:K164"/>
    <mergeCell ref="L163:L164"/>
    <mergeCell ref="M163:M164"/>
    <mergeCell ref="J152:J153"/>
    <mergeCell ref="K152:K153"/>
    <mergeCell ref="M159:M160"/>
    <mergeCell ref="M165:M166"/>
    <mergeCell ref="L165:L166"/>
    <mergeCell ref="K130:K131"/>
    <mergeCell ref="L130:L131"/>
    <mergeCell ref="K132:K133"/>
    <mergeCell ref="L132:L133"/>
    <mergeCell ref="M132:M133"/>
    <mergeCell ref="M130:M131"/>
    <mergeCell ref="J128:J129"/>
    <mergeCell ref="J130:J131"/>
    <mergeCell ref="K128:K129"/>
  </mergeCells>
  <printOptions/>
  <pageMargins bottom="0.75" footer="0.0" header="0.0" left="0.7" right="0.7" top="0.75"/>
  <pageSetup paperSize="9"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86"/>
    <col customWidth="1" min="2" max="2" width="10.57"/>
    <col customWidth="1" min="3" max="3" width="19.43"/>
    <col customWidth="1" min="4" max="4" width="11.29"/>
    <col customWidth="1" min="5" max="5" width="8.71"/>
    <col customWidth="1" min="6" max="6" width="28.43"/>
    <col customWidth="1" min="7" max="7" width="10.0"/>
    <col customWidth="1" min="8" max="8" width="10.57"/>
    <col customWidth="1" min="9" max="9" width="11.57"/>
    <col customWidth="1" min="10" max="10" width="10.57"/>
    <col customWidth="1" min="11" max="11" width="7.86"/>
    <col customWidth="1" min="12" max="12" width="25.71"/>
    <col customWidth="1" min="13" max="13" width="16.14"/>
    <col customWidth="1" min="14" max="26" width="9.14"/>
  </cols>
  <sheetData>
    <row r="1">
      <c r="A1" s="212" t="s">
        <v>637</v>
      </c>
      <c r="B1" s="212" t="s">
        <v>638</v>
      </c>
      <c r="C1" s="213" t="s">
        <v>639</v>
      </c>
      <c r="D1" s="214" t="s">
        <v>640</v>
      </c>
      <c r="E1" s="214" t="s">
        <v>641</v>
      </c>
      <c r="F1" s="214" t="s">
        <v>642</v>
      </c>
      <c r="G1" s="215" t="s">
        <v>643</v>
      </c>
      <c r="H1" s="215" t="s">
        <v>644</v>
      </c>
      <c r="I1" s="216" t="s">
        <v>645</v>
      </c>
      <c r="J1" s="216"/>
      <c r="K1" s="213"/>
      <c r="L1" s="214" t="s">
        <v>646</v>
      </c>
      <c r="M1" s="213" t="s">
        <v>647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2">
        <v>1.0</v>
      </c>
      <c r="B2" s="151">
        <v>45293.0</v>
      </c>
      <c r="C2" s="52" t="s">
        <v>580</v>
      </c>
      <c r="D2" s="52" t="s">
        <v>1358</v>
      </c>
      <c r="E2" s="52" t="s">
        <v>705</v>
      </c>
      <c r="F2" s="52" t="s">
        <v>847</v>
      </c>
      <c r="G2" s="52">
        <v>1.0</v>
      </c>
      <c r="H2" s="149">
        <v>2000000.0</v>
      </c>
      <c r="I2" s="149" t="str">
        <f t="shared" ref="I2:I104" si="1">H2*G2</f>
        <v>  2,000,000 </v>
      </c>
      <c r="J2" s="167" t="str">
        <f>SUM(I2:I17)</f>
        <v>  8,642,000 </v>
      </c>
      <c r="K2" s="163" t="s">
        <v>652</v>
      </c>
      <c r="L2" s="163"/>
      <c r="M2" s="163" t="s">
        <v>2496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2"/>
      <c r="B3" s="52"/>
      <c r="C3" s="52"/>
      <c r="D3" s="52"/>
      <c r="E3" s="52"/>
      <c r="F3" s="52" t="s">
        <v>1372</v>
      </c>
      <c r="G3" s="52">
        <v>1.0</v>
      </c>
      <c r="H3" s="149">
        <v>75000.0</v>
      </c>
      <c r="I3" s="149" t="str">
        <f t="shared" si="1"/>
        <v>  75,000 </v>
      </c>
      <c r="J3" s="80"/>
      <c r="K3" s="80"/>
      <c r="L3" s="80"/>
      <c r="M3" s="8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2"/>
      <c r="B4" s="52"/>
      <c r="C4" s="52"/>
      <c r="D4" s="52"/>
      <c r="E4" s="52"/>
      <c r="F4" s="52" t="s">
        <v>1184</v>
      </c>
      <c r="G4" s="52">
        <v>1.0</v>
      </c>
      <c r="H4" s="149">
        <v>1350000.0</v>
      </c>
      <c r="I4" s="149" t="str">
        <f t="shared" si="1"/>
        <v>  1,350,000 </v>
      </c>
      <c r="J4" s="80"/>
      <c r="K4" s="80"/>
      <c r="L4" s="80"/>
      <c r="M4" s="8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2"/>
      <c r="B5" s="52"/>
      <c r="C5" s="52"/>
      <c r="D5" s="52"/>
      <c r="E5" s="52"/>
      <c r="F5" s="52" t="s">
        <v>838</v>
      </c>
      <c r="G5" s="52">
        <v>1.0</v>
      </c>
      <c r="H5" s="149">
        <v>190000.0</v>
      </c>
      <c r="I5" s="149" t="str">
        <f t="shared" si="1"/>
        <v>  190,000 </v>
      </c>
      <c r="J5" s="80"/>
      <c r="K5" s="80"/>
      <c r="L5" s="80"/>
      <c r="M5" s="8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2"/>
      <c r="B6" s="52"/>
      <c r="C6" s="52"/>
      <c r="D6" s="52"/>
      <c r="E6" s="52"/>
      <c r="F6" s="52" t="s">
        <v>867</v>
      </c>
      <c r="G6" s="52">
        <v>1.0</v>
      </c>
      <c r="H6" s="149">
        <v>1450000.0</v>
      </c>
      <c r="I6" s="149" t="str">
        <f t="shared" si="1"/>
        <v>  1,450,000 </v>
      </c>
      <c r="J6" s="80"/>
      <c r="K6" s="80"/>
      <c r="L6" s="80"/>
      <c r="M6" s="8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2"/>
      <c r="B7" s="52"/>
      <c r="C7" s="52"/>
      <c r="D7" s="52"/>
      <c r="E7" s="52"/>
      <c r="F7" s="52" t="s">
        <v>835</v>
      </c>
      <c r="G7" s="52">
        <v>2.0</v>
      </c>
      <c r="H7" s="149">
        <v>120000.0</v>
      </c>
      <c r="I7" s="149" t="str">
        <f t="shared" si="1"/>
        <v>  240,000 </v>
      </c>
      <c r="J7" s="80"/>
      <c r="K7" s="80"/>
      <c r="L7" s="80"/>
      <c r="M7" s="80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2"/>
      <c r="B8" s="52"/>
      <c r="C8" s="52"/>
      <c r="D8" s="52"/>
      <c r="E8" s="52"/>
      <c r="F8" s="52" t="s">
        <v>2497</v>
      </c>
      <c r="G8" s="52">
        <v>2.0</v>
      </c>
      <c r="H8" s="149">
        <v>110000.0</v>
      </c>
      <c r="I8" s="149" t="str">
        <f t="shared" si="1"/>
        <v>  220,000 </v>
      </c>
      <c r="J8" s="80"/>
      <c r="K8" s="80"/>
      <c r="L8" s="80"/>
      <c r="M8" s="80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2"/>
      <c r="B9" s="52"/>
      <c r="C9" s="52"/>
      <c r="D9" s="52"/>
      <c r="E9" s="52"/>
      <c r="F9" s="52" t="s">
        <v>708</v>
      </c>
      <c r="G9" s="52">
        <v>1.0</v>
      </c>
      <c r="H9" s="149">
        <v>115000.0</v>
      </c>
      <c r="I9" s="149" t="str">
        <f t="shared" si="1"/>
        <v>  115,000 </v>
      </c>
      <c r="J9" s="80"/>
      <c r="K9" s="80"/>
      <c r="L9" s="80"/>
      <c r="M9" s="80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2"/>
      <c r="B10" s="52"/>
      <c r="C10" s="52"/>
      <c r="D10" s="52"/>
      <c r="E10" s="52"/>
      <c r="F10" s="52" t="s">
        <v>1736</v>
      </c>
      <c r="G10" s="52">
        <v>1.0</v>
      </c>
      <c r="H10" s="149">
        <v>1100000.0</v>
      </c>
      <c r="I10" s="149" t="str">
        <f t="shared" si="1"/>
        <v>  1,100,000 </v>
      </c>
      <c r="J10" s="80"/>
      <c r="K10" s="80"/>
      <c r="L10" s="80"/>
      <c r="M10" s="80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2"/>
      <c r="B11" s="52"/>
      <c r="C11" s="52"/>
      <c r="D11" s="52"/>
      <c r="E11" s="52"/>
      <c r="F11" s="52" t="s">
        <v>1071</v>
      </c>
      <c r="G11" s="52">
        <v>1.0</v>
      </c>
      <c r="H11" s="149">
        <v>200000.0</v>
      </c>
      <c r="I11" s="149" t="str">
        <f t="shared" si="1"/>
        <v>  200,000 </v>
      </c>
      <c r="J11" s="80"/>
      <c r="K11" s="80"/>
      <c r="L11" s="80"/>
      <c r="M11" s="80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2"/>
      <c r="B12" s="52"/>
      <c r="C12" s="52"/>
      <c r="D12" s="52"/>
      <c r="E12" s="52"/>
      <c r="F12" s="52" t="s">
        <v>2498</v>
      </c>
      <c r="G12" s="52">
        <v>1.0</v>
      </c>
      <c r="H12" s="149">
        <v>1266000.0</v>
      </c>
      <c r="I12" s="149" t="str">
        <f t="shared" si="1"/>
        <v>  1,266,000 </v>
      </c>
      <c r="J12" s="80"/>
      <c r="K12" s="80"/>
      <c r="L12" s="80"/>
      <c r="M12" s="80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2"/>
      <c r="B13" s="52"/>
      <c r="C13" s="52"/>
      <c r="D13" s="52"/>
      <c r="E13" s="52"/>
      <c r="F13" s="52" t="s">
        <v>823</v>
      </c>
      <c r="G13" s="52">
        <v>1.0</v>
      </c>
      <c r="H13" s="149">
        <v>400000.0</v>
      </c>
      <c r="I13" s="149" t="str">
        <f t="shared" si="1"/>
        <v>  400,000 </v>
      </c>
      <c r="J13" s="80"/>
      <c r="K13" s="80"/>
      <c r="L13" s="80"/>
      <c r="M13" s="80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2"/>
      <c r="B14" s="52"/>
      <c r="C14" s="52"/>
      <c r="D14" s="52"/>
      <c r="E14" s="52"/>
      <c r="F14" s="52" t="s">
        <v>1101</v>
      </c>
      <c r="G14" s="52">
        <v>1.0</v>
      </c>
      <c r="H14" s="149">
        <v>36000.0</v>
      </c>
      <c r="I14" s="149" t="str">
        <f t="shared" si="1"/>
        <v>  36,000 </v>
      </c>
      <c r="J14" s="80"/>
      <c r="K14" s="80"/>
      <c r="L14" s="80"/>
      <c r="M14" s="80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2"/>
      <c r="B15" s="52"/>
      <c r="C15" s="52"/>
      <c r="D15" s="52"/>
      <c r="E15" s="52"/>
      <c r="F15" s="52" t="s">
        <v>1384</v>
      </c>
      <c r="G15" s="52">
        <v>1.0</v>
      </c>
      <c r="H15" s="149">
        <v>0.0</v>
      </c>
      <c r="I15" s="149" t="str">
        <f t="shared" si="1"/>
        <v>  -   </v>
      </c>
      <c r="J15" s="80"/>
      <c r="K15" s="80"/>
      <c r="L15" s="80"/>
      <c r="M15" s="80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2"/>
      <c r="B16" s="52"/>
      <c r="C16" s="52"/>
      <c r="D16" s="52"/>
      <c r="E16" s="52"/>
      <c r="F16" s="52" t="s">
        <v>1100</v>
      </c>
      <c r="G16" s="52">
        <v>1.0</v>
      </c>
      <c r="H16" s="149">
        <v>0.0</v>
      </c>
      <c r="I16" s="149" t="str">
        <f t="shared" si="1"/>
        <v>  -   </v>
      </c>
      <c r="J16" s="80"/>
      <c r="K16" s="80"/>
      <c r="L16" s="80"/>
      <c r="M16" s="80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2"/>
      <c r="B17" s="52"/>
      <c r="C17" s="52"/>
      <c r="D17" s="52"/>
      <c r="E17" s="52"/>
      <c r="F17" s="52" t="s">
        <v>674</v>
      </c>
      <c r="G17" s="52">
        <v>1.0</v>
      </c>
      <c r="H17" s="149">
        <v>0.0</v>
      </c>
      <c r="I17" s="149" t="str">
        <f t="shared" si="1"/>
        <v>  -   </v>
      </c>
      <c r="J17" s="77"/>
      <c r="K17" s="77"/>
      <c r="L17" s="77"/>
      <c r="M17" s="77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2">
        <v>2.0</v>
      </c>
      <c r="B18" s="52"/>
      <c r="C18" s="52" t="s">
        <v>578</v>
      </c>
      <c r="D18" s="52" t="s">
        <v>1358</v>
      </c>
      <c r="E18" s="52" t="s">
        <v>650</v>
      </c>
      <c r="F18" s="52" t="s">
        <v>837</v>
      </c>
      <c r="G18" s="52">
        <v>1.0</v>
      </c>
      <c r="H18" s="149">
        <v>190000.0</v>
      </c>
      <c r="I18" s="149" t="str">
        <f t="shared" si="1"/>
        <v>  190,000 </v>
      </c>
      <c r="J18" s="146" t="str">
        <f>SUM(I18:I21)</f>
        <v>  2,139,000 </v>
      </c>
      <c r="K18" s="147" t="s">
        <v>652</v>
      </c>
      <c r="L18" s="147"/>
      <c r="M18" s="147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2"/>
      <c r="B19" s="52"/>
      <c r="C19" s="52"/>
      <c r="D19" s="52"/>
      <c r="E19" s="52"/>
      <c r="F19" s="52" t="s">
        <v>1397</v>
      </c>
      <c r="G19" s="52">
        <v>2.0</v>
      </c>
      <c r="H19" s="149">
        <v>937000.0</v>
      </c>
      <c r="I19" s="149" t="str">
        <f t="shared" si="1"/>
        <v>  1,874,000 </v>
      </c>
      <c r="J19" s="80"/>
      <c r="K19" s="80"/>
      <c r="L19" s="80"/>
      <c r="M19" s="80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2"/>
      <c r="B20" s="52"/>
      <c r="C20" s="52"/>
      <c r="D20" s="52"/>
      <c r="E20" s="52"/>
      <c r="F20" s="52" t="s">
        <v>1372</v>
      </c>
      <c r="G20" s="52">
        <v>1.0</v>
      </c>
      <c r="H20" s="149">
        <v>75000.0</v>
      </c>
      <c r="I20" s="149" t="str">
        <f t="shared" si="1"/>
        <v>  75,000 </v>
      </c>
      <c r="J20" s="80"/>
      <c r="K20" s="80"/>
      <c r="L20" s="80"/>
      <c r="M20" s="80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2"/>
      <c r="B21" s="52"/>
      <c r="C21" s="52"/>
      <c r="D21" s="52"/>
      <c r="E21" s="52"/>
      <c r="F21" s="52" t="s">
        <v>674</v>
      </c>
      <c r="G21" s="52">
        <v>1.0</v>
      </c>
      <c r="H21" s="149">
        <v>0.0</v>
      </c>
      <c r="I21" s="149" t="str">
        <f t="shared" si="1"/>
        <v>  -   </v>
      </c>
      <c r="J21" s="77"/>
      <c r="K21" s="77"/>
      <c r="L21" s="77"/>
      <c r="M21" s="77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60.0" customHeight="1">
      <c r="A22" s="52">
        <v>3.0</v>
      </c>
      <c r="B22" s="52"/>
      <c r="C22" s="52" t="s">
        <v>579</v>
      </c>
      <c r="D22" s="52" t="s">
        <v>1358</v>
      </c>
      <c r="E22" s="52" t="s">
        <v>650</v>
      </c>
      <c r="F22" s="52" t="s">
        <v>823</v>
      </c>
      <c r="G22" s="52">
        <v>1.0</v>
      </c>
      <c r="H22" s="149">
        <v>400000.0</v>
      </c>
      <c r="I22" s="149" t="str">
        <f t="shared" si="1"/>
        <v>  400,000 </v>
      </c>
      <c r="J22" s="145" t="str">
        <f t="shared" ref="J22:J24" si="2">I22</f>
        <v>  400,000 </v>
      </c>
      <c r="K22" s="52" t="s">
        <v>652</v>
      </c>
      <c r="L22" s="52"/>
      <c r="M22" s="52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60.0" customHeight="1">
      <c r="A23" s="52">
        <v>4.0</v>
      </c>
      <c r="B23" s="52"/>
      <c r="C23" s="52" t="s">
        <v>2499</v>
      </c>
      <c r="D23" s="52" t="s">
        <v>2500</v>
      </c>
      <c r="E23" s="52" t="s">
        <v>650</v>
      </c>
      <c r="F23" s="52" t="s">
        <v>1397</v>
      </c>
      <c r="G23" s="52">
        <v>1.0</v>
      </c>
      <c r="H23" s="166">
        <v>948000.0</v>
      </c>
      <c r="I23" s="149" t="str">
        <f t="shared" si="1"/>
        <v>  948,000 </v>
      </c>
      <c r="J23" s="168" t="str">
        <f t="shared" si="2"/>
        <v>948,000</v>
      </c>
      <c r="K23" s="52" t="s">
        <v>652</v>
      </c>
      <c r="L23" s="52"/>
      <c r="M23" s="52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60.0" customHeight="1">
      <c r="A24" s="52">
        <v>5.0</v>
      </c>
      <c r="B24" s="150">
        <v>45353.0</v>
      </c>
      <c r="C24" s="52" t="s">
        <v>1431</v>
      </c>
      <c r="D24" s="52" t="s">
        <v>1358</v>
      </c>
      <c r="E24" s="52" t="s">
        <v>650</v>
      </c>
      <c r="F24" s="52" t="s">
        <v>1397</v>
      </c>
      <c r="G24" s="52">
        <v>1.0</v>
      </c>
      <c r="H24" s="166">
        <v>945000.0</v>
      </c>
      <c r="I24" s="149" t="str">
        <f t="shared" si="1"/>
        <v>  945,000 </v>
      </c>
      <c r="J24" s="168" t="str">
        <f t="shared" si="2"/>
        <v>945,000</v>
      </c>
      <c r="K24" s="52" t="s">
        <v>652</v>
      </c>
      <c r="L24" s="52"/>
      <c r="M24" s="52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5">
        <v>6.0</v>
      </c>
      <c r="B25" s="150">
        <v>45414.0</v>
      </c>
      <c r="C25" s="52" t="s">
        <v>1986</v>
      </c>
      <c r="D25" s="52" t="s">
        <v>1358</v>
      </c>
      <c r="E25" s="52" t="s">
        <v>650</v>
      </c>
      <c r="F25" s="52" t="s">
        <v>1405</v>
      </c>
      <c r="G25" s="52">
        <v>1.0</v>
      </c>
      <c r="H25" s="166">
        <v>1269000.0</v>
      </c>
      <c r="I25" s="149" t="str">
        <f t="shared" si="1"/>
        <v>  1,269,000 </v>
      </c>
      <c r="J25" s="188" t="str">
        <f>SUM(I25:I27)</f>
        <v>1,659,000</v>
      </c>
      <c r="K25" s="147" t="s">
        <v>652</v>
      </c>
      <c r="L25" s="147"/>
      <c r="M25" s="163" t="s">
        <v>2501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15"/>
      <c r="B26" s="52"/>
      <c r="C26" s="52"/>
      <c r="D26" s="52"/>
      <c r="E26" s="52"/>
      <c r="F26" s="52" t="s">
        <v>838</v>
      </c>
      <c r="G26" s="52">
        <v>1.0</v>
      </c>
      <c r="H26" s="166">
        <v>190000.0</v>
      </c>
      <c r="I26" s="149" t="str">
        <f t="shared" si="1"/>
        <v>  190,000 </v>
      </c>
      <c r="J26" s="80"/>
      <c r="K26" s="80"/>
      <c r="L26" s="80"/>
      <c r="M26" s="80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15"/>
      <c r="B27" s="52"/>
      <c r="C27" s="52"/>
      <c r="D27" s="52"/>
      <c r="E27" s="52"/>
      <c r="F27" s="52" t="s">
        <v>837</v>
      </c>
      <c r="G27" s="52">
        <v>1.0</v>
      </c>
      <c r="H27" s="166">
        <v>200000.0</v>
      </c>
      <c r="I27" s="149" t="str">
        <f t="shared" si="1"/>
        <v>  200,000 </v>
      </c>
      <c r="J27" s="77"/>
      <c r="K27" s="77"/>
      <c r="L27" s="77"/>
      <c r="M27" s="77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33.0" customHeight="1">
      <c r="A28" s="15"/>
      <c r="B28" s="52"/>
      <c r="C28" s="52" t="s">
        <v>1407</v>
      </c>
      <c r="D28" s="52" t="s">
        <v>1358</v>
      </c>
      <c r="E28" s="52" t="s">
        <v>650</v>
      </c>
      <c r="F28" s="52" t="s">
        <v>838</v>
      </c>
      <c r="G28" s="52">
        <v>1.0</v>
      </c>
      <c r="H28" s="166">
        <v>190000.0</v>
      </c>
      <c r="I28" s="149" t="str">
        <f t="shared" si="1"/>
        <v>  190,000 </v>
      </c>
      <c r="J28" s="188" t="str">
        <f>I28+I29</f>
        <v>1,226,000</v>
      </c>
      <c r="K28" s="147" t="s">
        <v>652</v>
      </c>
      <c r="L28" s="147"/>
      <c r="M28" s="147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33.0" customHeight="1">
      <c r="A29" s="15"/>
      <c r="B29" s="52"/>
      <c r="C29" s="52"/>
      <c r="D29" s="52"/>
      <c r="E29" s="52"/>
      <c r="F29" s="52" t="s">
        <v>2502</v>
      </c>
      <c r="G29" s="52">
        <v>1.0</v>
      </c>
      <c r="H29" s="166">
        <v>1036000.0</v>
      </c>
      <c r="I29" s="149" t="str">
        <f t="shared" si="1"/>
        <v>  1,036,000 </v>
      </c>
      <c r="J29" s="77"/>
      <c r="K29" s="77"/>
      <c r="L29" s="77"/>
      <c r="M29" s="77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57.75" customHeight="1">
      <c r="A30" s="52">
        <v>8.0</v>
      </c>
      <c r="B30" s="151">
        <v>45475.0</v>
      </c>
      <c r="C30" s="52" t="s">
        <v>2503</v>
      </c>
      <c r="D30" s="52" t="s">
        <v>1358</v>
      </c>
      <c r="E30" s="52" t="s">
        <v>650</v>
      </c>
      <c r="F30" s="52" t="s">
        <v>1397</v>
      </c>
      <c r="G30" s="52">
        <v>1.0</v>
      </c>
      <c r="H30" s="166">
        <v>942000.0</v>
      </c>
      <c r="I30" s="149" t="str">
        <f t="shared" si="1"/>
        <v>  942,000 </v>
      </c>
      <c r="J30" s="168" t="str">
        <f>I30</f>
        <v>942,000</v>
      </c>
      <c r="K30" s="52" t="s">
        <v>652</v>
      </c>
      <c r="L30" s="52"/>
      <c r="M30" s="52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2">
        <v>9.0</v>
      </c>
      <c r="B31" s="52"/>
      <c r="C31" s="52" t="s">
        <v>246</v>
      </c>
      <c r="D31" s="52" t="s">
        <v>1358</v>
      </c>
      <c r="E31" s="52" t="s">
        <v>650</v>
      </c>
      <c r="F31" s="52" t="s">
        <v>2504</v>
      </c>
      <c r="G31" s="52">
        <v>1.0</v>
      </c>
      <c r="H31" s="166">
        <v>1030000.0</v>
      </c>
      <c r="I31" s="149" t="str">
        <f t="shared" si="1"/>
        <v>  1,030,000 </v>
      </c>
      <c r="J31" s="188" t="str">
        <f>I31+I32</f>
        <v>1,738,000</v>
      </c>
      <c r="K31" s="147" t="s">
        <v>652</v>
      </c>
      <c r="L31" s="147"/>
      <c r="M31" s="147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2"/>
      <c r="B32" s="52"/>
      <c r="C32" s="52"/>
      <c r="D32" s="52"/>
      <c r="E32" s="52"/>
      <c r="F32" s="52" t="s">
        <v>2505</v>
      </c>
      <c r="G32" s="52">
        <v>1.0</v>
      </c>
      <c r="H32" s="166">
        <v>708000.0</v>
      </c>
      <c r="I32" s="149" t="str">
        <f t="shared" si="1"/>
        <v>  708,000 </v>
      </c>
      <c r="J32" s="80"/>
      <c r="K32" s="80"/>
      <c r="L32" s="80"/>
      <c r="M32" s="80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2"/>
      <c r="B33" s="52"/>
      <c r="C33" s="52"/>
      <c r="D33" s="52"/>
      <c r="E33" s="52"/>
      <c r="F33" s="52" t="s">
        <v>1625</v>
      </c>
      <c r="G33" s="52">
        <v>1.0</v>
      </c>
      <c r="H33" s="166">
        <v>0.0</v>
      </c>
      <c r="I33" s="149" t="str">
        <f t="shared" si="1"/>
        <v>  -   </v>
      </c>
      <c r="J33" s="77"/>
      <c r="K33" s="77"/>
      <c r="L33" s="77"/>
      <c r="M33" s="77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57.75" customHeight="1">
      <c r="A34" s="52">
        <v>10.0</v>
      </c>
      <c r="B34" s="52"/>
      <c r="C34" s="52" t="s">
        <v>240</v>
      </c>
      <c r="D34" s="52" t="s">
        <v>1358</v>
      </c>
      <c r="E34" s="52" t="s">
        <v>650</v>
      </c>
      <c r="F34" s="52" t="s">
        <v>2506</v>
      </c>
      <c r="G34" s="52">
        <v>1.0</v>
      </c>
      <c r="H34" s="166">
        <v>942000.0</v>
      </c>
      <c r="I34" s="149" t="str">
        <f t="shared" si="1"/>
        <v>  942,000 </v>
      </c>
      <c r="J34" s="168" t="str">
        <f>I34</f>
        <v>942,000</v>
      </c>
      <c r="K34" s="52" t="s">
        <v>652</v>
      </c>
      <c r="L34" s="52"/>
      <c r="M34" s="52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2">
        <v>11.0</v>
      </c>
      <c r="B35" s="151">
        <v>45506.0</v>
      </c>
      <c r="C35" s="52" t="s">
        <v>249</v>
      </c>
      <c r="D35" s="52" t="s">
        <v>1358</v>
      </c>
      <c r="E35" s="52" t="s">
        <v>650</v>
      </c>
      <c r="F35" s="52" t="s">
        <v>1405</v>
      </c>
      <c r="G35" s="52">
        <v>3.0</v>
      </c>
      <c r="H35" s="166">
        <v>1259000.0</v>
      </c>
      <c r="I35" s="149" t="str">
        <f t="shared" si="1"/>
        <v>  3,777,000 </v>
      </c>
      <c r="J35" s="188" t="str">
        <f>SUM(I35:I37)</f>
        <v>5,152,000</v>
      </c>
      <c r="K35" s="147" t="s">
        <v>652</v>
      </c>
      <c r="L35" s="147"/>
      <c r="M35" s="147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2"/>
      <c r="B36" s="52"/>
      <c r="C36" s="52"/>
      <c r="D36" s="52"/>
      <c r="E36" s="52"/>
      <c r="F36" s="52" t="s">
        <v>837</v>
      </c>
      <c r="G36" s="52">
        <v>3.0</v>
      </c>
      <c r="H36" s="166">
        <v>200000.0</v>
      </c>
      <c r="I36" s="149" t="str">
        <f t="shared" si="1"/>
        <v>  600,000 </v>
      </c>
      <c r="J36" s="80"/>
      <c r="K36" s="80"/>
      <c r="L36" s="80"/>
      <c r="M36" s="80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2"/>
      <c r="B37" s="52"/>
      <c r="C37" s="52"/>
      <c r="D37" s="52"/>
      <c r="E37" s="52"/>
      <c r="F37" s="52" t="s">
        <v>826</v>
      </c>
      <c r="G37" s="52">
        <v>1.0</v>
      </c>
      <c r="H37" s="166">
        <v>775000.0</v>
      </c>
      <c r="I37" s="149" t="str">
        <f t="shared" si="1"/>
        <v>  775,000 </v>
      </c>
      <c r="J37" s="77"/>
      <c r="K37" s="77"/>
      <c r="L37" s="77"/>
      <c r="M37" s="77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56.25" customHeight="1">
      <c r="A38" s="52">
        <v>12.0</v>
      </c>
      <c r="B38" s="150">
        <v>45628.0</v>
      </c>
      <c r="C38" s="52" t="s">
        <v>2507</v>
      </c>
      <c r="D38" s="52" t="s">
        <v>1358</v>
      </c>
      <c r="E38" s="52" t="s">
        <v>650</v>
      </c>
      <c r="F38" s="52" t="s">
        <v>838</v>
      </c>
      <c r="G38" s="52">
        <v>1.0</v>
      </c>
      <c r="H38" s="166">
        <v>190000.0</v>
      </c>
      <c r="I38" s="149" t="str">
        <f t="shared" si="1"/>
        <v>  190,000 </v>
      </c>
      <c r="J38" s="168" t="str">
        <f t="shared" ref="J38:J39" si="3">I38</f>
        <v>190,000</v>
      </c>
      <c r="K38" s="52" t="s">
        <v>652</v>
      </c>
      <c r="L38" s="52"/>
      <c r="M38" s="52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60.75" customHeight="1">
      <c r="A39" s="52">
        <v>13.0</v>
      </c>
      <c r="B39" s="52" t="s">
        <v>2508</v>
      </c>
      <c r="C39" s="52" t="s">
        <v>2509</v>
      </c>
      <c r="D39" s="52" t="s">
        <v>2017</v>
      </c>
      <c r="E39" s="52" t="s">
        <v>650</v>
      </c>
      <c r="F39" s="52" t="s">
        <v>1968</v>
      </c>
      <c r="G39" s="52">
        <v>1.0</v>
      </c>
      <c r="H39" s="166">
        <v>75000.0</v>
      </c>
      <c r="I39" s="149" t="str">
        <f t="shared" si="1"/>
        <v>  75,000 </v>
      </c>
      <c r="J39" s="72" t="str">
        <f t="shared" si="3"/>
        <v>  75,000 </v>
      </c>
      <c r="K39" s="70" t="s">
        <v>652</v>
      </c>
      <c r="L39" s="70"/>
      <c r="M39" s="70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30.75" customHeight="1">
      <c r="A40" s="52">
        <v>14.0</v>
      </c>
      <c r="B40" s="52" t="s">
        <v>2508</v>
      </c>
      <c r="C40" s="52" t="s">
        <v>2510</v>
      </c>
      <c r="D40" s="52" t="s">
        <v>2017</v>
      </c>
      <c r="E40" s="52" t="s">
        <v>650</v>
      </c>
      <c r="F40" s="52" t="s">
        <v>838</v>
      </c>
      <c r="G40" s="52">
        <v>1.0</v>
      </c>
      <c r="H40" s="166">
        <v>190000.0</v>
      </c>
      <c r="I40" s="149" t="str">
        <f t="shared" si="1"/>
        <v>  190,000 </v>
      </c>
      <c r="J40" s="82" t="str">
        <f>I40+I41</f>
        <v>  390,000 </v>
      </c>
      <c r="K40" s="83" t="s">
        <v>652</v>
      </c>
      <c r="L40" s="83"/>
      <c r="M40" s="83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30.75" customHeight="1">
      <c r="A41" s="52"/>
      <c r="B41" s="52"/>
      <c r="C41" s="52"/>
      <c r="D41" s="52"/>
      <c r="E41" s="52"/>
      <c r="F41" s="52" t="s">
        <v>837</v>
      </c>
      <c r="G41" s="52">
        <v>1.0</v>
      </c>
      <c r="H41" s="166">
        <v>200000.0</v>
      </c>
      <c r="I41" s="149" t="str">
        <f t="shared" si="1"/>
        <v>  200,000 </v>
      </c>
      <c r="J41" s="77"/>
      <c r="K41" s="77"/>
      <c r="L41" s="77"/>
      <c r="M41" s="77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2">
        <v>15.0</v>
      </c>
      <c r="B42" s="52" t="s">
        <v>2511</v>
      </c>
      <c r="C42" s="52" t="s">
        <v>2512</v>
      </c>
      <c r="D42" s="52" t="s">
        <v>2017</v>
      </c>
      <c r="E42" s="52" t="s">
        <v>650</v>
      </c>
      <c r="F42" s="52" t="s">
        <v>2513</v>
      </c>
      <c r="G42" s="52">
        <v>1.0</v>
      </c>
      <c r="H42" s="166">
        <v>1026000.0</v>
      </c>
      <c r="I42" s="149" t="str">
        <f t="shared" si="1"/>
        <v>  1,026,000 </v>
      </c>
      <c r="J42" s="146" t="str">
        <f>SUM(I42:I45)</f>
        <v>  1,481,000 </v>
      </c>
      <c r="K42" s="147" t="s">
        <v>652</v>
      </c>
      <c r="L42" s="147"/>
      <c r="M42" s="147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2"/>
      <c r="B43" s="52"/>
      <c r="C43" s="52"/>
      <c r="D43" s="52"/>
      <c r="E43" s="52"/>
      <c r="F43" s="52" t="s">
        <v>1704</v>
      </c>
      <c r="G43" s="52">
        <v>2.0</v>
      </c>
      <c r="H43" s="166">
        <v>190000.0</v>
      </c>
      <c r="I43" s="149" t="str">
        <f t="shared" si="1"/>
        <v>  380,000 </v>
      </c>
      <c r="J43" s="80"/>
      <c r="K43" s="80"/>
      <c r="L43" s="80"/>
      <c r="M43" s="80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2"/>
      <c r="B44" s="52"/>
      <c r="C44" s="52"/>
      <c r="D44" s="52"/>
      <c r="E44" s="52"/>
      <c r="F44" s="52" t="s">
        <v>2514</v>
      </c>
      <c r="G44" s="52">
        <v>1.0</v>
      </c>
      <c r="H44" s="166">
        <v>75000.0</v>
      </c>
      <c r="I44" s="149" t="str">
        <f t="shared" si="1"/>
        <v>  75,000 </v>
      </c>
      <c r="J44" s="80"/>
      <c r="K44" s="80"/>
      <c r="L44" s="80"/>
      <c r="M44" s="80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2"/>
      <c r="B45" s="52"/>
      <c r="C45" s="52"/>
      <c r="D45" s="52"/>
      <c r="E45" s="52"/>
      <c r="F45" s="52" t="s">
        <v>2515</v>
      </c>
      <c r="G45" s="52">
        <v>1.0</v>
      </c>
      <c r="H45" s="166">
        <v>0.0</v>
      </c>
      <c r="I45" s="149" t="str">
        <f t="shared" si="1"/>
        <v>  -   </v>
      </c>
      <c r="J45" s="77"/>
      <c r="K45" s="77"/>
      <c r="L45" s="77"/>
      <c r="M45" s="77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2">
        <v>16.0</v>
      </c>
      <c r="B46" s="52"/>
      <c r="C46" s="162" t="s">
        <v>2516</v>
      </c>
      <c r="D46" s="52" t="s">
        <v>2017</v>
      </c>
      <c r="E46" s="52" t="s">
        <v>650</v>
      </c>
      <c r="F46" s="52" t="s">
        <v>2011</v>
      </c>
      <c r="G46" s="52">
        <v>1.0</v>
      </c>
      <c r="H46" s="166">
        <v>1256000.0</v>
      </c>
      <c r="I46" s="149" t="str">
        <f t="shared" si="1"/>
        <v>  1,256,000 </v>
      </c>
      <c r="J46" s="146" t="str">
        <f>I46+I47</f>
        <v>  2,706,000 </v>
      </c>
      <c r="K46" s="147" t="s">
        <v>652</v>
      </c>
      <c r="L46" s="147"/>
      <c r="M46" s="147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2"/>
      <c r="B47" s="52"/>
      <c r="C47" s="52"/>
      <c r="D47" s="52"/>
      <c r="E47" s="52"/>
      <c r="F47" s="52" t="s">
        <v>808</v>
      </c>
      <c r="G47" s="52">
        <v>1.0</v>
      </c>
      <c r="H47" s="166">
        <v>1450000.0</v>
      </c>
      <c r="I47" s="149" t="str">
        <f t="shared" si="1"/>
        <v>  1,450,000 </v>
      </c>
      <c r="J47" s="77"/>
      <c r="K47" s="77"/>
      <c r="L47" s="77"/>
      <c r="M47" s="77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2">
        <v>17.0</v>
      </c>
      <c r="B48" s="52"/>
      <c r="C48" s="52" t="s">
        <v>386</v>
      </c>
      <c r="D48" s="52" t="s">
        <v>1358</v>
      </c>
      <c r="E48" s="52" t="s">
        <v>650</v>
      </c>
      <c r="F48" s="52" t="s">
        <v>1703</v>
      </c>
      <c r="G48" s="52">
        <v>2.0</v>
      </c>
      <c r="H48" s="166">
        <v>37000.0</v>
      </c>
      <c r="I48" s="149" t="str">
        <f t="shared" si="1"/>
        <v>  74,000 </v>
      </c>
      <c r="J48" s="146" t="str">
        <f>SUM(I48:I60)</f>
        <v>  9,065,000 </v>
      </c>
      <c r="K48" s="147" t="s">
        <v>652</v>
      </c>
      <c r="L48" s="147"/>
      <c r="M48" s="163" t="s">
        <v>2517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2"/>
      <c r="B49" s="52"/>
      <c r="C49" s="52"/>
      <c r="D49" s="52"/>
      <c r="E49" s="52"/>
      <c r="F49" s="52" t="s">
        <v>2518</v>
      </c>
      <c r="G49" s="52">
        <v>5.0</v>
      </c>
      <c r="H49" s="166">
        <v>11000.0</v>
      </c>
      <c r="I49" s="149" t="str">
        <f t="shared" si="1"/>
        <v>  55,000 </v>
      </c>
      <c r="J49" s="80"/>
      <c r="K49" s="80"/>
      <c r="L49" s="80"/>
      <c r="M49" s="80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2"/>
      <c r="B50" s="52"/>
      <c r="C50" s="52"/>
      <c r="D50" s="52"/>
      <c r="E50" s="52"/>
      <c r="F50" s="52" t="s">
        <v>2359</v>
      </c>
      <c r="G50" s="52">
        <v>1.0</v>
      </c>
      <c r="H50" s="166">
        <v>27000.0</v>
      </c>
      <c r="I50" s="149" t="str">
        <f t="shared" si="1"/>
        <v>  27,000 </v>
      </c>
      <c r="J50" s="80"/>
      <c r="K50" s="80"/>
      <c r="L50" s="80"/>
      <c r="M50" s="80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2"/>
      <c r="B51" s="52"/>
      <c r="C51" s="52"/>
      <c r="D51" s="52"/>
      <c r="E51" s="52"/>
      <c r="F51" s="52" t="s">
        <v>2519</v>
      </c>
      <c r="G51" s="52">
        <v>1.0</v>
      </c>
      <c r="H51" s="166">
        <v>37000.0</v>
      </c>
      <c r="I51" s="149" t="str">
        <f t="shared" si="1"/>
        <v>  37,000 </v>
      </c>
      <c r="J51" s="80"/>
      <c r="K51" s="80"/>
      <c r="L51" s="80"/>
      <c r="M51" s="80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2"/>
      <c r="B52" s="52"/>
      <c r="C52" s="52"/>
      <c r="D52" s="52"/>
      <c r="E52" s="52"/>
      <c r="F52" s="52" t="s">
        <v>673</v>
      </c>
      <c r="G52" s="52">
        <v>1.0</v>
      </c>
      <c r="H52" s="166">
        <v>11000.0</v>
      </c>
      <c r="I52" s="149" t="str">
        <f t="shared" si="1"/>
        <v>  11,000 </v>
      </c>
      <c r="J52" s="80"/>
      <c r="K52" s="80"/>
      <c r="L52" s="80"/>
      <c r="M52" s="80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2"/>
      <c r="B53" s="52"/>
      <c r="C53" s="52"/>
      <c r="D53" s="52"/>
      <c r="E53" s="52"/>
      <c r="F53" s="52" t="s">
        <v>747</v>
      </c>
      <c r="G53" s="52">
        <v>1.0</v>
      </c>
      <c r="H53" s="166">
        <v>11000.0</v>
      </c>
      <c r="I53" s="149" t="str">
        <f t="shared" si="1"/>
        <v>  11,000 </v>
      </c>
      <c r="J53" s="80"/>
      <c r="K53" s="80"/>
      <c r="L53" s="80"/>
      <c r="M53" s="80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2"/>
      <c r="B54" s="52"/>
      <c r="C54" s="52"/>
      <c r="D54" s="52"/>
      <c r="E54" s="52"/>
      <c r="F54" s="52" t="s">
        <v>746</v>
      </c>
      <c r="G54" s="52">
        <v>1.0</v>
      </c>
      <c r="H54" s="166">
        <v>11000.0</v>
      </c>
      <c r="I54" s="149" t="str">
        <f t="shared" si="1"/>
        <v>  11,000 </v>
      </c>
      <c r="J54" s="80"/>
      <c r="K54" s="80"/>
      <c r="L54" s="80"/>
      <c r="M54" s="80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2"/>
      <c r="B55" s="52"/>
      <c r="C55" s="52"/>
      <c r="D55" s="52"/>
      <c r="E55" s="52"/>
      <c r="F55" s="52" t="s">
        <v>1451</v>
      </c>
      <c r="G55" s="52">
        <v>1.0</v>
      </c>
      <c r="H55" s="166">
        <v>1900000.0</v>
      </c>
      <c r="I55" s="149" t="str">
        <f t="shared" si="1"/>
        <v>  1,900,000 </v>
      </c>
      <c r="J55" s="80"/>
      <c r="K55" s="80"/>
      <c r="L55" s="80"/>
      <c r="M55" s="80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2"/>
      <c r="B56" s="52"/>
      <c r="C56" s="52"/>
      <c r="D56" s="52"/>
      <c r="E56" s="52"/>
      <c r="F56" s="52" t="s">
        <v>1213</v>
      </c>
      <c r="G56" s="52">
        <v>1.0</v>
      </c>
      <c r="H56" s="166">
        <v>900000.0</v>
      </c>
      <c r="I56" s="149" t="str">
        <f t="shared" si="1"/>
        <v>  900,000 </v>
      </c>
      <c r="J56" s="80"/>
      <c r="K56" s="80"/>
      <c r="L56" s="80"/>
      <c r="M56" s="80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2"/>
      <c r="B57" s="52"/>
      <c r="C57" s="52"/>
      <c r="D57" s="52"/>
      <c r="E57" s="52"/>
      <c r="F57" s="52" t="s">
        <v>1426</v>
      </c>
      <c r="G57" s="52">
        <v>2.0</v>
      </c>
      <c r="H57" s="166">
        <v>1266000.0</v>
      </c>
      <c r="I57" s="149" t="str">
        <f t="shared" si="1"/>
        <v>  2,532,000 </v>
      </c>
      <c r="J57" s="80"/>
      <c r="K57" s="80"/>
      <c r="L57" s="80"/>
      <c r="M57" s="80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2"/>
      <c r="B58" s="52"/>
      <c r="C58" s="52"/>
      <c r="D58" s="52"/>
      <c r="E58" s="52"/>
      <c r="F58" s="52" t="s">
        <v>1400</v>
      </c>
      <c r="G58" s="52">
        <v>1.0</v>
      </c>
      <c r="H58" s="166">
        <v>2799000.0</v>
      </c>
      <c r="I58" s="149" t="str">
        <f t="shared" si="1"/>
        <v>  2,799,000 </v>
      </c>
      <c r="J58" s="80"/>
      <c r="K58" s="80"/>
      <c r="L58" s="80"/>
      <c r="M58" s="80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2"/>
      <c r="B59" s="52"/>
      <c r="C59" s="52"/>
      <c r="D59" s="52"/>
      <c r="E59" s="52"/>
      <c r="F59" s="52" t="s">
        <v>2520</v>
      </c>
      <c r="G59" s="52">
        <v>1.0</v>
      </c>
      <c r="H59" s="166">
        <v>708000.0</v>
      </c>
      <c r="I59" s="149" t="str">
        <f t="shared" si="1"/>
        <v>  708,000 </v>
      </c>
      <c r="J59" s="80"/>
      <c r="K59" s="80"/>
      <c r="L59" s="80"/>
      <c r="M59" s="80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2"/>
      <c r="B60" s="52"/>
      <c r="C60" s="52"/>
      <c r="D60" s="52"/>
      <c r="E60" s="52"/>
      <c r="F60" s="52" t="s">
        <v>1625</v>
      </c>
      <c r="G60" s="52">
        <v>1.0</v>
      </c>
      <c r="H60" s="52">
        <v>0.0</v>
      </c>
      <c r="I60" s="149" t="str">
        <f t="shared" si="1"/>
        <v>  -   </v>
      </c>
      <c r="J60" s="77"/>
      <c r="K60" s="77"/>
      <c r="L60" s="77"/>
      <c r="M60" s="77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2">
        <v>18.0</v>
      </c>
      <c r="B61" s="52"/>
      <c r="C61" s="52" t="s">
        <v>2521</v>
      </c>
      <c r="D61" s="52" t="s">
        <v>2522</v>
      </c>
      <c r="E61" s="52"/>
      <c r="F61" s="52" t="s">
        <v>2011</v>
      </c>
      <c r="G61" s="52">
        <v>1.0</v>
      </c>
      <c r="H61" s="166">
        <v>1246000.0</v>
      </c>
      <c r="I61" s="149" t="str">
        <f t="shared" si="1"/>
        <v>  1,246,000 </v>
      </c>
      <c r="J61" s="146" t="str">
        <f>SUM(I61:I63)</f>
        <v>  1,826,000 </v>
      </c>
      <c r="K61" s="147" t="s">
        <v>652</v>
      </c>
      <c r="L61" s="147"/>
      <c r="M61" s="147" t="s">
        <v>2523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2"/>
      <c r="B62" s="52"/>
      <c r="C62" s="52"/>
      <c r="D62" s="52"/>
      <c r="E62" s="52"/>
      <c r="F62" s="52" t="s">
        <v>838</v>
      </c>
      <c r="G62" s="52">
        <v>2.0</v>
      </c>
      <c r="H62" s="166">
        <v>190000.0</v>
      </c>
      <c r="I62" s="149" t="str">
        <f t="shared" si="1"/>
        <v>  380,000 </v>
      </c>
      <c r="J62" s="80"/>
      <c r="K62" s="80"/>
      <c r="L62" s="80"/>
      <c r="M62" s="80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2"/>
      <c r="B63" s="52"/>
      <c r="C63" s="52"/>
      <c r="D63" s="52"/>
      <c r="E63" s="52"/>
      <c r="F63" s="52" t="s">
        <v>837</v>
      </c>
      <c r="G63" s="52">
        <v>1.0</v>
      </c>
      <c r="H63" s="166">
        <v>200000.0</v>
      </c>
      <c r="I63" s="149" t="str">
        <f t="shared" si="1"/>
        <v>  200,000 </v>
      </c>
      <c r="J63" s="77"/>
      <c r="K63" s="77"/>
      <c r="L63" s="77"/>
      <c r="M63" s="77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59.25" customHeight="1">
      <c r="A64" s="52">
        <v>19.0</v>
      </c>
      <c r="B64" s="52" t="s">
        <v>2524</v>
      </c>
      <c r="C64" s="52" t="s">
        <v>2525</v>
      </c>
      <c r="D64" s="52" t="s">
        <v>2017</v>
      </c>
      <c r="E64" s="52" t="s">
        <v>650</v>
      </c>
      <c r="F64" s="52" t="s">
        <v>1397</v>
      </c>
      <c r="G64" s="52">
        <v>1.0</v>
      </c>
      <c r="H64" s="166">
        <v>933000.0</v>
      </c>
      <c r="I64" s="149" t="str">
        <f t="shared" si="1"/>
        <v>  933,000 </v>
      </c>
      <c r="J64" s="168" t="str">
        <f>I64</f>
        <v>933,000</v>
      </c>
      <c r="K64" s="52" t="s">
        <v>652</v>
      </c>
      <c r="L64" s="52"/>
      <c r="M64" s="52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2">
        <v>20.0</v>
      </c>
      <c r="B65" s="52" t="s">
        <v>2526</v>
      </c>
      <c r="C65" s="52" t="s">
        <v>1385</v>
      </c>
      <c r="D65" s="52" t="s">
        <v>1358</v>
      </c>
      <c r="E65" s="52" t="s">
        <v>650</v>
      </c>
      <c r="F65" s="52" t="s">
        <v>2527</v>
      </c>
      <c r="G65" s="52">
        <v>1.0</v>
      </c>
      <c r="H65" s="166">
        <v>1246000.0</v>
      </c>
      <c r="I65" s="149" t="str">
        <f t="shared" si="1"/>
        <v>  1,246,000 </v>
      </c>
      <c r="J65" s="234" t="str">
        <f>I65+I66</f>
        <v>1,946,000</v>
      </c>
      <c r="K65" s="163" t="s">
        <v>652</v>
      </c>
      <c r="L65" s="163"/>
      <c r="M65" s="163" t="s">
        <v>2501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2"/>
      <c r="B66" s="52"/>
      <c r="C66" s="52"/>
      <c r="D66" s="52"/>
      <c r="E66" s="52"/>
      <c r="F66" s="52" t="s">
        <v>2528</v>
      </c>
      <c r="G66" s="52">
        <v>1.0</v>
      </c>
      <c r="H66" s="166">
        <v>700000.0</v>
      </c>
      <c r="I66" s="149" t="str">
        <f t="shared" si="1"/>
        <v>  700,000 </v>
      </c>
      <c r="J66" s="80"/>
      <c r="K66" s="80"/>
      <c r="L66" s="80"/>
      <c r="M66" s="80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2"/>
      <c r="B67" s="52"/>
      <c r="C67" s="52"/>
      <c r="D67" s="52"/>
      <c r="E67" s="52"/>
      <c r="F67" s="52" t="s">
        <v>1625</v>
      </c>
      <c r="G67" s="52">
        <v>1.0</v>
      </c>
      <c r="H67" s="166">
        <v>0.0</v>
      </c>
      <c r="I67" s="149" t="str">
        <f t="shared" si="1"/>
        <v>  -   </v>
      </c>
      <c r="J67" s="77"/>
      <c r="K67" s="77"/>
      <c r="L67" s="77"/>
      <c r="M67" s="77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30.75" customHeight="1">
      <c r="A68" s="52">
        <v>21.0</v>
      </c>
      <c r="B68" s="52"/>
      <c r="C68" s="52" t="s">
        <v>2529</v>
      </c>
      <c r="D68" s="52" t="s">
        <v>2017</v>
      </c>
      <c r="E68" s="52" t="s">
        <v>650</v>
      </c>
      <c r="F68" s="52" t="s">
        <v>1397</v>
      </c>
      <c r="G68" s="52">
        <v>2.0</v>
      </c>
      <c r="H68" s="166">
        <v>933000.0</v>
      </c>
      <c r="I68" s="149" t="str">
        <f t="shared" si="1"/>
        <v>  1,866,000 </v>
      </c>
      <c r="J68" s="188" t="str">
        <f>I68+I69</f>
        <v>2,466,000</v>
      </c>
      <c r="K68" s="147" t="s">
        <v>652</v>
      </c>
      <c r="L68" s="147"/>
      <c r="M68" s="147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30.75" customHeight="1">
      <c r="A69" s="52"/>
      <c r="B69" s="52"/>
      <c r="C69" s="52"/>
      <c r="D69" s="52"/>
      <c r="E69" s="52"/>
      <c r="F69" s="52" t="s">
        <v>837</v>
      </c>
      <c r="G69" s="52">
        <v>3.0</v>
      </c>
      <c r="H69" s="166">
        <v>200000.0</v>
      </c>
      <c r="I69" s="149" t="str">
        <f t="shared" si="1"/>
        <v>  600,000 </v>
      </c>
      <c r="J69" s="77"/>
      <c r="K69" s="77"/>
      <c r="L69" s="77"/>
      <c r="M69" s="77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56.25" customHeight="1">
      <c r="A70" s="52">
        <v>22.0</v>
      </c>
      <c r="B70" s="52"/>
      <c r="C70" s="52" t="s">
        <v>2530</v>
      </c>
      <c r="D70" s="52" t="s">
        <v>2017</v>
      </c>
      <c r="E70" s="52" t="s">
        <v>650</v>
      </c>
      <c r="F70" s="52" t="s">
        <v>1397</v>
      </c>
      <c r="G70" s="52">
        <v>1.0</v>
      </c>
      <c r="H70" s="166">
        <v>933000.0</v>
      </c>
      <c r="I70" s="149" t="str">
        <f t="shared" si="1"/>
        <v>  933,000 </v>
      </c>
      <c r="J70" s="168" t="str">
        <f t="shared" ref="J70:J74" si="4">I70</f>
        <v>933,000</v>
      </c>
      <c r="K70" s="52" t="s">
        <v>652</v>
      </c>
      <c r="L70" s="52"/>
      <c r="M70" s="52" t="s">
        <v>2531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65.25" customHeight="1">
      <c r="A71" s="15" t="s">
        <v>2532</v>
      </c>
      <c r="B71" s="15" t="s">
        <v>2533</v>
      </c>
      <c r="C71" s="15" t="s">
        <v>2534</v>
      </c>
      <c r="D71" s="15" t="s">
        <v>2017</v>
      </c>
      <c r="E71" s="15" t="s">
        <v>650</v>
      </c>
      <c r="F71" s="15" t="s">
        <v>1397</v>
      </c>
      <c r="G71" s="15">
        <v>1.0</v>
      </c>
      <c r="H71" s="70">
        <v>933000.0</v>
      </c>
      <c r="I71" s="149" t="str">
        <f t="shared" si="1"/>
        <v>  933,000 </v>
      </c>
      <c r="J71" s="72" t="str">
        <f t="shared" si="4"/>
        <v>  933,000 </v>
      </c>
      <c r="K71" s="70" t="s">
        <v>652</v>
      </c>
      <c r="L71" s="70"/>
      <c r="M71" s="70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65.25" customHeight="1">
      <c r="A72" s="15">
        <v>24.0</v>
      </c>
      <c r="B72" s="15"/>
      <c r="C72" s="15" t="s">
        <v>1425</v>
      </c>
      <c r="D72" s="15" t="s">
        <v>1358</v>
      </c>
      <c r="E72" s="15" t="s">
        <v>650</v>
      </c>
      <c r="F72" s="15" t="s">
        <v>1703</v>
      </c>
      <c r="G72" s="15">
        <v>2.0</v>
      </c>
      <c r="H72" s="70">
        <v>37000.0</v>
      </c>
      <c r="I72" s="149" t="str">
        <f t="shared" si="1"/>
        <v>  74,000 </v>
      </c>
      <c r="J72" s="72" t="str">
        <f t="shared" si="4"/>
        <v>  74,000 </v>
      </c>
      <c r="K72" s="70" t="s">
        <v>652</v>
      </c>
      <c r="L72" s="70"/>
      <c r="M72" s="70" t="s">
        <v>2535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56.25" customHeight="1">
      <c r="A73" s="52">
        <v>25.0</v>
      </c>
      <c r="B73" s="52" t="s">
        <v>2536</v>
      </c>
      <c r="C73" s="52" t="s">
        <v>392</v>
      </c>
      <c r="D73" s="52" t="s">
        <v>2522</v>
      </c>
      <c r="E73" s="52" t="s">
        <v>650</v>
      </c>
      <c r="F73" s="52" t="s">
        <v>838</v>
      </c>
      <c r="G73" s="52">
        <v>1.0</v>
      </c>
      <c r="H73" s="166">
        <v>190000.0</v>
      </c>
      <c r="I73" s="149" t="str">
        <f t="shared" si="1"/>
        <v>  190,000 </v>
      </c>
      <c r="J73" s="168" t="str">
        <f t="shared" si="4"/>
        <v>190,000</v>
      </c>
      <c r="K73" s="52" t="s">
        <v>652</v>
      </c>
      <c r="L73" s="52"/>
      <c r="M73" s="52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30.75" customHeight="1">
      <c r="A74" s="52"/>
      <c r="B74" s="52"/>
      <c r="C74" s="52" t="s">
        <v>2537</v>
      </c>
      <c r="D74" s="52" t="s">
        <v>2017</v>
      </c>
      <c r="E74" s="52" t="s">
        <v>650</v>
      </c>
      <c r="F74" s="52" t="s">
        <v>1397</v>
      </c>
      <c r="G74" s="52">
        <v>1.0</v>
      </c>
      <c r="H74" s="166">
        <v>933000.0</v>
      </c>
      <c r="I74" s="149" t="str">
        <f t="shared" si="1"/>
        <v>  933,000 </v>
      </c>
      <c r="J74" s="146" t="str">
        <f t="shared" si="4"/>
        <v>  933,000 </v>
      </c>
      <c r="K74" s="147" t="s">
        <v>652</v>
      </c>
      <c r="L74" s="147"/>
      <c r="M74" s="147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30.75" customHeight="1">
      <c r="A75" s="52"/>
      <c r="B75" s="52"/>
      <c r="C75" s="52"/>
      <c r="D75" s="52"/>
      <c r="E75" s="52"/>
      <c r="F75" s="52"/>
      <c r="G75" s="52"/>
      <c r="H75" s="166">
        <v>37003.0</v>
      </c>
      <c r="I75" s="149" t="str">
        <f t="shared" si="1"/>
        <v>  -   </v>
      </c>
      <c r="J75" s="77"/>
      <c r="K75" s="77"/>
      <c r="L75" s="77"/>
      <c r="M75" s="77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30.75" customHeight="1">
      <c r="A76" s="52">
        <v>26.0</v>
      </c>
      <c r="B76" s="52" t="s">
        <v>2538</v>
      </c>
      <c r="C76" s="52" t="s">
        <v>2539</v>
      </c>
      <c r="D76" s="52" t="s">
        <v>2522</v>
      </c>
      <c r="E76" s="52" t="s">
        <v>650</v>
      </c>
      <c r="F76" s="52" t="s">
        <v>838</v>
      </c>
      <c r="G76" s="52">
        <v>1.0</v>
      </c>
      <c r="H76" s="166">
        <v>190000.0</v>
      </c>
      <c r="I76" s="149" t="str">
        <f t="shared" si="1"/>
        <v>  190,000 </v>
      </c>
      <c r="J76" s="188" t="str">
        <f>I76+I77</f>
        <v>390,000</v>
      </c>
      <c r="K76" s="147" t="s">
        <v>652</v>
      </c>
      <c r="L76" s="147"/>
      <c r="M76" s="147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30.75" customHeight="1">
      <c r="A77" s="52"/>
      <c r="B77" s="52"/>
      <c r="C77" s="52"/>
      <c r="D77" s="52"/>
      <c r="E77" s="52"/>
      <c r="F77" s="52" t="s">
        <v>837</v>
      </c>
      <c r="G77" s="52">
        <v>1.0</v>
      </c>
      <c r="H77" s="166">
        <v>200000.0</v>
      </c>
      <c r="I77" s="149" t="str">
        <f t="shared" si="1"/>
        <v>  200,000 </v>
      </c>
      <c r="J77" s="77"/>
      <c r="K77" s="77"/>
      <c r="L77" s="77"/>
      <c r="M77" s="77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30.75" customHeight="1">
      <c r="A78" s="86">
        <v>27.0</v>
      </c>
      <c r="B78" s="52"/>
      <c r="C78" s="52" t="s">
        <v>2540</v>
      </c>
      <c r="D78" s="52" t="s">
        <v>2017</v>
      </c>
      <c r="E78" s="52" t="s">
        <v>650</v>
      </c>
      <c r="F78" s="52" t="s">
        <v>805</v>
      </c>
      <c r="G78" s="52">
        <v>2.0</v>
      </c>
      <c r="H78" s="166">
        <v>1028000.0</v>
      </c>
      <c r="I78" s="149" t="str">
        <f t="shared" si="1"/>
        <v>  2,056,000 </v>
      </c>
      <c r="J78" s="188" t="str">
        <f>I78+I79</f>
        <v>2,103,000</v>
      </c>
      <c r="K78" s="147" t="s">
        <v>652</v>
      </c>
      <c r="L78" s="147"/>
      <c r="M78" s="147" t="s">
        <v>2531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30.75" customHeight="1">
      <c r="A79" s="86"/>
      <c r="B79" s="52"/>
      <c r="C79" s="52"/>
      <c r="D79" s="52"/>
      <c r="E79" s="52"/>
      <c r="F79" s="52" t="s">
        <v>2541</v>
      </c>
      <c r="G79" s="52">
        <v>1.0</v>
      </c>
      <c r="H79" s="166">
        <v>47000.0</v>
      </c>
      <c r="I79" s="149" t="str">
        <f t="shared" si="1"/>
        <v>  47,000 </v>
      </c>
      <c r="J79" s="77"/>
      <c r="K79" s="77"/>
      <c r="L79" s="77"/>
      <c r="M79" s="77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58.5" customHeight="1">
      <c r="A80" s="86">
        <v>28.0</v>
      </c>
      <c r="B80" s="52"/>
      <c r="C80" s="52" t="s">
        <v>2542</v>
      </c>
      <c r="D80" s="52" t="s">
        <v>2017</v>
      </c>
      <c r="E80" s="52" t="s">
        <v>650</v>
      </c>
      <c r="F80" s="52" t="s">
        <v>1397</v>
      </c>
      <c r="G80" s="52">
        <v>2.0</v>
      </c>
      <c r="H80" s="166">
        <v>933000.0</v>
      </c>
      <c r="I80" s="149" t="str">
        <f t="shared" si="1"/>
        <v>  1,866,000 </v>
      </c>
      <c r="J80" s="168" t="str">
        <f>I80</f>
        <v>1,866,000</v>
      </c>
      <c r="K80" s="52" t="s">
        <v>652</v>
      </c>
      <c r="L80" s="52"/>
      <c r="M80" s="162" t="s">
        <v>2501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86">
        <v>29.0</v>
      </c>
      <c r="B81" s="52" t="s">
        <v>2543</v>
      </c>
      <c r="C81" s="52" t="s">
        <v>2510</v>
      </c>
      <c r="D81" s="52" t="s">
        <v>2017</v>
      </c>
      <c r="E81" s="52" t="s">
        <v>650</v>
      </c>
      <c r="F81" s="52" t="s">
        <v>2544</v>
      </c>
      <c r="G81" s="52">
        <v>1.0</v>
      </c>
      <c r="H81" s="166">
        <v>1020000.0</v>
      </c>
      <c r="I81" s="149" t="str">
        <f t="shared" si="1"/>
        <v>  1,020,000 </v>
      </c>
      <c r="J81" s="234" t="str">
        <f>SUM(I81:I83)</f>
        <v>1,995,000</v>
      </c>
      <c r="K81" s="163" t="s">
        <v>652</v>
      </c>
      <c r="L81" s="163"/>
      <c r="M81" s="163" t="s">
        <v>2545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86"/>
      <c r="B82" s="52"/>
      <c r="C82" s="52"/>
      <c r="D82" s="52"/>
      <c r="E82" s="52"/>
      <c r="F82" s="52" t="s">
        <v>1704</v>
      </c>
      <c r="G82" s="52">
        <v>5.0</v>
      </c>
      <c r="H82" s="166">
        <v>155000.0</v>
      </c>
      <c r="I82" s="149" t="str">
        <f t="shared" si="1"/>
        <v>  775,000 </v>
      </c>
      <c r="J82" s="80"/>
      <c r="K82" s="80"/>
      <c r="L82" s="80"/>
      <c r="M82" s="80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86"/>
      <c r="B83" s="52"/>
      <c r="C83" s="52"/>
      <c r="D83" s="52"/>
      <c r="E83" s="52"/>
      <c r="F83" s="52" t="s">
        <v>837</v>
      </c>
      <c r="G83" s="52">
        <v>1.0</v>
      </c>
      <c r="H83" s="166">
        <v>200000.0</v>
      </c>
      <c r="I83" s="149" t="str">
        <f t="shared" si="1"/>
        <v>  200,000 </v>
      </c>
      <c r="J83" s="77"/>
      <c r="K83" s="77"/>
      <c r="L83" s="77"/>
      <c r="M83" s="77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86">
        <v>30.0</v>
      </c>
      <c r="B84" s="52"/>
      <c r="C84" s="52" t="s">
        <v>625</v>
      </c>
      <c r="D84" s="52" t="s">
        <v>1358</v>
      </c>
      <c r="E84" s="52" t="s">
        <v>705</v>
      </c>
      <c r="F84" s="52" t="s">
        <v>2546</v>
      </c>
      <c r="G84" s="52">
        <v>1.0</v>
      </c>
      <c r="H84" s="166">
        <v>1999000.0</v>
      </c>
      <c r="I84" s="149" t="str">
        <f t="shared" si="1"/>
        <v>  1,999,000 </v>
      </c>
      <c r="J84" s="188" t="str">
        <f>SUM(I84:I98)</f>
        <v>8,775,000</v>
      </c>
      <c r="K84" s="147" t="s">
        <v>652</v>
      </c>
      <c r="L84" s="147"/>
      <c r="M84" s="147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86"/>
      <c r="B85" s="52"/>
      <c r="C85" s="52"/>
      <c r="D85" s="52"/>
      <c r="E85" s="52"/>
      <c r="F85" s="52" t="s">
        <v>1372</v>
      </c>
      <c r="G85" s="52">
        <v>1.0</v>
      </c>
      <c r="H85" s="166">
        <v>75000.0</v>
      </c>
      <c r="I85" s="149" t="str">
        <f t="shared" si="1"/>
        <v>  75,000 </v>
      </c>
      <c r="J85" s="80"/>
      <c r="K85" s="80"/>
      <c r="L85" s="80"/>
      <c r="M85" s="80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86"/>
      <c r="B86" s="52"/>
      <c r="C86" s="52"/>
      <c r="D86" s="52"/>
      <c r="E86" s="52"/>
      <c r="F86" s="52" t="s">
        <v>2547</v>
      </c>
      <c r="G86" s="52">
        <v>2.0</v>
      </c>
      <c r="H86" s="166">
        <v>160000.0</v>
      </c>
      <c r="I86" s="149" t="str">
        <f t="shared" si="1"/>
        <v>  320,000 </v>
      </c>
      <c r="J86" s="80"/>
      <c r="K86" s="80"/>
      <c r="L86" s="80"/>
      <c r="M86" s="80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86"/>
      <c r="B87" s="52"/>
      <c r="C87" s="52"/>
      <c r="D87" s="52"/>
      <c r="E87" s="52"/>
      <c r="F87" s="52" t="s">
        <v>1731</v>
      </c>
      <c r="G87" s="52">
        <v>1.0</v>
      </c>
      <c r="H87" s="166">
        <v>37000.0</v>
      </c>
      <c r="I87" s="149" t="str">
        <f t="shared" si="1"/>
        <v>  37,000 </v>
      </c>
      <c r="J87" s="80"/>
      <c r="K87" s="80"/>
      <c r="L87" s="80"/>
      <c r="M87" s="80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86"/>
      <c r="B88" s="52"/>
      <c r="C88" s="52"/>
      <c r="D88" s="52"/>
      <c r="E88" s="52"/>
      <c r="F88" s="52" t="s">
        <v>848</v>
      </c>
      <c r="G88" s="52">
        <v>1.0</v>
      </c>
      <c r="H88" s="166">
        <v>36000.0</v>
      </c>
      <c r="I88" s="149" t="str">
        <f t="shared" si="1"/>
        <v>  36,000 </v>
      </c>
      <c r="J88" s="80"/>
      <c r="K88" s="80"/>
      <c r="L88" s="80"/>
      <c r="M88" s="80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86"/>
      <c r="B89" s="52"/>
      <c r="C89" s="52"/>
      <c r="D89" s="52"/>
      <c r="E89" s="52"/>
      <c r="F89" s="52" t="s">
        <v>1698</v>
      </c>
      <c r="G89" s="52">
        <v>1.0</v>
      </c>
      <c r="H89" s="166">
        <v>1350000.0</v>
      </c>
      <c r="I89" s="149" t="str">
        <f t="shared" si="1"/>
        <v>  1,350,000 </v>
      </c>
      <c r="J89" s="80"/>
      <c r="K89" s="80"/>
      <c r="L89" s="80"/>
      <c r="M89" s="80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86"/>
      <c r="B90" s="52"/>
      <c r="C90" s="52"/>
      <c r="D90" s="52"/>
      <c r="E90" s="52"/>
      <c r="F90" s="52" t="s">
        <v>838</v>
      </c>
      <c r="G90" s="52">
        <v>2.0</v>
      </c>
      <c r="H90" s="166">
        <v>190000.0</v>
      </c>
      <c r="I90" s="149" t="str">
        <f t="shared" si="1"/>
        <v>  380,000 </v>
      </c>
      <c r="J90" s="80"/>
      <c r="K90" s="80"/>
      <c r="L90" s="80"/>
      <c r="M90" s="80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2"/>
      <c r="B91" s="52"/>
      <c r="C91" s="52"/>
      <c r="D91" s="52"/>
      <c r="E91" s="52"/>
      <c r="F91" s="52" t="s">
        <v>837</v>
      </c>
      <c r="G91" s="52">
        <v>1.0</v>
      </c>
      <c r="H91" s="166">
        <v>200000.0</v>
      </c>
      <c r="I91" s="149" t="str">
        <f t="shared" si="1"/>
        <v>  200,000 </v>
      </c>
      <c r="J91" s="80"/>
      <c r="K91" s="80"/>
      <c r="L91" s="80"/>
      <c r="M91" s="80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86"/>
      <c r="B92" s="52"/>
      <c r="C92" s="52"/>
      <c r="D92" s="52"/>
      <c r="E92" s="52"/>
      <c r="F92" s="52" t="s">
        <v>867</v>
      </c>
      <c r="G92" s="52">
        <v>1.0</v>
      </c>
      <c r="H92" s="166">
        <v>1450000.0</v>
      </c>
      <c r="I92" s="149" t="str">
        <f t="shared" si="1"/>
        <v>  1,450,000 </v>
      </c>
      <c r="J92" s="80"/>
      <c r="K92" s="80"/>
      <c r="L92" s="80"/>
      <c r="M92" s="80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86"/>
      <c r="B93" s="52"/>
      <c r="C93" s="52"/>
      <c r="D93" s="52"/>
      <c r="E93" s="52"/>
      <c r="F93" s="52" t="s">
        <v>836</v>
      </c>
      <c r="G93" s="52">
        <v>1.0</v>
      </c>
      <c r="H93" s="166">
        <v>1200000.0</v>
      </c>
      <c r="I93" s="149" t="str">
        <f t="shared" si="1"/>
        <v>  1,200,000 </v>
      </c>
      <c r="J93" s="80"/>
      <c r="K93" s="80"/>
      <c r="L93" s="80"/>
      <c r="M93" s="80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86"/>
      <c r="B94" s="52"/>
      <c r="C94" s="52"/>
      <c r="D94" s="52"/>
      <c r="E94" s="52"/>
      <c r="F94" s="52" t="s">
        <v>1212</v>
      </c>
      <c r="G94" s="52">
        <v>1.0</v>
      </c>
      <c r="H94" s="166">
        <v>115000.0</v>
      </c>
      <c r="I94" s="149" t="str">
        <f t="shared" si="1"/>
        <v>  115,000 </v>
      </c>
      <c r="J94" s="80"/>
      <c r="K94" s="80"/>
      <c r="L94" s="80"/>
      <c r="M94" s="80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86"/>
      <c r="B95" s="52"/>
      <c r="C95" s="52"/>
      <c r="D95" s="52"/>
      <c r="E95" s="52"/>
      <c r="F95" s="52" t="s">
        <v>1415</v>
      </c>
      <c r="G95" s="52">
        <v>2.0</v>
      </c>
      <c r="H95" s="166">
        <v>120000.0</v>
      </c>
      <c r="I95" s="149" t="str">
        <f t="shared" si="1"/>
        <v>  240,000 </v>
      </c>
      <c r="J95" s="80"/>
      <c r="K95" s="80"/>
      <c r="L95" s="80"/>
      <c r="M95" s="77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86"/>
      <c r="B96" s="52"/>
      <c r="C96" s="52"/>
      <c r="D96" s="52"/>
      <c r="E96" s="52"/>
      <c r="F96" s="52" t="s">
        <v>1403</v>
      </c>
      <c r="G96" s="52">
        <v>2.0</v>
      </c>
      <c r="H96" s="166">
        <v>37500.0</v>
      </c>
      <c r="I96" s="149" t="str">
        <f t="shared" si="1"/>
        <v>  75,000 </v>
      </c>
      <c r="J96" s="80"/>
      <c r="K96" s="80"/>
      <c r="L96" s="80"/>
      <c r="M96" s="52" t="s">
        <v>2548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86"/>
      <c r="B97" s="52"/>
      <c r="C97" s="52"/>
      <c r="D97" s="52"/>
      <c r="E97" s="52"/>
      <c r="F97" s="52" t="s">
        <v>1404</v>
      </c>
      <c r="G97" s="52">
        <v>1.0</v>
      </c>
      <c r="H97" s="166">
        <v>42000.0</v>
      </c>
      <c r="I97" s="149" t="str">
        <f t="shared" si="1"/>
        <v>  42,000 </v>
      </c>
      <c r="J97" s="80"/>
      <c r="K97" s="80"/>
      <c r="L97" s="80"/>
      <c r="M97" s="147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86"/>
      <c r="B98" s="52"/>
      <c r="C98" s="52"/>
      <c r="D98" s="52"/>
      <c r="E98" s="52"/>
      <c r="F98" s="52" t="s">
        <v>1405</v>
      </c>
      <c r="G98" s="52">
        <v>1.0</v>
      </c>
      <c r="H98" s="166">
        <v>1256000.0</v>
      </c>
      <c r="I98" s="149" t="str">
        <f t="shared" si="1"/>
        <v>  1,256,000 </v>
      </c>
      <c r="J98" s="77"/>
      <c r="K98" s="77"/>
      <c r="L98" s="77"/>
      <c r="M98" s="77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86">
        <v>31.0</v>
      </c>
      <c r="B99" s="52" t="s">
        <v>2549</v>
      </c>
      <c r="C99" s="52" t="s">
        <v>627</v>
      </c>
      <c r="D99" s="52" t="s">
        <v>1358</v>
      </c>
      <c r="E99" s="52" t="s">
        <v>705</v>
      </c>
      <c r="F99" s="52" t="s">
        <v>1397</v>
      </c>
      <c r="G99" s="52">
        <v>1.0</v>
      </c>
      <c r="H99" s="166">
        <v>935000.0</v>
      </c>
      <c r="I99" s="149" t="str">
        <f t="shared" si="1"/>
        <v>  935,000 </v>
      </c>
      <c r="J99" s="188" t="str">
        <f>SUM(I99:I102)</f>
        <v>1,950,000</v>
      </c>
      <c r="K99" s="147" t="s">
        <v>652</v>
      </c>
      <c r="L99" s="147"/>
      <c r="M99" s="147" t="s">
        <v>1383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86"/>
      <c r="B100" s="52"/>
      <c r="C100" s="52"/>
      <c r="D100" s="52"/>
      <c r="E100" s="52"/>
      <c r="F100" s="52" t="s">
        <v>2550</v>
      </c>
      <c r="G100" s="52">
        <v>1.0</v>
      </c>
      <c r="H100" s="166">
        <v>825000.0</v>
      </c>
      <c r="I100" s="149" t="str">
        <f t="shared" si="1"/>
        <v>  825,000 </v>
      </c>
      <c r="J100" s="80"/>
      <c r="K100" s="80"/>
      <c r="L100" s="80"/>
      <c r="M100" s="80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86"/>
      <c r="B101" s="52"/>
      <c r="C101" s="52"/>
      <c r="D101" s="52"/>
      <c r="E101" s="52"/>
      <c r="F101" s="52" t="s">
        <v>1979</v>
      </c>
      <c r="G101" s="52">
        <v>1.0</v>
      </c>
      <c r="H101" s="166">
        <v>190000.0</v>
      </c>
      <c r="I101" s="149" t="str">
        <f t="shared" si="1"/>
        <v>  190,000 </v>
      </c>
      <c r="J101" s="80"/>
      <c r="K101" s="80"/>
      <c r="L101" s="80"/>
      <c r="M101" s="80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86"/>
      <c r="B102" s="52"/>
      <c r="C102" s="52"/>
      <c r="D102" s="52"/>
      <c r="E102" s="52"/>
      <c r="F102" s="52" t="s">
        <v>912</v>
      </c>
      <c r="G102" s="52">
        <v>2.0</v>
      </c>
      <c r="H102" s="166">
        <v>0.0</v>
      </c>
      <c r="I102" s="149" t="str">
        <f t="shared" si="1"/>
        <v>  -   </v>
      </c>
      <c r="J102" s="77"/>
      <c r="K102" s="77"/>
      <c r="L102" s="77"/>
      <c r="M102" s="77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30.0" customHeight="1">
      <c r="A103" s="86">
        <v>32.0</v>
      </c>
      <c r="B103" s="52" t="s">
        <v>2551</v>
      </c>
      <c r="C103" s="52" t="s">
        <v>2552</v>
      </c>
      <c r="D103" s="52" t="s">
        <v>2017</v>
      </c>
      <c r="E103" s="52" t="s">
        <v>650</v>
      </c>
      <c r="F103" s="52" t="s">
        <v>2553</v>
      </c>
      <c r="G103" s="52">
        <v>1.0</v>
      </c>
      <c r="H103" s="166">
        <v>1028000.0</v>
      </c>
      <c r="I103" s="149" t="str">
        <f t="shared" si="1"/>
        <v>  1,028,000 </v>
      </c>
      <c r="J103" s="188" t="str">
        <f>SUM(I103:I104)</f>
        <v>1,248,000</v>
      </c>
      <c r="K103" s="147" t="s">
        <v>652</v>
      </c>
      <c r="L103" s="147"/>
      <c r="M103" s="147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30.0" customHeight="1">
      <c r="A104" s="86"/>
      <c r="B104" s="52"/>
      <c r="C104" s="52"/>
      <c r="D104" s="52"/>
      <c r="E104" s="52"/>
      <c r="F104" s="52" t="s">
        <v>2021</v>
      </c>
      <c r="G104" s="52">
        <v>2.0</v>
      </c>
      <c r="H104" s="166">
        <v>110000.0</v>
      </c>
      <c r="I104" s="149" t="str">
        <f t="shared" si="1"/>
        <v>  220,000 </v>
      </c>
      <c r="J104" s="77"/>
      <c r="K104" s="77"/>
      <c r="L104" s="77"/>
      <c r="M104" s="77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84"/>
      <c r="I105" s="84" t="str">
        <f>SUM(I2:I104)</f>
        <v>  67,201,000 </v>
      </c>
      <c r="J105" s="84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</sheetData>
  <mergeCells count="81">
    <mergeCell ref="J76:J77"/>
    <mergeCell ref="J74:J75"/>
    <mergeCell ref="K74:K75"/>
    <mergeCell ref="L74:L75"/>
    <mergeCell ref="M74:M75"/>
    <mergeCell ref="J65:J67"/>
    <mergeCell ref="M65:M67"/>
    <mergeCell ref="L31:L33"/>
    <mergeCell ref="L48:L60"/>
    <mergeCell ref="K68:K69"/>
    <mergeCell ref="K61:K63"/>
    <mergeCell ref="L61:L63"/>
    <mergeCell ref="M61:M63"/>
    <mergeCell ref="J68:J69"/>
    <mergeCell ref="M31:M33"/>
    <mergeCell ref="M40:M41"/>
    <mergeCell ref="M28:M29"/>
    <mergeCell ref="J28:J29"/>
    <mergeCell ref="M46:M47"/>
    <mergeCell ref="M48:M60"/>
    <mergeCell ref="J31:J33"/>
    <mergeCell ref="J40:J41"/>
    <mergeCell ref="J35:J37"/>
    <mergeCell ref="K40:K41"/>
    <mergeCell ref="L40:L41"/>
    <mergeCell ref="M18:M21"/>
    <mergeCell ref="M25:M27"/>
    <mergeCell ref="K28:K29"/>
    <mergeCell ref="L28:L29"/>
    <mergeCell ref="K25:K27"/>
    <mergeCell ref="L25:L27"/>
    <mergeCell ref="J18:J21"/>
    <mergeCell ref="J25:J27"/>
    <mergeCell ref="K31:K33"/>
    <mergeCell ref="K35:K37"/>
    <mergeCell ref="L35:L37"/>
    <mergeCell ref="M35:M37"/>
    <mergeCell ref="K46:K47"/>
    <mergeCell ref="L46:L47"/>
    <mergeCell ref="K65:K67"/>
    <mergeCell ref="L65:L67"/>
    <mergeCell ref="J42:J45"/>
    <mergeCell ref="J46:J47"/>
    <mergeCell ref="J48:J60"/>
    <mergeCell ref="J61:J63"/>
    <mergeCell ref="K48:K60"/>
    <mergeCell ref="M81:M83"/>
    <mergeCell ref="M84:M95"/>
    <mergeCell ref="J78:J79"/>
    <mergeCell ref="K76:K77"/>
    <mergeCell ref="L76:L77"/>
    <mergeCell ref="M76:M77"/>
    <mergeCell ref="K78:K79"/>
    <mergeCell ref="L78:L79"/>
    <mergeCell ref="M78:M79"/>
    <mergeCell ref="L68:L69"/>
    <mergeCell ref="M68:M69"/>
    <mergeCell ref="J2:J17"/>
    <mergeCell ref="K2:K17"/>
    <mergeCell ref="L2:L17"/>
    <mergeCell ref="M2:M17"/>
    <mergeCell ref="K18:K21"/>
    <mergeCell ref="L18:L21"/>
    <mergeCell ref="K42:K45"/>
    <mergeCell ref="L42:L45"/>
    <mergeCell ref="M42:M45"/>
    <mergeCell ref="J99:J102"/>
    <mergeCell ref="J103:J104"/>
    <mergeCell ref="K99:K102"/>
    <mergeCell ref="L99:L102"/>
    <mergeCell ref="M99:M102"/>
    <mergeCell ref="K103:K104"/>
    <mergeCell ref="L103:L104"/>
    <mergeCell ref="M103:M104"/>
    <mergeCell ref="J81:J83"/>
    <mergeCell ref="K81:K83"/>
    <mergeCell ref="L81:L83"/>
    <mergeCell ref="J84:J98"/>
    <mergeCell ref="K84:K98"/>
    <mergeCell ref="L84:L98"/>
    <mergeCell ref="M97:M98"/>
  </mergeCells>
  <printOptions/>
  <pageMargins bottom="0.75" footer="0.0" header="0.0" left="0.7" right="0.7" top="0.75"/>
  <pageSetup paperSize="9"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86"/>
    <col customWidth="1" min="2" max="2" width="16.14"/>
    <col customWidth="1" min="3" max="3" width="22.86"/>
    <col customWidth="1" min="4" max="4" width="13.57"/>
    <col customWidth="1" min="5" max="5" width="8.71"/>
    <col customWidth="1" min="6" max="6" width="27.57"/>
    <col customWidth="1" min="7" max="7" width="10.0"/>
    <col customWidth="1" min="8" max="10" width="10.57"/>
    <col customWidth="1" min="11" max="11" width="6.57"/>
    <col customWidth="1" min="12" max="12" width="25.0"/>
    <col customWidth="1" min="13" max="13" width="19.71"/>
    <col customWidth="1" min="14" max="26" width="9.14"/>
  </cols>
  <sheetData>
    <row r="1">
      <c r="A1" s="212" t="s">
        <v>637</v>
      </c>
      <c r="B1" s="212" t="s">
        <v>638</v>
      </c>
      <c r="C1" s="213" t="s">
        <v>639</v>
      </c>
      <c r="D1" s="214" t="s">
        <v>640</v>
      </c>
      <c r="E1" s="214" t="s">
        <v>641</v>
      </c>
      <c r="F1" s="214" t="s">
        <v>642</v>
      </c>
      <c r="G1" s="215" t="s">
        <v>643</v>
      </c>
      <c r="H1" s="215" t="s">
        <v>644</v>
      </c>
      <c r="I1" s="216" t="s">
        <v>645</v>
      </c>
      <c r="J1" s="216"/>
      <c r="K1" s="213"/>
      <c r="L1" s="214" t="s">
        <v>646</v>
      </c>
      <c r="M1" s="213" t="s">
        <v>647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63.75" customHeight="1">
      <c r="A2" s="52">
        <v>1.0</v>
      </c>
      <c r="B2" s="52" t="s">
        <v>2554</v>
      </c>
      <c r="C2" s="15" t="s">
        <v>1111</v>
      </c>
      <c r="D2" s="15" t="s">
        <v>981</v>
      </c>
      <c r="E2" s="15" t="s">
        <v>650</v>
      </c>
      <c r="F2" s="15" t="s">
        <v>668</v>
      </c>
      <c r="G2" s="15">
        <v>14.0</v>
      </c>
      <c r="H2" s="70">
        <v>675000.0</v>
      </c>
      <c r="I2" s="71" t="str">
        <f t="shared" ref="I2:I78" si="1">H2*G2</f>
        <v>  9,450,000 </v>
      </c>
      <c r="J2" s="72" t="str">
        <f>I2</f>
        <v>  9,450,000 </v>
      </c>
      <c r="K2" s="15" t="s">
        <v>652</v>
      </c>
      <c r="L2" s="15"/>
      <c r="M2" s="15" t="s">
        <v>2555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2">
        <v>2.0</v>
      </c>
      <c r="B3" s="52" t="s">
        <v>2554</v>
      </c>
      <c r="C3" s="52" t="s">
        <v>2556</v>
      </c>
      <c r="D3" s="52" t="s">
        <v>981</v>
      </c>
      <c r="E3" s="52" t="s">
        <v>650</v>
      </c>
      <c r="F3" s="52" t="s">
        <v>1043</v>
      </c>
      <c r="G3" s="52">
        <v>1.0</v>
      </c>
      <c r="H3" s="149">
        <v>5599000.0</v>
      </c>
      <c r="I3" s="71" t="str">
        <f t="shared" si="1"/>
        <v>  5,599,000 </v>
      </c>
      <c r="J3" s="235" t="str">
        <f>SUM(I3:I6)</f>
        <v>  6,698,000 </v>
      </c>
      <c r="K3" s="163"/>
      <c r="L3" s="163"/>
      <c r="M3" s="163" t="s">
        <v>2557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2"/>
      <c r="B4" s="52"/>
      <c r="C4" s="52"/>
      <c r="D4" s="52"/>
      <c r="E4" s="52"/>
      <c r="F4" s="52" t="s">
        <v>2558</v>
      </c>
      <c r="G4" s="52">
        <v>1.0</v>
      </c>
      <c r="H4" s="149">
        <v>1099000.0</v>
      </c>
      <c r="I4" s="71" t="str">
        <f t="shared" si="1"/>
        <v>  1,099,000 </v>
      </c>
      <c r="J4" s="80"/>
      <c r="K4" s="80"/>
      <c r="L4" s="80"/>
      <c r="M4" s="8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2"/>
      <c r="B5" s="52"/>
      <c r="C5" s="52"/>
      <c r="D5" s="52"/>
      <c r="E5" s="52"/>
      <c r="F5" s="52" t="s">
        <v>715</v>
      </c>
      <c r="G5" s="52">
        <v>1.0</v>
      </c>
      <c r="H5" s="149">
        <v>0.0</v>
      </c>
      <c r="I5" s="71" t="str">
        <f t="shared" si="1"/>
        <v>  -   </v>
      </c>
      <c r="J5" s="80"/>
      <c r="K5" s="80"/>
      <c r="L5" s="80"/>
      <c r="M5" s="8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2"/>
      <c r="B6" s="52"/>
      <c r="C6" s="52"/>
      <c r="D6" s="52"/>
      <c r="E6" s="52"/>
      <c r="F6" s="52" t="s">
        <v>1353</v>
      </c>
      <c r="G6" s="52">
        <v>1.0</v>
      </c>
      <c r="H6" s="149">
        <v>0.0</v>
      </c>
      <c r="I6" s="71" t="str">
        <f t="shared" si="1"/>
        <v>  -   </v>
      </c>
      <c r="J6" s="77"/>
      <c r="K6" s="77"/>
      <c r="L6" s="77"/>
      <c r="M6" s="77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30.75" customHeight="1">
      <c r="A7" s="52">
        <v>3.0</v>
      </c>
      <c r="B7" s="52" t="s">
        <v>2554</v>
      </c>
      <c r="C7" s="52" t="s">
        <v>990</v>
      </c>
      <c r="D7" s="52" t="s">
        <v>991</v>
      </c>
      <c r="E7" s="52" t="s">
        <v>650</v>
      </c>
      <c r="F7" s="52" t="s">
        <v>1583</v>
      </c>
      <c r="G7" s="52">
        <v>1.0</v>
      </c>
      <c r="H7" s="149">
        <v>765000.0</v>
      </c>
      <c r="I7" s="71" t="str">
        <f t="shared" si="1"/>
        <v>  765,000 </v>
      </c>
      <c r="J7" s="146" t="str">
        <f>I7+I8</f>
        <v>  1,540,000 </v>
      </c>
      <c r="K7" s="147" t="s">
        <v>652</v>
      </c>
      <c r="L7" s="147"/>
      <c r="M7" s="147" t="s">
        <v>2559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30.75" customHeight="1">
      <c r="A8" s="52"/>
      <c r="B8" s="52"/>
      <c r="C8" s="52"/>
      <c r="D8" s="52"/>
      <c r="E8" s="52"/>
      <c r="F8" s="52" t="s">
        <v>988</v>
      </c>
      <c r="G8" s="52">
        <v>1.0</v>
      </c>
      <c r="H8" s="149">
        <v>775000.0</v>
      </c>
      <c r="I8" s="71" t="str">
        <f t="shared" si="1"/>
        <v>  775,000 </v>
      </c>
      <c r="J8" s="77"/>
      <c r="K8" s="77"/>
      <c r="L8" s="77"/>
      <c r="M8" s="77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63.75" customHeight="1">
      <c r="A9" s="52">
        <v>4.0</v>
      </c>
      <c r="B9" s="52" t="s">
        <v>2554</v>
      </c>
      <c r="C9" s="52" t="s">
        <v>1590</v>
      </c>
      <c r="D9" s="52" t="s">
        <v>981</v>
      </c>
      <c r="E9" s="52" t="s">
        <v>650</v>
      </c>
      <c r="F9" s="52" t="s">
        <v>2560</v>
      </c>
      <c r="G9" s="52">
        <v>1.0</v>
      </c>
      <c r="H9" s="149">
        <v>837000.0</v>
      </c>
      <c r="I9" s="71" t="str">
        <f t="shared" si="1"/>
        <v>  837,000 </v>
      </c>
      <c r="J9" s="145" t="str">
        <f>I9</f>
        <v>  837,000 </v>
      </c>
      <c r="K9" s="52" t="s">
        <v>652</v>
      </c>
      <c r="L9" s="52"/>
      <c r="M9" s="52" t="s">
        <v>2561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27.75" customHeight="1">
      <c r="A10" s="52">
        <v>5.0</v>
      </c>
      <c r="B10" s="52" t="s">
        <v>2554</v>
      </c>
      <c r="C10" s="52" t="s">
        <v>980</v>
      </c>
      <c r="D10" s="52" t="s">
        <v>981</v>
      </c>
      <c r="E10" s="52" t="s">
        <v>650</v>
      </c>
      <c r="F10" s="52" t="s">
        <v>668</v>
      </c>
      <c r="G10" s="52">
        <v>5.0</v>
      </c>
      <c r="H10" s="149">
        <v>675000.0</v>
      </c>
      <c r="I10" s="71" t="str">
        <f t="shared" si="1"/>
        <v>  3,375,000 </v>
      </c>
      <c r="J10" s="236" t="str">
        <f>I10+I11</f>
        <v>  3,825,000 </v>
      </c>
      <c r="K10" s="147"/>
      <c r="L10" s="147"/>
      <c r="M10" s="147" t="s">
        <v>2531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27.75" customHeight="1">
      <c r="A11" s="52"/>
      <c r="B11" s="52"/>
      <c r="C11" s="52"/>
      <c r="D11" s="52"/>
      <c r="E11" s="52"/>
      <c r="F11" s="52" t="s">
        <v>2220</v>
      </c>
      <c r="G11" s="52">
        <v>10.0</v>
      </c>
      <c r="H11" s="149">
        <v>45000.0</v>
      </c>
      <c r="I11" s="71" t="str">
        <f t="shared" si="1"/>
        <v>  450,000 </v>
      </c>
      <c r="J11" s="77"/>
      <c r="K11" s="77"/>
      <c r="L11" s="77"/>
      <c r="M11" s="77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63.75" customHeight="1">
      <c r="A12" s="52">
        <v>6.0</v>
      </c>
      <c r="B12" s="52" t="s">
        <v>2554</v>
      </c>
      <c r="C12" s="52" t="s">
        <v>2562</v>
      </c>
      <c r="D12" s="52" t="s">
        <v>981</v>
      </c>
      <c r="E12" s="52" t="s">
        <v>650</v>
      </c>
      <c r="F12" s="52" t="s">
        <v>699</v>
      </c>
      <c r="G12" s="52">
        <v>1.0</v>
      </c>
      <c r="H12" s="149">
        <v>775000.0</v>
      </c>
      <c r="I12" s="71" t="str">
        <f t="shared" si="1"/>
        <v>  775,000 </v>
      </c>
      <c r="J12" s="145" t="str">
        <f>I12</f>
        <v>  775,000 </v>
      </c>
      <c r="K12" s="52" t="s">
        <v>652</v>
      </c>
      <c r="L12" s="52"/>
      <c r="M12" s="52">
        <v>25000.0</v>
      </c>
      <c r="N12" s="8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2">
        <v>7.0</v>
      </c>
      <c r="B13" s="52" t="s">
        <v>2554</v>
      </c>
      <c r="C13" s="52" t="s">
        <v>2563</v>
      </c>
      <c r="D13" s="52" t="s">
        <v>981</v>
      </c>
      <c r="E13" s="52" t="s">
        <v>650</v>
      </c>
      <c r="F13" s="52" t="s">
        <v>1093</v>
      </c>
      <c r="G13" s="52">
        <v>1.0</v>
      </c>
      <c r="H13" s="149">
        <v>945000.0</v>
      </c>
      <c r="I13" s="71" t="str">
        <f t="shared" si="1"/>
        <v>  945,000 </v>
      </c>
      <c r="J13" s="146" t="str">
        <f>SUM(I13:I20)</f>
        <v>  1,187,000 </v>
      </c>
      <c r="K13" s="147" t="s">
        <v>652</v>
      </c>
      <c r="L13" s="147"/>
      <c r="M13" s="147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2"/>
      <c r="B14" s="52"/>
      <c r="C14" s="52"/>
      <c r="D14" s="52"/>
      <c r="E14" s="52"/>
      <c r="F14" s="52" t="s">
        <v>2564</v>
      </c>
      <c r="G14" s="52">
        <v>4.0</v>
      </c>
      <c r="H14" s="149">
        <v>11000.0</v>
      </c>
      <c r="I14" s="71" t="str">
        <f t="shared" si="1"/>
        <v>  44,000 </v>
      </c>
      <c r="J14" s="80"/>
      <c r="K14" s="80"/>
      <c r="L14" s="80"/>
      <c r="M14" s="80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2"/>
      <c r="B15" s="52"/>
      <c r="C15" s="52"/>
      <c r="D15" s="52"/>
      <c r="E15" s="52"/>
      <c r="F15" s="52" t="s">
        <v>1103</v>
      </c>
      <c r="G15" s="52">
        <v>3.0</v>
      </c>
      <c r="H15" s="149">
        <v>11000.0</v>
      </c>
      <c r="I15" s="71" t="str">
        <f t="shared" si="1"/>
        <v>  33,000 </v>
      </c>
      <c r="J15" s="80"/>
      <c r="K15" s="80"/>
      <c r="L15" s="80"/>
      <c r="M15" s="80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2"/>
      <c r="B16" s="52"/>
      <c r="C16" s="52"/>
      <c r="D16" s="52"/>
      <c r="E16" s="52"/>
      <c r="F16" s="52" t="s">
        <v>2565</v>
      </c>
      <c r="G16" s="52">
        <v>4.0</v>
      </c>
      <c r="H16" s="149">
        <v>11000.0</v>
      </c>
      <c r="I16" s="71" t="str">
        <f t="shared" si="1"/>
        <v>  44,000 </v>
      </c>
      <c r="J16" s="80"/>
      <c r="K16" s="80"/>
      <c r="L16" s="80"/>
      <c r="M16" s="80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5"/>
      <c r="B17" s="15"/>
      <c r="C17" s="15"/>
      <c r="D17" s="15"/>
      <c r="E17" s="15"/>
      <c r="F17" s="52" t="s">
        <v>2566</v>
      </c>
      <c r="G17" s="52">
        <v>3.0</v>
      </c>
      <c r="H17" s="149">
        <v>11000.0</v>
      </c>
      <c r="I17" s="71" t="str">
        <f t="shared" si="1"/>
        <v>  33,000 </v>
      </c>
      <c r="J17" s="80"/>
      <c r="K17" s="80"/>
      <c r="L17" s="80"/>
      <c r="M17" s="80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15"/>
      <c r="B18" s="15"/>
      <c r="C18" s="15"/>
      <c r="D18" s="15"/>
      <c r="E18" s="15"/>
      <c r="F18" s="52" t="s">
        <v>2567</v>
      </c>
      <c r="G18" s="52">
        <v>3.0</v>
      </c>
      <c r="H18" s="149">
        <v>11000.0</v>
      </c>
      <c r="I18" s="71" t="str">
        <f t="shared" si="1"/>
        <v>  33,000 </v>
      </c>
      <c r="J18" s="80"/>
      <c r="K18" s="80"/>
      <c r="L18" s="80"/>
      <c r="M18" s="80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5"/>
      <c r="B19" s="15"/>
      <c r="C19" s="15"/>
      <c r="D19" s="15"/>
      <c r="E19" s="15"/>
      <c r="F19" s="52" t="s">
        <v>673</v>
      </c>
      <c r="G19" s="52">
        <v>3.0</v>
      </c>
      <c r="H19" s="149">
        <v>11000.0</v>
      </c>
      <c r="I19" s="71" t="str">
        <f t="shared" si="1"/>
        <v>  33,000 </v>
      </c>
      <c r="J19" s="80"/>
      <c r="K19" s="80"/>
      <c r="L19" s="80"/>
      <c r="M19" s="80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5"/>
      <c r="B20" s="15"/>
      <c r="C20" s="15"/>
      <c r="D20" s="15"/>
      <c r="E20" s="15"/>
      <c r="F20" s="52" t="s">
        <v>746</v>
      </c>
      <c r="G20" s="52">
        <v>2.0</v>
      </c>
      <c r="H20" s="149">
        <v>11000.0</v>
      </c>
      <c r="I20" s="71" t="str">
        <f t="shared" si="1"/>
        <v>  22,000 </v>
      </c>
      <c r="J20" s="77"/>
      <c r="K20" s="77"/>
      <c r="L20" s="77"/>
      <c r="M20" s="77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2">
        <v>8.0</v>
      </c>
      <c r="B21" s="52" t="s">
        <v>2568</v>
      </c>
      <c r="C21" s="52" t="s">
        <v>495</v>
      </c>
      <c r="D21" s="52" t="s">
        <v>981</v>
      </c>
      <c r="E21" s="52" t="s">
        <v>650</v>
      </c>
      <c r="F21" s="52" t="s">
        <v>2569</v>
      </c>
      <c r="G21" s="52">
        <v>1.0</v>
      </c>
      <c r="H21" s="166">
        <v>4849000.0</v>
      </c>
      <c r="I21" s="71" t="str">
        <f t="shared" si="1"/>
        <v>  4,849,000 </v>
      </c>
      <c r="J21" s="188" t="str">
        <f>SUM(I21:I23)</f>
        <v>5,659,000</v>
      </c>
      <c r="K21" s="147" t="s">
        <v>652</v>
      </c>
      <c r="L21" s="147"/>
      <c r="M21" s="147" t="s">
        <v>1679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2"/>
      <c r="B22" s="52"/>
      <c r="C22" s="52"/>
      <c r="D22" s="52"/>
      <c r="E22" s="52"/>
      <c r="F22" s="52" t="s">
        <v>668</v>
      </c>
      <c r="G22" s="52">
        <v>1.0</v>
      </c>
      <c r="H22" s="166">
        <v>700000.0</v>
      </c>
      <c r="I22" s="71" t="str">
        <f t="shared" si="1"/>
        <v>  700,000 </v>
      </c>
      <c r="J22" s="80"/>
      <c r="K22" s="80"/>
      <c r="L22" s="80"/>
      <c r="M22" s="80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2"/>
      <c r="B23" s="52"/>
      <c r="C23" s="52"/>
      <c r="D23" s="52"/>
      <c r="E23" s="52"/>
      <c r="F23" s="52" t="s">
        <v>670</v>
      </c>
      <c r="G23" s="52">
        <v>1.0</v>
      </c>
      <c r="H23" s="166">
        <v>110000.0</v>
      </c>
      <c r="I23" s="71" t="str">
        <f t="shared" si="1"/>
        <v>  110,000 </v>
      </c>
      <c r="J23" s="77"/>
      <c r="K23" s="77"/>
      <c r="L23" s="77"/>
      <c r="M23" s="77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2">
        <v>9.0</v>
      </c>
      <c r="B24" s="52" t="s">
        <v>2568</v>
      </c>
      <c r="C24" s="52" t="s">
        <v>1834</v>
      </c>
      <c r="D24" s="52" t="s">
        <v>981</v>
      </c>
      <c r="E24" s="52" t="s">
        <v>650</v>
      </c>
      <c r="F24" s="52" t="s">
        <v>986</v>
      </c>
      <c r="G24" s="52">
        <v>1.0</v>
      </c>
      <c r="H24" s="166">
        <v>718000.0</v>
      </c>
      <c r="I24" s="71" t="str">
        <f t="shared" si="1"/>
        <v>  718,000 </v>
      </c>
      <c r="J24" s="188" t="str">
        <f>SUM(I24:I31)</f>
        <v>4,350,000</v>
      </c>
      <c r="K24" s="147" t="s">
        <v>652</v>
      </c>
      <c r="L24" s="147"/>
      <c r="M24" s="147" t="s">
        <v>2570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2"/>
      <c r="B25" s="52"/>
      <c r="C25" s="52"/>
      <c r="D25" s="52"/>
      <c r="E25" s="52"/>
      <c r="F25" s="52" t="s">
        <v>1110</v>
      </c>
      <c r="G25" s="52">
        <v>1.0</v>
      </c>
      <c r="H25" s="166">
        <v>399000.0</v>
      </c>
      <c r="I25" s="71" t="str">
        <f t="shared" si="1"/>
        <v>  399,000 </v>
      </c>
      <c r="J25" s="80"/>
      <c r="K25" s="80"/>
      <c r="L25" s="80"/>
      <c r="M25" s="80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2"/>
      <c r="B26" s="52"/>
      <c r="C26" s="52"/>
      <c r="D26" s="52"/>
      <c r="E26" s="52"/>
      <c r="F26" s="52" t="s">
        <v>707</v>
      </c>
      <c r="G26" s="52">
        <v>2.0</v>
      </c>
      <c r="H26" s="166">
        <v>190000.0</v>
      </c>
      <c r="I26" s="71" t="str">
        <f t="shared" si="1"/>
        <v>  380,000 </v>
      </c>
      <c r="J26" s="80"/>
      <c r="K26" s="80"/>
      <c r="L26" s="80"/>
      <c r="M26" s="80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2"/>
      <c r="B27" s="52"/>
      <c r="C27" s="52"/>
      <c r="D27" s="52"/>
      <c r="E27" s="52"/>
      <c r="F27" s="52" t="s">
        <v>2571</v>
      </c>
      <c r="G27" s="52">
        <v>1.0</v>
      </c>
      <c r="H27" s="166">
        <v>600000.0</v>
      </c>
      <c r="I27" s="71" t="str">
        <f t="shared" si="1"/>
        <v>  600,000 </v>
      </c>
      <c r="J27" s="80"/>
      <c r="K27" s="80"/>
      <c r="L27" s="80"/>
      <c r="M27" s="80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2"/>
      <c r="B28" s="52"/>
      <c r="C28" s="52"/>
      <c r="D28" s="52"/>
      <c r="E28" s="52"/>
      <c r="F28" s="52" t="s">
        <v>2572</v>
      </c>
      <c r="G28" s="52">
        <v>1.0</v>
      </c>
      <c r="H28" s="166">
        <v>1099000.0</v>
      </c>
      <c r="I28" s="71" t="str">
        <f t="shared" si="1"/>
        <v>  1,099,000 </v>
      </c>
      <c r="J28" s="80"/>
      <c r="K28" s="80"/>
      <c r="L28" s="80"/>
      <c r="M28" s="80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2"/>
      <c r="B29" s="52"/>
      <c r="C29" s="52"/>
      <c r="D29" s="52"/>
      <c r="E29" s="52"/>
      <c r="F29" s="52" t="s">
        <v>2573</v>
      </c>
      <c r="G29" s="52">
        <v>1.0</v>
      </c>
      <c r="H29" s="166">
        <v>1099000.0</v>
      </c>
      <c r="I29" s="71" t="str">
        <f t="shared" si="1"/>
        <v>  1,099,000 </v>
      </c>
      <c r="J29" s="80"/>
      <c r="K29" s="80"/>
      <c r="L29" s="80"/>
      <c r="M29" s="80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2"/>
      <c r="B30" s="52"/>
      <c r="C30" s="52"/>
      <c r="D30" s="52"/>
      <c r="E30" s="52"/>
      <c r="F30" s="52" t="s">
        <v>1606</v>
      </c>
      <c r="G30" s="52">
        <v>5.0</v>
      </c>
      <c r="H30" s="166">
        <v>11000.0</v>
      </c>
      <c r="I30" s="71" t="str">
        <f t="shared" si="1"/>
        <v>  55,000 </v>
      </c>
      <c r="J30" s="80"/>
      <c r="K30" s="80"/>
      <c r="L30" s="80"/>
      <c r="M30" s="80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2"/>
      <c r="B31" s="52"/>
      <c r="C31" s="52"/>
      <c r="D31" s="52"/>
      <c r="E31" s="52"/>
      <c r="F31" s="52" t="s">
        <v>2204</v>
      </c>
      <c r="G31" s="52">
        <v>1.0</v>
      </c>
      <c r="H31" s="52">
        <v>0.0</v>
      </c>
      <c r="I31" s="71" t="str">
        <f t="shared" si="1"/>
        <v>  -   </v>
      </c>
      <c r="J31" s="77"/>
      <c r="K31" s="77"/>
      <c r="L31" s="77"/>
      <c r="M31" s="77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2">
        <v>10.0</v>
      </c>
      <c r="B32" s="52" t="s">
        <v>2574</v>
      </c>
      <c r="C32" s="52" t="s">
        <v>2575</v>
      </c>
      <c r="D32" s="52" t="s">
        <v>981</v>
      </c>
      <c r="E32" s="52" t="s">
        <v>650</v>
      </c>
      <c r="F32" s="52" t="s">
        <v>992</v>
      </c>
      <c r="G32" s="52">
        <v>4.0</v>
      </c>
      <c r="H32" s="166">
        <v>1400000.0</v>
      </c>
      <c r="I32" s="71" t="str">
        <f t="shared" si="1"/>
        <v>  5,600,000 </v>
      </c>
      <c r="J32" s="237" t="str">
        <f>SUM(I32:I35)</f>
        <v>  6,159,500 </v>
      </c>
      <c r="K32" s="83"/>
      <c r="L32" s="83"/>
      <c r="M32" s="162" t="s">
        <v>2576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2"/>
      <c r="B33" s="52"/>
      <c r="C33" s="52"/>
      <c r="D33" s="52"/>
      <c r="E33" s="52"/>
      <c r="F33" s="52" t="s">
        <v>1859</v>
      </c>
      <c r="G33" s="52">
        <v>1.0</v>
      </c>
      <c r="H33" s="166">
        <v>527000.0</v>
      </c>
      <c r="I33" s="71" t="str">
        <f t="shared" si="1"/>
        <v>  527,000 </v>
      </c>
      <c r="J33" s="80"/>
      <c r="K33" s="80"/>
      <c r="L33" s="80"/>
      <c r="M33" s="147" t="s">
        <v>2577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2"/>
      <c r="B34" s="52"/>
      <c r="C34" s="52"/>
      <c r="D34" s="52"/>
      <c r="E34" s="52"/>
      <c r="F34" s="52" t="s">
        <v>2256</v>
      </c>
      <c r="G34" s="52">
        <v>2.0</v>
      </c>
      <c r="H34" s="166">
        <v>12500.0</v>
      </c>
      <c r="I34" s="71" t="str">
        <f t="shared" si="1"/>
        <v>  25,000 </v>
      </c>
      <c r="J34" s="80"/>
      <c r="K34" s="80"/>
      <c r="L34" s="80"/>
      <c r="M34" s="80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2"/>
      <c r="B35" s="52"/>
      <c r="C35" s="52"/>
      <c r="D35" s="52"/>
      <c r="E35" s="52"/>
      <c r="F35" s="52" t="s">
        <v>989</v>
      </c>
      <c r="G35" s="52">
        <v>2.0</v>
      </c>
      <c r="H35" s="166">
        <v>3750.0</v>
      </c>
      <c r="I35" s="71" t="str">
        <f t="shared" si="1"/>
        <v>  7,500 </v>
      </c>
      <c r="J35" s="77"/>
      <c r="K35" s="77"/>
      <c r="L35" s="77"/>
      <c r="M35" s="77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63.0" customHeight="1">
      <c r="A36" s="52">
        <v>11.0</v>
      </c>
      <c r="B36" s="52" t="s">
        <v>2574</v>
      </c>
      <c r="C36" s="52" t="s">
        <v>2578</v>
      </c>
      <c r="D36" s="52" t="s">
        <v>981</v>
      </c>
      <c r="E36" s="52" t="s">
        <v>650</v>
      </c>
      <c r="F36" s="52" t="s">
        <v>1026</v>
      </c>
      <c r="G36" s="52">
        <v>1.0</v>
      </c>
      <c r="H36" s="166">
        <v>945000.0</v>
      </c>
      <c r="I36" s="71" t="str">
        <f t="shared" si="1"/>
        <v>  945,000 </v>
      </c>
      <c r="J36" s="168" t="str">
        <f>I36</f>
        <v>945,000</v>
      </c>
      <c r="K36" s="52" t="s">
        <v>652</v>
      </c>
      <c r="L36" s="52"/>
      <c r="M36" s="52" t="s">
        <v>1635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30.75" customHeight="1">
      <c r="A37" s="52">
        <v>12.0</v>
      </c>
      <c r="B37" s="52" t="s">
        <v>2579</v>
      </c>
      <c r="C37" s="52" t="s">
        <v>1614</v>
      </c>
      <c r="D37" s="52" t="s">
        <v>981</v>
      </c>
      <c r="E37" s="52" t="s">
        <v>650</v>
      </c>
      <c r="F37" s="52" t="s">
        <v>1026</v>
      </c>
      <c r="G37" s="52">
        <v>1.0</v>
      </c>
      <c r="H37" s="166">
        <v>937000.0</v>
      </c>
      <c r="I37" s="71" t="str">
        <f t="shared" si="1"/>
        <v>  937,000 </v>
      </c>
      <c r="J37" s="238" t="str">
        <f>I37+I38</f>
        <v>2,203,000</v>
      </c>
      <c r="K37" s="147"/>
      <c r="L37" s="147"/>
      <c r="M37" s="163" t="s">
        <v>2580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30.75" customHeight="1">
      <c r="A38" s="52"/>
      <c r="B38" s="52"/>
      <c r="C38" s="52"/>
      <c r="D38" s="52"/>
      <c r="E38" s="52"/>
      <c r="F38" s="52" t="s">
        <v>2581</v>
      </c>
      <c r="G38" s="52">
        <v>1.0</v>
      </c>
      <c r="H38" s="166">
        <v>1266000.0</v>
      </c>
      <c r="I38" s="71" t="str">
        <f t="shared" si="1"/>
        <v>  1,266,000 </v>
      </c>
      <c r="J38" s="77"/>
      <c r="K38" s="77"/>
      <c r="L38" s="77"/>
      <c r="M38" s="77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2">
        <v>13.0</v>
      </c>
      <c r="B39" s="52" t="s">
        <v>2582</v>
      </c>
      <c r="C39" s="52" t="s">
        <v>1629</v>
      </c>
      <c r="D39" s="52" t="s">
        <v>981</v>
      </c>
      <c r="E39" s="52" t="s">
        <v>650</v>
      </c>
      <c r="F39" s="52" t="s">
        <v>1034</v>
      </c>
      <c r="G39" s="52">
        <v>1.0</v>
      </c>
      <c r="H39" s="166">
        <v>2810000.0</v>
      </c>
      <c r="I39" s="71" t="str">
        <f t="shared" si="1"/>
        <v>  2,810,000 </v>
      </c>
      <c r="J39" s="188" t="str">
        <f>SUM(I39:I42)</f>
        <v>3,520,000</v>
      </c>
      <c r="K39" s="147" t="s">
        <v>652</v>
      </c>
      <c r="L39" s="147"/>
      <c r="M39" s="147" t="s">
        <v>1663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2"/>
      <c r="B40" s="52"/>
      <c r="C40" s="52"/>
      <c r="D40" s="52"/>
      <c r="E40" s="52"/>
      <c r="F40" s="52" t="s">
        <v>986</v>
      </c>
      <c r="G40" s="52">
        <v>1.0</v>
      </c>
      <c r="H40" s="166">
        <v>710000.0</v>
      </c>
      <c r="I40" s="71" t="str">
        <f t="shared" si="1"/>
        <v>  710,000 </v>
      </c>
      <c r="J40" s="80"/>
      <c r="K40" s="80"/>
      <c r="L40" s="80"/>
      <c r="M40" s="80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2"/>
      <c r="B41" s="52"/>
      <c r="C41" s="52"/>
      <c r="D41" s="52"/>
      <c r="E41" s="52"/>
      <c r="F41" s="52" t="s">
        <v>1020</v>
      </c>
      <c r="G41" s="52">
        <v>1.0</v>
      </c>
      <c r="H41" s="52">
        <v>0.0</v>
      </c>
      <c r="I41" s="71" t="str">
        <f t="shared" si="1"/>
        <v>  -   </v>
      </c>
      <c r="J41" s="80"/>
      <c r="K41" s="80"/>
      <c r="L41" s="80"/>
      <c r="M41" s="80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2"/>
      <c r="B42" s="52"/>
      <c r="C42" s="52"/>
      <c r="D42" s="52"/>
      <c r="E42" s="52"/>
      <c r="F42" s="52" t="s">
        <v>1598</v>
      </c>
      <c r="G42" s="52">
        <v>1.0</v>
      </c>
      <c r="H42" s="52">
        <v>0.0</v>
      </c>
      <c r="I42" s="71" t="str">
        <f t="shared" si="1"/>
        <v>  -   </v>
      </c>
      <c r="J42" s="77"/>
      <c r="K42" s="77"/>
      <c r="L42" s="77"/>
      <c r="M42" s="77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60.75" customHeight="1">
      <c r="A43" s="52">
        <v>14.0</v>
      </c>
      <c r="B43" s="52" t="s">
        <v>2583</v>
      </c>
      <c r="C43" s="52" t="s">
        <v>1644</v>
      </c>
      <c r="D43" s="52" t="s">
        <v>981</v>
      </c>
      <c r="E43" s="52" t="s">
        <v>650</v>
      </c>
      <c r="F43" s="52" t="s">
        <v>992</v>
      </c>
      <c r="G43" s="52">
        <v>1.0</v>
      </c>
      <c r="H43" s="166">
        <v>1450000.0</v>
      </c>
      <c r="I43" s="71" t="str">
        <f t="shared" si="1"/>
        <v>  1,450,000 </v>
      </c>
      <c r="J43" s="239" t="str">
        <f t="shared" ref="J43:J44" si="2">I43</f>
        <v>  1,450,000 </v>
      </c>
      <c r="K43" s="15"/>
      <c r="L43" s="15"/>
      <c r="M43" s="52" t="s">
        <v>2584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60.0" customHeight="1">
      <c r="A44" s="52">
        <v>15.0</v>
      </c>
      <c r="B44" s="52" t="s">
        <v>2585</v>
      </c>
      <c r="C44" s="52" t="s">
        <v>1058</v>
      </c>
      <c r="D44" s="52" t="s">
        <v>981</v>
      </c>
      <c r="E44" s="52" t="s">
        <v>650</v>
      </c>
      <c r="F44" s="52" t="s">
        <v>699</v>
      </c>
      <c r="G44" s="52">
        <v>1.0</v>
      </c>
      <c r="H44" s="166">
        <v>775000.0</v>
      </c>
      <c r="I44" s="71" t="str">
        <f t="shared" si="1"/>
        <v>  775,000 </v>
      </c>
      <c r="J44" s="168" t="str">
        <f t="shared" si="2"/>
        <v>775,000</v>
      </c>
      <c r="K44" s="52" t="s">
        <v>652</v>
      </c>
      <c r="L44" s="52"/>
      <c r="M44" s="52" t="s">
        <v>2586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2">
        <v>16.0</v>
      </c>
      <c r="B45" s="52" t="s">
        <v>2585</v>
      </c>
      <c r="C45" s="52" t="s">
        <v>1820</v>
      </c>
      <c r="D45" s="52" t="s">
        <v>981</v>
      </c>
      <c r="E45" s="52" t="s">
        <v>650</v>
      </c>
      <c r="F45" s="52" t="s">
        <v>992</v>
      </c>
      <c r="G45" s="52">
        <v>1.0</v>
      </c>
      <c r="H45" s="166">
        <v>1450000.0</v>
      </c>
      <c r="I45" s="71" t="str">
        <f t="shared" si="1"/>
        <v>  1,450,000 </v>
      </c>
      <c r="J45" s="188" t="str">
        <f>SUM(I45:I49)</f>
        <v>3,806,000</v>
      </c>
      <c r="K45" s="147" t="s">
        <v>652</v>
      </c>
      <c r="L45" s="147"/>
      <c r="M45" s="147" t="s">
        <v>2587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2"/>
      <c r="B46" s="52"/>
      <c r="C46" s="52"/>
      <c r="D46" s="52"/>
      <c r="E46" s="52"/>
      <c r="F46" s="52" t="s">
        <v>1026</v>
      </c>
      <c r="G46" s="52">
        <v>1.0</v>
      </c>
      <c r="H46" s="166">
        <v>940000.0</v>
      </c>
      <c r="I46" s="71" t="str">
        <f t="shared" si="1"/>
        <v>  940,000 </v>
      </c>
      <c r="J46" s="80"/>
      <c r="K46" s="80"/>
      <c r="L46" s="80"/>
      <c r="M46" s="80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2"/>
      <c r="B47" s="52"/>
      <c r="C47" s="52"/>
      <c r="D47" s="52"/>
      <c r="E47" s="52"/>
      <c r="F47" s="52" t="s">
        <v>985</v>
      </c>
      <c r="G47" s="52">
        <v>1.0</v>
      </c>
      <c r="H47" s="166">
        <v>708000.0</v>
      </c>
      <c r="I47" s="71" t="str">
        <f t="shared" si="1"/>
        <v>  708,000 </v>
      </c>
      <c r="J47" s="80"/>
      <c r="K47" s="80"/>
      <c r="L47" s="80"/>
      <c r="M47" s="80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2"/>
      <c r="B48" s="52"/>
      <c r="C48" s="52"/>
      <c r="D48" s="52"/>
      <c r="E48" s="52"/>
      <c r="F48" s="52" t="s">
        <v>2588</v>
      </c>
      <c r="G48" s="52">
        <v>1.0</v>
      </c>
      <c r="H48" s="166">
        <v>708000.0</v>
      </c>
      <c r="I48" s="71" t="str">
        <f t="shared" si="1"/>
        <v>  708,000 </v>
      </c>
      <c r="J48" s="80"/>
      <c r="K48" s="80"/>
      <c r="L48" s="80"/>
      <c r="M48" s="80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15"/>
      <c r="B49" s="15"/>
      <c r="C49" s="15"/>
      <c r="D49" s="15"/>
      <c r="E49" s="15"/>
      <c r="F49" s="52" t="s">
        <v>2204</v>
      </c>
      <c r="G49" s="52">
        <v>1.0</v>
      </c>
      <c r="H49" s="52">
        <v>0.0</v>
      </c>
      <c r="I49" s="71" t="str">
        <f t="shared" si="1"/>
        <v>  -   </v>
      </c>
      <c r="J49" s="77"/>
      <c r="K49" s="77"/>
      <c r="L49" s="77"/>
      <c r="M49" s="77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57.0" customHeight="1">
      <c r="A50" s="52">
        <v>17.0</v>
      </c>
      <c r="B50" s="52" t="s">
        <v>2589</v>
      </c>
      <c r="C50" s="52" t="s">
        <v>1122</v>
      </c>
      <c r="D50" s="52" t="s">
        <v>1077</v>
      </c>
      <c r="E50" s="52" t="s">
        <v>650</v>
      </c>
      <c r="F50" s="52" t="s">
        <v>699</v>
      </c>
      <c r="G50" s="52">
        <v>1.0</v>
      </c>
      <c r="H50" s="166">
        <v>775000.0</v>
      </c>
      <c r="I50" s="71" t="str">
        <f t="shared" si="1"/>
        <v>  775,000 </v>
      </c>
      <c r="J50" s="145" t="str">
        <f t="shared" ref="J50:J51" si="3">I50</f>
        <v>  775,000 </v>
      </c>
      <c r="K50" s="52" t="s">
        <v>652</v>
      </c>
      <c r="L50" s="52"/>
      <c r="M50" s="52" t="s">
        <v>2586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57.0" customHeight="1">
      <c r="A51" s="52">
        <v>18.0</v>
      </c>
      <c r="B51" s="52" t="s">
        <v>2589</v>
      </c>
      <c r="C51" s="52" t="s">
        <v>1119</v>
      </c>
      <c r="D51" s="52" t="s">
        <v>1639</v>
      </c>
      <c r="E51" s="52" t="s">
        <v>650</v>
      </c>
      <c r="F51" s="52" t="s">
        <v>660</v>
      </c>
      <c r="G51" s="52">
        <v>2.0</v>
      </c>
      <c r="H51" s="166">
        <v>75000.0</v>
      </c>
      <c r="I51" s="71" t="str">
        <f t="shared" si="1"/>
        <v>  150,000 </v>
      </c>
      <c r="J51" s="145" t="str">
        <f t="shared" si="3"/>
        <v>  150,000 </v>
      </c>
      <c r="K51" s="52" t="s">
        <v>652</v>
      </c>
      <c r="L51" s="52"/>
      <c r="M51" s="52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33.75" customHeight="1">
      <c r="A52" s="52">
        <v>19.0</v>
      </c>
      <c r="B52" s="52" t="s">
        <v>2589</v>
      </c>
      <c r="C52" s="52" t="s">
        <v>2590</v>
      </c>
      <c r="D52" s="52" t="s">
        <v>981</v>
      </c>
      <c r="E52" s="52" t="s">
        <v>650</v>
      </c>
      <c r="F52" s="52" t="s">
        <v>1055</v>
      </c>
      <c r="G52" s="52">
        <v>1.0</v>
      </c>
      <c r="H52" s="166">
        <v>708000.0</v>
      </c>
      <c r="I52" s="71" t="str">
        <f t="shared" si="1"/>
        <v>  708,000 </v>
      </c>
      <c r="J52" s="146" t="str">
        <f>I52+I53</f>
        <v>  868,000 </v>
      </c>
      <c r="K52" s="147" t="s">
        <v>652</v>
      </c>
      <c r="L52" s="147"/>
      <c r="M52" s="147" t="s">
        <v>2178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33.75" customHeight="1">
      <c r="A53" s="52"/>
      <c r="B53" s="52"/>
      <c r="C53" s="52"/>
      <c r="D53" s="52"/>
      <c r="E53" s="52"/>
      <c r="F53" s="52" t="s">
        <v>2591</v>
      </c>
      <c r="G53" s="52">
        <v>1.0</v>
      </c>
      <c r="H53" s="166">
        <v>160000.0</v>
      </c>
      <c r="I53" s="71" t="str">
        <f t="shared" si="1"/>
        <v>  160,000 </v>
      </c>
      <c r="J53" s="77"/>
      <c r="K53" s="77"/>
      <c r="L53" s="77"/>
      <c r="M53" s="77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2">
        <v>20.0</v>
      </c>
      <c r="B54" s="52" t="s">
        <v>2589</v>
      </c>
      <c r="C54" s="52" t="s">
        <v>581</v>
      </c>
      <c r="D54" s="52" t="s">
        <v>981</v>
      </c>
      <c r="E54" s="52" t="s">
        <v>705</v>
      </c>
      <c r="F54" s="52" t="s">
        <v>985</v>
      </c>
      <c r="G54" s="52">
        <v>1.0</v>
      </c>
      <c r="H54" s="166">
        <v>708000.0</v>
      </c>
      <c r="I54" s="71" t="str">
        <f t="shared" si="1"/>
        <v>  708,000 </v>
      </c>
      <c r="J54" s="146" t="str">
        <f>I54</f>
        <v>  708,000 </v>
      </c>
      <c r="K54" s="147" t="s">
        <v>652</v>
      </c>
      <c r="L54" s="147"/>
      <c r="M54" s="147" t="s">
        <v>1681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2"/>
      <c r="B55" s="52"/>
      <c r="C55" s="52"/>
      <c r="D55" s="52"/>
      <c r="E55" s="52"/>
      <c r="F55" s="52" t="s">
        <v>1020</v>
      </c>
      <c r="G55" s="52">
        <v>1.0</v>
      </c>
      <c r="H55" s="52">
        <v>0.0</v>
      </c>
      <c r="I55" s="71" t="str">
        <f t="shared" si="1"/>
        <v>  -   </v>
      </c>
      <c r="J55" s="80"/>
      <c r="K55" s="80"/>
      <c r="L55" s="80"/>
      <c r="M55" s="80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2"/>
      <c r="B56" s="52"/>
      <c r="C56" s="52"/>
      <c r="D56" s="52"/>
      <c r="E56" s="52"/>
      <c r="F56" s="52" t="s">
        <v>2204</v>
      </c>
      <c r="G56" s="52">
        <v>1.0</v>
      </c>
      <c r="H56" s="52">
        <v>0.0</v>
      </c>
      <c r="I56" s="71" t="str">
        <f t="shared" si="1"/>
        <v>  -   </v>
      </c>
      <c r="J56" s="77"/>
      <c r="K56" s="77"/>
      <c r="L56" s="77"/>
      <c r="M56" s="77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33.75" customHeight="1">
      <c r="A57" s="52">
        <v>21.0</v>
      </c>
      <c r="B57" s="52" t="s">
        <v>2592</v>
      </c>
      <c r="C57" s="52" t="s">
        <v>583</v>
      </c>
      <c r="D57" s="52" t="s">
        <v>981</v>
      </c>
      <c r="E57" s="52" t="s">
        <v>705</v>
      </c>
      <c r="F57" s="52" t="s">
        <v>2593</v>
      </c>
      <c r="G57" s="52">
        <v>1.0</v>
      </c>
      <c r="H57" s="166">
        <v>375000.0</v>
      </c>
      <c r="I57" s="71" t="str">
        <f t="shared" si="1"/>
        <v>  375,000 </v>
      </c>
      <c r="J57" s="146" t="str">
        <f>I57+I58</f>
        <v>  605,000 </v>
      </c>
      <c r="K57" s="147" t="s">
        <v>652</v>
      </c>
      <c r="L57" s="147"/>
      <c r="M57" s="147" t="s">
        <v>2586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33.75" customHeight="1">
      <c r="A58" s="52"/>
      <c r="B58" s="52"/>
      <c r="C58" s="52"/>
      <c r="D58" s="52"/>
      <c r="E58" s="52"/>
      <c r="F58" s="52" t="s">
        <v>1624</v>
      </c>
      <c r="G58" s="52">
        <v>2.0</v>
      </c>
      <c r="H58" s="166">
        <v>115000.0</v>
      </c>
      <c r="I58" s="71" t="str">
        <f t="shared" si="1"/>
        <v>  230,000 </v>
      </c>
      <c r="J58" s="77"/>
      <c r="K58" s="77"/>
      <c r="L58" s="77"/>
      <c r="M58" s="77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2">
        <v>22.0</v>
      </c>
      <c r="B59" s="52" t="s">
        <v>2594</v>
      </c>
      <c r="C59" s="52" t="s">
        <v>1632</v>
      </c>
      <c r="D59" s="52" t="s">
        <v>981</v>
      </c>
      <c r="E59" s="52" t="s">
        <v>650</v>
      </c>
      <c r="F59" s="52" t="s">
        <v>1019</v>
      </c>
      <c r="G59" s="52">
        <v>2.0</v>
      </c>
      <c r="H59" s="166">
        <v>708000.0</v>
      </c>
      <c r="I59" s="71" t="str">
        <f t="shared" si="1"/>
        <v>  1,416,000 </v>
      </c>
      <c r="J59" s="238" t="str">
        <f>SUM(I59:I62)</f>
        <v>2,595,000</v>
      </c>
      <c r="K59" s="147"/>
      <c r="L59" s="147"/>
      <c r="M59" s="147" t="s">
        <v>1635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2"/>
      <c r="B60" s="52"/>
      <c r="C60" s="52"/>
      <c r="D60" s="52"/>
      <c r="E60" s="52"/>
      <c r="F60" s="52" t="s">
        <v>2595</v>
      </c>
      <c r="G60" s="52">
        <v>1.0</v>
      </c>
      <c r="H60" s="166">
        <v>1099000.0</v>
      </c>
      <c r="I60" s="71" t="str">
        <f t="shared" si="1"/>
        <v>  1,099,000 </v>
      </c>
      <c r="J60" s="80"/>
      <c r="K60" s="80"/>
      <c r="L60" s="80"/>
      <c r="M60" s="80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2"/>
      <c r="B61" s="52"/>
      <c r="C61" s="52"/>
      <c r="D61" s="52"/>
      <c r="E61" s="52"/>
      <c r="F61" s="52" t="s">
        <v>2307</v>
      </c>
      <c r="G61" s="52">
        <v>1.0</v>
      </c>
      <c r="H61" s="166">
        <v>80000.0</v>
      </c>
      <c r="I61" s="71" t="str">
        <f t="shared" si="1"/>
        <v>  80,000 </v>
      </c>
      <c r="J61" s="80"/>
      <c r="K61" s="80"/>
      <c r="L61" s="80"/>
      <c r="M61" s="80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2"/>
      <c r="B62" s="52"/>
      <c r="C62" s="52"/>
      <c r="D62" s="52"/>
      <c r="E62" s="52"/>
      <c r="F62" s="52" t="s">
        <v>715</v>
      </c>
      <c r="G62" s="52">
        <v>1.0</v>
      </c>
      <c r="H62" s="52">
        <v>0.0</v>
      </c>
      <c r="I62" s="71" t="str">
        <f t="shared" si="1"/>
        <v>  -   </v>
      </c>
      <c r="J62" s="77"/>
      <c r="K62" s="77"/>
      <c r="L62" s="77"/>
      <c r="M62" s="77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56.25" customHeight="1">
      <c r="A63" s="52">
        <v>23.0</v>
      </c>
      <c r="B63" s="52" t="s">
        <v>2596</v>
      </c>
      <c r="C63" s="52" t="s">
        <v>2597</v>
      </c>
      <c r="D63" s="52" t="s">
        <v>2598</v>
      </c>
      <c r="E63" s="52" t="s">
        <v>650</v>
      </c>
      <c r="F63" s="52" t="s">
        <v>2180</v>
      </c>
      <c r="G63" s="52">
        <v>2.0</v>
      </c>
      <c r="H63" s="166">
        <v>708000.0</v>
      </c>
      <c r="I63" s="71" t="str">
        <f t="shared" si="1"/>
        <v>  1,416,000 </v>
      </c>
      <c r="J63" s="145" t="str">
        <f>I63</f>
        <v>  1,416,000 </v>
      </c>
      <c r="K63" s="52"/>
      <c r="L63" s="52"/>
      <c r="M63" s="162" t="s">
        <v>2599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2">
        <v>24.0</v>
      </c>
      <c r="B64" s="52" t="s">
        <v>2596</v>
      </c>
      <c r="C64" s="52" t="s">
        <v>2600</v>
      </c>
      <c r="D64" s="52" t="s">
        <v>981</v>
      </c>
      <c r="E64" s="52" t="s">
        <v>650</v>
      </c>
      <c r="F64" s="52" t="s">
        <v>2571</v>
      </c>
      <c r="G64" s="52">
        <v>2.0</v>
      </c>
      <c r="H64" s="166">
        <v>600000.0</v>
      </c>
      <c r="I64" s="71" t="str">
        <f t="shared" si="1"/>
        <v>  1,200,000 </v>
      </c>
      <c r="J64" s="146" t="str">
        <f>I64+I65</f>
        <v>  2,299,000 </v>
      </c>
      <c r="K64" s="147" t="s">
        <v>652</v>
      </c>
      <c r="L64" s="147"/>
      <c r="M64" s="147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2"/>
      <c r="B65" s="52"/>
      <c r="C65" s="52"/>
      <c r="D65" s="52"/>
      <c r="E65" s="52"/>
      <c r="F65" s="52" t="s">
        <v>2573</v>
      </c>
      <c r="G65" s="52">
        <v>1.0</v>
      </c>
      <c r="H65" s="166">
        <v>1099000.0</v>
      </c>
      <c r="I65" s="71" t="str">
        <f t="shared" si="1"/>
        <v>  1,099,000 </v>
      </c>
      <c r="J65" s="80"/>
      <c r="K65" s="80"/>
      <c r="L65" s="80"/>
      <c r="M65" s="80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2"/>
      <c r="B66" s="52"/>
      <c r="C66" s="52"/>
      <c r="D66" s="52"/>
      <c r="E66" s="52"/>
      <c r="F66" s="52" t="s">
        <v>1353</v>
      </c>
      <c r="G66" s="52">
        <v>2.0</v>
      </c>
      <c r="H66" s="52">
        <v>0.0</v>
      </c>
      <c r="I66" s="71" t="str">
        <f t="shared" si="1"/>
        <v>  -   </v>
      </c>
      <c r="J66" s="77"/>
      <c r="K66" s="77"/>
      <c r="L66" s="77"/>
      <c r="M66" s="77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30.0" customHeight="1">
      <c r="A67" s="52">
        <v>25.0</v>
      </c>
      <c r="B67" s="52" t="s">
        <v>2596</v>
      </c>
      <c r="C67" s="52" t="s">
        <v>2575</v>
      </c>
      <c r="D67" s="52" t="s">
        <v>981</v>
      </c>
      <c r="E67" s="52" t="s">
        <v>650</v>
      </c>
      <c r="F67" s="52" t="s">
        <v>2601</v>
      </c>
      <c r="G67" s="52">
        <v>5.0</v>
      </c>
      <c r="H67" s="166">
        <v>11000.0</v>
      </c>
      <c r="I67" s="71" t="str">
        <f t="shared" si="1"/>
        <v>  55,000 </v>
      </c>
      <c r="J67" s="236" t="str">
        <f>I67+I68</f>
        <v>  92,000 </v>
      </c>
      <c r="K67" s="147"/>
      <c r="L67" s="147"/>
      <c r="M67" s="147" t="s">
        <v>2602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30.0" customHeight="1">
      <c r="A68" s="52"/>
      <c r="B68" s="52"/>
      <c r="C68" s="52"/>
      <c r="D68" s="52"/>
      <c r="E68" s="52"/>
      <c r="F68" s="52" t="s">
        <v>2195</v>
      </c>
      <c r="G68" s="52">
        <v>1.0</v>
      </c>
      <c r="H68" s="166">
        <v>37000.0</v>
      </c>
      <c r="I68" s="71" t="str">
        <f t="shared" si="1"/>
        <v>  37,000 </v>
      </c>
      <c r="J68" s="77"/>
      <c r="K68" s="77"/>
      <c r="L68" s="77"/>
      <c r="M68" s="77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2">
        <v>26.0</v>
      </c>
      <c r="B69" s="15" t="s">
        <v>2603</v>
      </c>
      <c r="C69" s="15" t="s">
        <v>1147</v>
      </c>
      <c r="D69" s="15" t="s">
        <v>1672</v>
      </c>
      <c r="E69" s="15" t="s">
        <v>650</v>
      </c>
      <c r="F69" s="15" t="s">
        <v>1155</v>
      </c>
      <c r="G69" s="15">
        <v>6.0</v>
      </c>
      <c r="H69" s="240">
        <v>705000.0</v>
      </c>
      <c r="I69" s="71" t="str">
        <f t="shared" si="1"/>
        <v>  4,230,000 </v>
      </c>
      <c r="J69" s="241" t="str">
        <f>SUM(I69:I71)</f>
        <v>10,796,000</v>
      </c>
      <c r="K69" s="121" t="s">
        <v>652</v>
      </c>
      <c r="L69" s="121"/>
      <c r="M69" s="121" t="s">
        <v>2604</v>
      </c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2"/>
      <c r="B70" s="15"/>
      <c r="C70" s="15"/>
      <c r="D70" s="15"/>
      <c r="E70" s="15"/>
      <c r="F70" s="15" t="s">
        <v>1591</v>
      </c>
      <c r="G70" s="15">
        <v>7.0</v>
      </c>
      <c r="H70" s="240">
        <v>823000.0</v>
      </c>
      <c r="I70" s="71" t="str">
        <f t="shared" si="1"/>
        <v>  5,761,000 </v>
      </c>
      <c r="J70" s="80"/>
      <c r="K70" s="80"/>
      <c r="L70" s="80"/>
      <c r="M70" s="80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2"/>
      <c r="B71" s="15"/>
      <c r="C71" s="15"/>
      <c r="D71" s="15"/>
      <c r="E71" s="15"/>
      <c r="F71" s="15" t="s">
        <v>1624</v>
      </c>
      <c r="G71" s="15">
        <v>7.0</v>
      </c>
      <c r="H71" s="240">
        <v>115000.0</v>
      </c>
      <c r="I71" s="71" t="str">
        <f t="shared" si="1"/>
        <v>  805,000 </v>
      </c>
      <c r="J71" s="77"/>
      <c r="K71" s="77"/>
      <c r="L71" s="77"/>
      <c r="M71" s="77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2">
        <v>27.0</v>
      </c>
      <c r="B72" s="15" t="s">
        <v>2603</v>
      </c>
      <c r="C72" s="15" t="s">
        <v>2605</v>
      </c>
      <c r="D72" s="15" t="s">
        <v>1672</v>
      </c>
      <c r="E72" s="15" t="s">
        <v>650</v>
      </c>
      <c r="F72" s="15" t="s">
        <v>2606</v>
      </c>
      <c r="G72" s="15">
        <v>1.0</v>
      </c>
      <c r="H72" s="240">
        <v>500000.0</v>
      </c>
      <c r="I72" s="71" t="str">
        <f t="shared" si="1"/>
        <v>  500,000 </v>
      </c>
      <c r="J72" s="242" t="str">
        <f>SUM(I72:I75)</f>
        <v>2,698,000</v>
      </c>
      <c r="K72" s="59" t="s">
        <v>652</v>
      </c>
      <c r="L72" s="59"/>
      <c r="M72" s="59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2"/>
      <c r="B73" s="15"/>
      <c r="C73" s="15"/>
      <c r="D73" s="15"/>
      <c r="E73" s="15"/>
      <c r="F73" s="15" t="s">
        <v>2572</v>
      </c>
      <c r="G73" s="15">
        <v>1.0</v>
      </c>
      <c r="H73" s="240">
        <v>1099000.0</v>
      </c>
      <c r="I73" s="71" t="str">
        <f t="shared" si="1"/>
        <v>  1,099,000 </v>
      </c>
      <c r="J73" s="80"/>
      <c r="K73" s="80"/>
      <c r="L73" s="80"/>
      <c r="M73" s="80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2"/>
      <c r="B74" s="15"/>
      <c r="C74" s="15"/>
      <c r="D74" s="15"/>
      <c r="E74" s="15"/>
      <c r="F74" s="15" t="s">
        <v>2573</v>
      </c>
      <c r="G74" s="15">
        <v>1.0</v>
      </c>
      <c r="H74" s="240">
        <v>1099000.0</v>
      </c>
      <c r="I74" s="71" t="str">
        <f t="shared" si="1"/>
        <v>  1,099,000 </v>
      </c>
      <c r="J74" s="80"/>
      <c r="K74" s="80"/>
      <c r="L74" s="80"/>
      <c r="M74" s="80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2"/>
      <c r="B75" s="15"/>
      <c r="C75" s="15"/>
      <c r="D75" s="15"/>
      <c r="E75" s="15"/>
      <c r="F75" s="15" t="s">
        <v>2607</v>
      </c>
      <c r="G75" s="15">
        <v>5.0</v>
      </c>
      <c r="H75" s="15">
        <v>0.0</v>
      </c>
      <c r="I75" s="71" t="str">
        <f t="shared" si="1"/>
        <v>  -   </v>
      </c>
      <c r="J75" s="77"/>
      <c r="K75" s="77"/>
      <c r="L75" s="77"/>
      <c r="M75" s="77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46.5" customHeight="1">
      <c r="A76" s="52">
        <v>28.0</v>
      </c>
      <c r="B76" s="15" t="s">
        <v>2554</v>
      </c>
      <c r="C76" s="15" t="s">
        <v>1590</v>
      </c>
      <c r="D76" s="15" t="s">
        <v>981</v>
      </c>
      <c r="E76" s="15" t="s">
        <v>650</v>
      </c>
      <c r="F76" s="15" t="s">
        <v>2608</v>
      </c>
      <c r="G76" s="15">
        <v>1.0</v>
      </c>
      <c r="H76" s="166">
        <v>47000.0</v>
      </c>
      <c r="I76" s="71" t="str">
        <f t="shared" si="1"/>
        <v>  47,000 </v>
      </c>
      <c r="J76" s="72" t="str">
        <f t="shared" ref="J76:J78" si="4">I76</f>
        <v>  47,000 </v>
      </c>
      <c r="K76" s="15" t="s">
        <v>652</v>
      </c>
      <c r="L76" s="15"/>
      <c r="M76" s="73" t="s">
        <v>2609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58.5" customHeight="1">
      <c r="A77" s="15"/>
      <c r="B77" s="15" t="s">
        <v>2610</v>
      </c>
      <c r="C77" s="15" t="s">
        <v>356</v>
      </c>
      <c r="D77" s="15" t="s">
        <v>2611</v>
      </c>
      <c r="E77" s="15" t="s">
        <v>650</v>
      </c>
      <c r="F77" s="15" t="s">
        <v>2612</v>
      </c>
      <c r="G77" s="15">
        <v>1.0</v>
      </c>
      <c r="H77" s="70">
        <v>1900000.0</v>
      </c>
      <c r="I77" s="70" t="str">
        <f t="shared" si="1"/>
        <v>  1,900,000 </v>
      </c>
      <c r="J77" s="72" t="str">
        <f t="shared" si="4"/>
        <v>  1,900,000 </v>
      </c>
      <c r="K77" s="15" t="s">
        <v>652</v>
      </c>
      <c r="L77" s="15"/>
      <c r="M77" s="1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69">
        <v>29.0</v>
      </c>
      <c r="B78" s="51">
        <v>42424.0</v>
      </c>
      <c r="C78" s="15" t="s">
        <v>2613</v>
      </c>
      <c r="D78" s="15" t="s">
        <v>2614</v>
      </c>
      <c r="E78" s="15" t="s">
        <v>2615</v>
      </c>
      <c r="F78" s="15" t="s">
        <v>2616</v>
      </c>
      <c r="G78" s="15">
        <v>1.0</v>
      </c>
      <c r="H78" s="210">
        <v>26000.0</v>
      </c>
      <c r="I78" s="210" t="str">
        <f t="shared" si="1"/>
        <v>  26,000 </v>
      </c>
      <c r="J78" s="184" t="str">
        <f t="shared" si="4"/>
        <v>  26,000 </v>
      </c>
      <c r="K78" s="15"/>
      <c r="L78" s="15"/>
      <c r="M78" s="73" t="s">
        <v>2617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84"/>
      <c r="I79" s="84"/>
      <c r="J79" s="84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84"/>
      <c r="I80" s="84"/>
      <c r="J80" s="84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84"/>
      <c r="I81" s="84"/>
      <c r="J81" s="84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84"/>
      <c r="I82" s="84"/>
      <c r="J82" s="84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84"/>
      <c r="I83" s="84"/>
      <c r="J83" s="84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84"/>
      <c r="I84" s="84"/>
      <c r="J84" s="84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84"/>
      <c r="I85" s="84"/>
      <c r="J85" s="84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84"/>
      <c r="I86" s="84"/>
      <c r="J86" s="84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84"/>
      <c r="I87" s="84"/>
      <c r="J87" s="84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84"/>
      <c r="I88" s="84"/>
      <c r="J88" s="84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84"/>
      <c r="I89" s="84"/>
      <c r="J89" s="84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84"/>
      <c r="I90" s="84"/>
      <c r="J90" s="84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84"/>
      <c r="I91" s="84"/>
      <c r="J91" s="84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84"/>
      <c r="I92" s="84"/>
      <c r="J92" s="84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84"/>
      <c r="I93" s="84"/>
      <c r="J93" s="84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84"/>
      <c r="I94" s="84"/>
      <c r="J94" s="84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84"/>
      <c r="I95" s="84"/>
      <c r="J95" s="84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84"/>
      <c r="I96" s="84"/>
      <c r="J96" s="84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84"/>
      <c r="I97" s="84"/>
      <c r="J97" s="84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84"/>
      <c r="I98" s="84"/>
      <c r="J98" s="84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84"/>
      <c r="I99" s="84"/>
      <c r="J99" s="84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84"/>
      <c r="I100" s="84"/>
      <c r="J100" s="84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</sheetData>
  <mergeCells count="72">
    <mergeCell ref="J24:J31"/>
    <mergeCell ref="J39:J42"/>
    <mergeCell ref="J13:J20"/>
    <mergeCell ref="K39:K42"/>
    <mergeCell ref="L39:L42"/>
    <mergeCell ref="K10:K11"/>
    <mergeCell ref="L10:L11"/>
    <mergeCell ref="J10:J11"/>
    <mergeCell ref="L7:L8"/>
    <mergeCell ref="L3:L6"/>
    <mergeCell ref="J3:J6"/>
    <mergeCell ref="J7:J8"/>
    <mergeCell ref="K3:K6"/>
    <mergeCell ref="L13:L20"/>
    <mergeCell ref="K13:K20"/>
    <mergeCell ref="L21:L23"/>
    <mergeCell ref="M21:M23"/>
    <mergeCell ref="M13:M20"/>
    <mergeCell ref="M3:M6"/>
    <mergeCell ref="K7:K8"/>
    <mergeCell ref="M7:M8"/>
    <mergeCell ref="M10:M11"/>
    <mergeCell ref="M24:M31"/>
    <mergeCell ref="M33:M35"/>
    <mergeCell ref="K24:K31"/>
    <mergeCell ref="L24:L31"/>
    <mergeCell ref="J57:J58"/>
    <mergeCell ref="K52:K53"/>
    <mergeCell ref="K54:K56"/>
    <mergeCell ref="L52:L53"/>
    <mergeCell ref="M52:M53"/>
    <mergeCell ref="M54:M56"/>
    <mergeCell ref="L57:L58"/>
    <mergeCell ref="M57:M58"/>
    <mergeCell ref="J21:J23"/>
    <mergeCell ref="K21:K23"/>
    <mergeCell ref="M39:M42"/>
    <mergeCell ref="L32:L35"/>
    <mergeCell ref="L54:L56"/>
    <mergeCell ref="K57:K58"/>
    <mergeCell ref="J59:J62"/>
    <mergeCell ref="K59:K62"/>
    <mergeCell ref="L59:L62"/>
    <mergeCell ref="M59:M62"/>
    <mergeCell ref="L64:L66"/>
    <mergeCell ref="M64:M66"/>
    <mergeCell ref="K64:K66"/>
    <mergeCell ref="K67:K68"/>
    <mergeCell ref="L67:L68"/>
    <mergeCell ref="M67:M68"/>
    <mergeCell ref="K69:K71"/>
    <mergeCell ref="L69:L71"/>
    <mergeCell ref="M69:M71"/>
    <mergeCell ref="J37:J38"/>
    <mergeCell ref="K37:K38"/>
    <mergeCell ref="L37:L38"/>
    <mergeCell ref="M37:M38"/>
    <mergeCell ref="J32:J35"/>
    <mergeCell ref="K32:K35"/>
    <mergeCell ref="J45:J49"/>
    <mergeCell ref="K45:K49"/>
    <mergeCell ref="L45:L49"/>
    <mergeCell ref="M45:M49"/>
    <mergeCell ref="J52:J53"/>
    <mergeCell ref="J54:J56"/>
    <mergeCell ref="J64:J66"/>
    <mergeCell ref="J67:J68"/>
    <mergeCell ref="J69:J71"/>
    <mergeCell ref="J72:J75"/>
    <mergeCell ref="K72:K75"/>
    <mergeCell ref="L72:L75"/>
    <mergeCell ref="M72:M75"/>
  </mergeCells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29"/>
    <col customWidth="1" min="2" max="2" width="13.14"/>
    <col customWidth="1" min="3" max="3" width="25.0"/>
    <col customWidth="1" min="4" max="4" width="12.14"/>
    <col customWidth="1" min="5" max="5" width="12.43"/>
    <col customWidth="1" min="6" max="6" width="21.43"/>
    <col customWidth="1" min="7" max="7" width="13.57"/>
    <col customWidth="1" min="8" max="8" width="12.86"/>
    <col customWidth="1" min="9" max="9" width="14.43"/>
    <col customWidth="1" min="10" max="10" width="13.14"/>
    <col customWidth="1" min="11" max="11" width="9.29"/>
    <col customWidth="1" min="12" max="12" width="22.14"/>
    <col customWidth="1" min="13" max="13" width="32.86"/>
    <col customWidth="1" min="14" max="26" width="8.71"/>
  </cols>
  <sheetData>
    <row r="1">
      <c r="A1" s="212" t="s">
        <v>637</v>
      </c>
      <c r="B1" s="212" t="s">
        <v>638</v>
      </c>
      <c r="C1" s="213" t="s">
        <v>639</v>
      </c>
      <c r="D1" s="214" t="s">
        <v>640</v>
      </c>
      <c r="E1" s="214" t="s">
        <v>641</v>
      </c>
      <c r="F1" s="214" t="s">
        <v>642</v>
      </c>
      <c r="G1" s="215" t="s">
        <v>643</v>
      </c>
      <c r="H1" s="222" t="s">
        <v>644</v>
      </c>
      <c r="I1" s="223" t="s">
        <v>645</v>
      </c>
      <c r="J1" s="223"/>
      <c r="K1" s="213"/>
      <c r="L1" s="214" t="s">
        <v>646</v>
      </c>
      <c r="M1" s="213" t="s">
        <v>647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30.0" customHeight="1">
      <c r="A2" s="86">
        <v>95.0</v>
      </c>
      <c r="B2" s="87">
        <v>45349.0</v>
      </c>
      <c r="C2" s="86" t="s">
        <v>839</v>
      </c>
      <c r="D2" s="86" t="s">
        <v>655</v>
      </c>
      <c r="E2" s="86" t="s">
        <v>650</v>
      </c>
      <c r="F2" s="86" t="s">
        <v>813</v>
      </c>
      <c r="G2" s="86">
        <v>4.0</v>
      </c>
      <c r="H2" s="109">
        <v>690000.0</v>
      </c>
      <c r="I2" s="109" t="str">
        <f t="shared" ref="I2:I17" si="1">G2*H2</f>
        <v>  2,760,000 </v>
      </c>
      <c r="J2" s="243" t="str">
        <f>I2+I3</f>
        <v>  3,510,000 </v>
      </c>
      <c r="K2" s="147"/>
      <c r="L2" s="147"/>
      <c r="M2" s="147"/>
    </row>
    <row r="3" ht="30.0" customHeight="1">
      <c r="A3" s="86"/>
      <c r="B3" s="86"/>
      <c r="C3" s="86"/>
      <c r="D3" s="86"/>
      <c r="E3" s="86"/>
      <c r="F3" s="86" t="s">
        <v>838</v>
      </c>
      <c r="G3" s="86">
        <v>5.0</v>
      </c>
      <c r="H3" s="109">
        <v>150000.0</v>
      </c>
      <c r="I3" s="109" t="str">
        <f t="shared" si="1"/>
        <v>  750,000 </v>
      </c>
      <c r="J3" s="77"/>
      <c r="K3" s="77"/>
      <c r="L3" s="77"/>
      <c r="M3" s="77"/>
    </row>
    <row r="4" ht="60.75" customHeight="1">
      <c r="A4" s="86">
        <v>96.0</v>
      </c>
      <c r="B4" s="87">
        <v>45349.0</v>
      </c>
      <c r="C4" s="86" t="s">
        <v>804</v>
      </c>
      <c r="D4" s="86" t="s">
        <v>801</v>
      </c>
      <c r="E4" s="86" t="s">
        <v>650</v>
      </c>
      <c r="F4" s="86" t="s">
        <v>811</v>
      </c>
      <c r="G4" s="86">
        <v>1.0</v>
      </c>
      <c r="H4" s="109">
        <v>1020000.0</v>
      </c>
      <c r="I4" s="109" t="str">
        <f t="shared" si="1"/>
        <v>  1,020,000 </v>
      </c>
      <c r="J4" s="244" t="str">
        <f t="shared" ref="J4:J5" si="2">I4</f>
        <v>  1,020,000 </v>
      </c>
      <c r="K4" s="179"/>
      <c r="L4" s="179"/>
      <c r="M4" s="245"/>
    </row>
    <row r="5" ht="60.0" customHeight="1">
      <c r="A5" s="86">
        <v>100.0</v>
      </c>
      <c r="B5" s="87">
        <v>45350.0</v>
      </c>
      <c r="C5" s="86" t="s">
        <v>928</v>
      </c>
      <c r="D5" s="86" t="s">
        <v>819</v>
      </c>
      <c r="E5" s="86" t="s">
        <v>650</v>
      </c>
      <c r="F5" s="86" t="s">
        <v>798</v>
      </c>
      <c r="G5" s="86">
        <v>2.0</v>
      </c>
      <c r="H5" s="109">
        <v>700000.0</v>
      </c>
      <c r="I5" s="109" t="str">
        <f t="shared" si="1"/>
        <v>  1,400,000 </v>
      </c>
      <c r="J5" s="244" t="str">
        <f t="shared" si="2"/>
        <v>  1,400,000 </v>
      </c>
      <c r="K5" s="179"/>
      <c r="L5" s="179"/>
      <c r="M5" s="245"/>
    </row>
    <row r="6" ht="31.5" customHeight="1">
      <c r="A6" s="86">
        <v>101.0</v>
      </c>
      <c r="B6" s="87">
        <v>45350.0</v>
      </c>
      <c r="C6" s="86" t="s">
        <v>2618</v>
      </c>
      <c r="D6" s="86" t="s">
        <v>655</v>
      </c>
      <c r="E6" s="86" t="s">
        <v>650</v>
      </c>
      <c r="F6" s="86" t="s">
        <v>798</v>
      </c>
      <c r="G6" s="86">
        <v>4.0</v>
      </c>
      <c r="H6" s="109">
        <v>690000.0</v>
      </c>
      <c r="I6" s="109" t="str">
        <f t="shared" si="1"/>
        <v>  2,760,000 </v>
      </c>
      <c r="J6" s="225" t="str">
        <f>I6+I7</f>
        <v>  3,860,000 </v>
      </c>
      <c r="K6" s="95" t="s">
        <v>652</v>
      </c>
      <c r="L6" s="95"/>
      <c r="M6" s="96" t="s">
        <v>803</v>
      </c>
    </row>
    <row r="7" ht="31.5" customHeight="1">
      <c r="A7" s="86"/>
      <c r="B7" s="86"/>
      <c r="C7" s="86"/>
      <c r="D7" s="86"/>
      <c r="E7" s="86"/>
      <c r="F7" s="86" t="s">
        <v>2619</v>
      </c>
      <c r="G7" s="86">
        <v>1.0</v>
      </c>
      <c r="H7" s="109">
        <v>1100000.0</v>
      </c>
      <c r="I7" s="109" t="str">
        <f t="shared" si="1"/>
        <v>  1,100,000 </v>
      </c>
      <c r="J7" s="77"/>
      <c r="K7" s="77"/>
      <c r="L7" s="77"/>
      <c r="M7" s="77"/>
    </row>
    <row r="8" ht="66.0" customHeight="1">
      <c r="A8" s="86">
        <v>102.0</v>
      </c>
      <c r="B8" s="87">
        <v>45350.0</v>
      </c>
      <c r="C8" s="86" t="s">
        <v>1165</v>
      </c>
      <c r="D8" s="86" t="s">
        <v>801</v>
      </c>
      <c r="E8" s="86" t="s">
        <v>650</v>
      </c>
      <c r="F8" s="86" t="s">
        <v>808</v>
      </c>
      <c r="G8" s="86">
        <v>1.0</v>
      </c>
      <c r="H8" s="109">
        <v>1450000.0</v>
      </c>
      <c r="I8" s="109" t="str">
        <f t="shared" si="1"/>
        <v>  1,450,000 </v>
      </c>
      <c r="J8" s="246">
        <v>1450000.0</v>
      </c>
      <c r="K8" s="86"/>
      <c r="L8" s="86"/>
      <c r="M8" s="90" t="s">
        <v>2620</v>
      </c>
    </row>
    <row r="9" ht="66.0" customHeight="1">
      <c r="A9" s="86">
        <v>103.0</v>
      </c>
      <c r="B9" s="87">
        <v>45350.0</v>
      </c>
      <c r="C9" s="86" t="s">
        <v>860</v>
      </c>
      <c r="D9" s="86" t="s">
        <v>801</v>
      </c>
      <c r="E9" s="86" t="s">
        <v>650</v>
      </c>
      <c r="F9" s="86" t="s">
        <v>845</v>
      </c>
      <c r="G9" s="86">
        <v>1.0</v>
      </c>
      <c r="H9" s="109">
        <v>925000.0</v>
      </c>
      <c r="I9" s="109" t="str">
        <f t="shared" si="1"/>
        <v>  925,000 </v>
      </c>
      <c r="J9" s="246">
        <v>925000.0</v>
      </c>
      <c r="K9" s="86"/>
      <c r="L9" s="86"/>
      <c r="M9" s="90" t="s">
        <v>803</v>
      </c>
    </row>
    <row r="10" ht="66.0" customHeight="1">
      <c r="A10" s="86">
        <v>104.0</v>
      </c>
      <c r="B10" s="87">
        <v>45350.0</v>
      </c>
      <c r="C10" s="86" t="s">
        <v>2114</v>
      </c>
      <c r="D10" s="86" t="s">
        <v>2057</v>
      </c>
      <c r="E10" s="86" t="s">
        <v>650</v>
      </c>
      <c r="F10" s="86" t="s">
        <v>852</v>
      </c>
      <c r="G10" s="86">
        <v>1.0</v>
      </c>
      <c r="H10" s="109">
        <v>700000.0</v>
      </c>
      <c r="I10" s="109" t="str">
        <f t="shared" si="1"/>
        <v>  700,000 </v>
      </c>
      <c r="J10" s="224">
        <v>700000.0</v>
      </c>
      <c r="K10" s="86" t="s">
        <v>652</v>
      </c>
      <c r="L10" s="86"/>
      <c r="M10" s="90" t="s">
        <v>803</v>
      </c>
    </row>
    <row r="11" ht="54.0" customHeight="1">
      <c r="A11" s="86">
        <v>1.0</v>
      </c>
      <c r="B11" s="87">
        <v>45352.0</v>
      </c>
      <c r="C11" s="86" t="s">
        <v>2621</v>
      </c>
      <c r="D11" s="86" t="s">
        <v>801</v>
      </c>
      <c r="E11" s="86" t="s">
        <v>650</v>
      </c>
      <c r="F11" s="86" t="s">
        <v>2049</v>
      </c>
      <c r="G11" s="86">
        <v>1.0</v>
      </c>
      <c r="H11" s="109">
        <v>765000.0</v>
      </c>
      <c r="I11" s="109" t="str">
        <f t="shared" si="1"/>
        <v>  765,000 </v>
      </c>
      <c r="J11" s="246" t="str">
        <f t="shared" ref="J11:J13" si="3">I11</f>
        <v>  765,000 </v>
      </c>
      <c r="K11" s="86"/>
      <c r="L11" s="86"/>
      <c r="M11" s="90" t="s">
        <v>2622</v>
      </c>
    </row>
    <row r="12" ht="54.0" customHeight="1">
      <c r="A12" s="86">
        <v>2.0</v>
      </c>
      <c r="B12" s="87">
        <v>45352.0</v>
      </c>
      <c r="C12" s="86" t="s">
        <v>2623</v>
      </c>
      <c r="D12" s="86" t="s">
        <v>801</v>
      </c>
      <c r="E12" s="86" t="s">
        <v>650</v>
      </c>
      <c r="F12" s="86" t="s">
        <v>811</v>
      </c>
      <c r="G12" s="86">
        <v>1.0</v>
      </c>
      <c r="H12" s="109">
        <v>1010000.0</v>
      </c>
      <c r="I12" s="109" t="str">
        <f t="shared" si="1"/>
        <v>  1,010,000 </v>
      </c>
      <c r="J12" s="224" t="str">
        <f t="shared" si="3"/>
        <v>  1,010,000 </v>
      </c>
      <c r="K12" s="86" t="s">
        <v>652</v>
      </c>
      <c r="L12" s="86"/>
      <c r="M12" s="90" t="s">
        <v>2622</v>
      </c>
    </row>
    <row r="13" ht="63.0" customHeight="1">
      <c r="A13" s="97">
        <v>3.0</v>
      </c>
      <c r="B13" s="98">
        <v>45353.0</v>
      </c>
      <c r="C13" s="97" t="s">
        <v>1502</v>
      </c>
      <c r="D13" s="97" t="s">
        <v>655</v>
      </c>
      <c r="E13" s="97" t="s">
        <v>650</v>
      </c>
      <c r="F13" s="97" t="s">
        <v>2624</v>
      </c>
      <c r="G13" s="97">
        <v>1.0</v>
      </c>
      <c r="H13" s="230">
        <v>775000.0</v>
      </c>
      <c r="I13" s="109" t="str">
        <f t="shared" si="1"/>
        <v>  775,000 </v>
      </c>
      <c r="J13" s="247" t="str">
        <f t="shared" si="3"/>
        <v>  775,000 </v>
      </c>
      <c r="K13" s="97"/>
      <c r="L13" s="97"/>
      <c r="M13" s="106" t="s">
        <v>2622</v>
      </c>
    </row>
    <row r="14" ht="29.25" customHeight="1">
      <c r="A14" s="97">
        <v>4.0</v>
      </c>
      <c r="B14" s="98">
        <v>45325.0</v>
      </c>
      <c r="C14" s="97" t="s">
        <v>2041</v>
      </c>
      <c r="D14" s="97" t="s">
        <v>845</v>
      </c>
      <c r="E14" s="97" t="s">
        <v>650</v>
      </c>
      <c r="F14" s="97" t="s">
        <v>845</v>
      </c>
      <c r="G14" s="97">
        <v>3.0</v>
      </c>
      <c r="H14" s="230">
        <v>939000.0</v>
      </c>
      <c r="I14" s="109" t="str">
        <f t="shared" si="1"/>
        <v>  2,817,000 </v>
      </c>
      <c r="J14" s="248" t="str">
        <f>I14+I15</f>
        <v>  3,317,000 </v>
      </c>
      <c r="K14" s="101"/>
      <c r="L14" s="101"/>
      <c r="M14" s="102" t="s">
        <v>2622</v>
      </c>
    </row>
    <row r="15" ht="29.25" customHeight="1">
      <c r="A15" s="97"/>
      <c r="B15" s="97"/>
      <c r="C15" s="97"/>
      <c r="D15" s="97"/>
      <c r="E15" s="97"/>
      <c r="F15" s="97" t="s">
        <v>1253</v>
      </c>
      <c r="G15" s="97">
        <v>2.0</v>
      </c>
      <c r="H15" s="230">
        <v>250000.0</v>
      </c>
      <c r="I15" s="109" t="str">
        <f t="shared" si="1"/>
        <v>  500,000 </v>
      </c>
      <c r="J15" s="104"/>
      <c r="K15" s="104"/>
      <c r="L15" s="104"/>
      <c r="M15" s="104"/>
    </row>
    <row r="16" ht="57.75" customHeight="1">
      <c r="A16" s="97">
        <v>5.0</v>
      </c>
      <c r="B16" s="98">
        <v>45326.0</v>
      </c>
      <c r="C16" s="97" t="s">
        <v>2625</v>
      </c>
      <c r="D16" s="97" t="s">
        <v>801</v>
      </c>
      <c r="E16" s="97" t="s">
        <v>650</v>
      </c>
      <c r="F16" s="97" t="s">
        <v>1518</v>
      </c>
      <c r="G16" s="97">
        <v>1.0</v>
      </c>
      <c r="H16" s="230">
        <v>710000.0</v>
      </c>
      <c r="I16" s="109" t="str">
        <f t="shared" si="1"/>
        <v>  710,000 </v>
      </c>
      <c r="J16" s="232" t="str">
        <f t="shared" ref="J16:J17" si="4">I16</f>
        <v>  710,000 </v>
      </c>
      <c r="K16" s="230" t="s">
        <v>652</v>
      </c>
      <c r="L16" s="230"/>
      <c r="M16" s="230" t="s">
        <v>2626</v>
      </c>
    </row>
    <row r="17" ht="57.75" customHeight="1">
      <c r="A17" s="97">
        <v>6.0</v>
      </c>
      <c r="B17" s="98">
        <v>45326.0</v>
      </c>
      <c r="C17" s="97" t="s">
        <v>2627</v>
      </c>
      <c r="D17" s="97" t="s">
        <v>801</v>
      </c>
      <c r="E17" s="97" t="s">
        <v>650</v>
      </c>
      <c r="F17" s="97" t="s">
        <v>830</v>
      </c>
      <c r="G17" s="97">
        <v>5.0</v>
      </c>
      <c r="H17" s="230">
        <v>1256000.0</v>
      </c>
      <c r="I17" s="109" t="str">
        <f t="shared" si="1"/>
        <v>  6,280,000 </v>
      </c>
      <c r="J17" s="247" t="str">
        <f t="shared" si="4"/>
        <v>  6,280,000 </v>
      </c>
      <c r="K17" s="230"/>
      <c r="L17" s="230"/>
      <c r="M17" s="249" t="s">
        <v>2622</v>
      </c>
    </row>
    <row r="18">
      <c r="H18" s="233"/>
      <c r="I18" s="233"/>
      <c r="J18" s="233"/>
    </row>
    <row r="19">
      <c r="H19" s="233"/>
      <c r="I19" s="233"/>
      <c r="J19" s="233"/>
    </row>
    <row r="20">
      <c r="H20" s="233"/>
      <c r="I20" s="233"/>
      <c r="J20" s="233"/>
    </row>
    <row r="21" ht="15.75" customHeight="1">
      <c r="H21" s="233"/>
      <c r="I21" s="233"/>
      <c r="J21" s="233"/>
    </row>
    <row r="22" ht="15.75" customHeight="1">
      <c r="H22" s="233"/>
      <c r="I22" s="233"/>
      <c r="J22" s="233"/>
    </row>
    <row r="23" ht="15.75" customHeight="1">
      <c r="H23" s="233"/>
      <c r="I23" s="233"/>
      <c r="J23" s="233"/>
    </row>
    <row r="24" ht="15.75" customHeight="1">
      <c r="H24" s="233"/>
      <c r="I24" s="233"/>
      <c r="J24" s="233"/>
    </row>
    <row r="25" ht="15.75" customHeight="1">
      <c r="H25" s="233"/>
      <c r="I25" s="233"/>
      <c r="J25" s="233"/>
    </row>
    <row r="26" ht="15.75" customHeight="1">
      <c r="H26" s="233"/>
      <c r="I26" s="233"/>
      <c r="J26" s="233"/>
    </row>
    <row r="27" ht="15.75" customHeight="1">
      <c r="H27" s="233"/>
      <c r="I27" s="233"/>
      <c r="J27" s="233"/>
    </row>
    <row r="28" ht="15.75" customHeight="1">
      <c r="H28" s="233"/>
      <c r="I28" s="233"/>
      <c r="J28" s="233"/>
    </row>
    <row r="29" ht="15.75" customHeight="1">
      <c r="H29" s="233"/>
      <c r="I29" s="233"/>
      <c r="J29" s="233"/>
    </row>
    <row r="30" ht="15.75" customHeight="1">
      <c r="H30" s="233"/>
      <c r="I30" s="233"/>
      <c r="J30" s="233"/>
    </row>
    <row r="31" ht="15.75" customHeight="1">
      <c r="H31" s="233"/>
      <c r="I31" s="233"/>
      <c r="J31" s="233"/>
    </row>
    <row r="32" ht="15.75" customHeight="1">
      <c r="H32" s="233"/>
      <c r="I32" s="233"/>
      <c r="J32" s="233"/>
    </row>
    <row r="33" ht="15.75" customHeight="1">
      <c r="H33" s="233"/>
      <c r="I33" s="233"/>
      <c r="J33" s="233"/>
    </row>
    <row r="34" ht="15.75" customHeight="1">
      <c r="H34" s="233"/>
      <c r="I34" s="233"/>
      <c r="J34" s="233"/>
    </row>
    <row r="35" ht="15.75" customHeight="1">
      <c r="H35" s="233"/>
      <c r="I35" s="233"/>
      <c r="J35" s="233"/>
    </row>
    <row r="36" ht="15.75" customHeight="1">
      <c r="H36" s="233"/>
      <c r="I36" s="233"/>
      <c r="J36" s="233"/>
    </row>
    <row r="37" ht="15.75" customHeight="1">
      <c r="H37" s="233"/>
      <c r="I37" s="233"/>
      <c r="J37" s="233"/>
    </row>
    <row r="38" ht="15.75" customHeight="1">
      <c r="H38" s="233"/>
      <c r="I38" s="233"/>
      <c r="J38" s="233"/>
    </row>
    <row r="39" ht="15.75" customHeight="1">
      <c r="H39" s="233"/>
      <c r="I39" s="233"/>
      <c r="J39" s="233"/>
    </row>
    <row r="40" ht="15.75" customHeight="1">
      <c r="H40" s="233"/>
      <c r="I40" s="233"/>
      <c r="J40" s="233"/>
    </row>
    <row r="41" ht="15.75" customHeight="1">
      <c r="H41" s="233"/>
      <c r="I41" s="233"/>
      <c r="J41" s="233"/>
    </row>
    <row r="42" ht="15.75" customHeight="1">
      <c r="H42" s="233"/>
      <c r="I42" s="233"/>
      <c r="J42" s="233"/>
    </row>
    <row r="43" ht="15.75" customHeight="1">
      <c r="H43" s="233"/>
      <c r="I43" s="233"/>
      <c r="J43" s="233"/>
    </row>
    <row r="44" ht="15.75" customHeight="1">
      <c r="H44" s="233"/>
      <c r="I44" s="233"/>
      <c r="J44" s="233"/>
    </row>
    <row r="45" ht="15.75" customHeight="1">
      <c r="H45" s="233"/>
      <c r="I45" s="233"/>
      <c r="J45" s="233"/>
    </row>
    <row r="46" ht="15.75" customHeight="1">
      <c r="H46" s="233"/>
      <c r="I46" s="233"/>
      <c r="J46" s="233"/>
    </row>
    <row r="47" ht="15.75" customHeight="1">
      <c r="H47" s="233"/>
      <c r="I47" s="233"/>
      <c r="J47" s="233"/>
    </row>
    <row r="48" ht="15.75" customHeight="1">
      <c r="H48" s="233"/>
      <c r="I48" s="233"/>
      <c r="J48" s="233"/>
    </row>
    <row r="49" ht="15.75" customHeight="1">
      <c r="H49" s="233"/>
      <c r="I49" s="233"/>
      <c r="J49" s="233"/>
    </row>
    <row r="50" ht="15.75" customHeight="1">
      <c r="H50" s="233"/>
      <c r="I50" s="233"/>
      <c r="J50" s="233"/>
    </row>
    <row r="51" ht="15.75" customHeight="1">
      <c r="H51" s="233"/>
      <c r="I51" s="233"/>
      <c r="J51" s="233"/>
    </row>
    <row r="52" ht="15.75" customHeight="1">
      <c r="H52" s="233"/>
      <c r="I52" s="233"/>
      <c r="J52" s="233"/>
    </row>
    <row r="53" ht="15.75" customHeight="1">
      <c r="H53" s="233"/>
      <c r="I53" s="233"/>
      <c r="J53" s="233"/>
    </row>
    <row r="54" ht="15.75" customHeight="1">
      <c r="H54" s="233"/>
      <c r="I54" s="233"/>
      <c r="J54" s="233"/>
    </row>
    <row r="55" ht="15.75" customHeight="1">
      <c r="H55" s="233"/>
      <c r="I55" s="233"/>
      <c r="J55" s="233"/>
    </row>
    <row r="56" ht="15.75" customHeight="1">
      <c r="H56" s="233"/>
      <c r="I56" s="233"/>
      <c r="J56" s="233"/>
    </row>
    <row r="57" ht="15.75" customHeight="1">
      <c r="H57" s="233"/>
      <c r="I57" s="233"/>
      <c r="J57" s="233"/>
    </row>
    <row r="58" ht="15.75" customHeight="1">
      <c r="H58" s="233"/>
      <c r="I58" s="233"/>
      <c r="J58" s="233"/>
    </row>
    <row r="59" ht="15.75" customHeight="1">
      <c r="H59" s="233"/>
      <c r="I59" s="233"/>
      <c r="J59" s="233"/>
    </row>
    <row r="60" ht="15.75" customHeight="1">
      <c r="H60" s="233"/>
      <c r="I60" s="233"/>
      <c r="J60" s="233"/>
    </row>
    <row r="61" ht="15.75" customHeight="1">
      <c r="H61" s="233"/>
      <c r="I61" s="233"/>
      <c r="J61" s="233"/>
    </row>
    <row r="62" ht="15.75" customHeight="1">
      <c r="H62" s="233"/>
      <c r="I62" s="233"/>
      <c r="J62" s="233"/>
    </row>
    <row r="63" ht="15.75" customHeight="1">
      <c r="H63" s="233"/>
      <c r="I63" s="233"/>
      <c r="J63" s="233"/>
    </row>
    <row r="64" ht="15.75" customHeight="1">
      <c r="H64" s="233"/>
      <c r="I64" s="233"/>
      <c r="J64" s="233"/>
    </row>
    <row r="65" ht="15.75" customHeight="1">
      <c r="H65" s="233"/>
      <c r="I65" s="233"/>
      <c r="J65" s="233"/>
    </row>
    <row r="66" ht="15.75" customHeight="1">
      <c r="H66" s="233"/>
      <c r="I66" s="233"/>
      <c r="J66" s="233"/>
    </row>
    <row r="67" ht="15.75" customHeight="1">
      <c r="H67" s="233"/>
      <c r="I67" s="233"/>
      <c r="J67" s="233"/>
    </row>
    <row r="68" ht="15.75" customHeight="1">
      <c r="H68" s="233"/>
      <c r="I68" s="233"/>
      <c r="J68" s="233"/>
    </row>
    <row r="69" ht="15.75" customHeight="1">
      <c r="H69" s="233"/>
      <c r="I69" s="233"/>
      <c r="J69" s="233"/>
    </row>
    <row r="70" ht="15.75" customHeight="1">
      <c r="H70" s="233"/>
      <c r="I70" s="233"/>
      <c r="J70" s="233"/>
    </row>
    <row r="71" ht="15.75" customHeight="1">
      <c r="H71" s="233"/>
      <c r="I71" s="233"/>
      <c r="J71" s="233"/>
    </row>
    <row r="72" ht="15.75" customHeight="1">
      <c r="H72" s="233"/>
      <c r="I72" s="233"/>
      <c r="J72" s="233"/>
    </row>
    <row r="73" ht="15.75" customHeight="1">
      <c r="H73" s="233"/>
      <c r="I73" s="233"/>
      <c r="J73" s="233"/>
    </row>
    <row r="74" ht="15.75" customHeight="1">
      <c r="H74" s="233"/>
      <c r="I74" s="233"/>
      <c r="J74" s="233"/>
    </row>
    <row r="75" ht="15.75" customHeight="1">
      <c r="H75" s="233"/>
      <c r="I75" s="233"/>
      <c r="J75" s="233"/>
    </row>
    <row r="76" ht="15.75" customHeight="1">
      <c r="H76" s="233"/>
      <c r="I76" s="233"/>
      <c r="J76" s="233"/>
    </row>
    <row r="77" ht="15.75" customHeight="1">
      <c r="H77" s="233"/>
      <c r="I77" s="233"/>
      <c r="J77" s="233"/>
    </row>
    <row r="78" ht="15.75" customHeight="1">
      <c r="H78" s="233"/>
      <c r="I78" s="233"/>
      <c r="J78" s="233"/>
    </row>
    <row r="79" ht="15.75" customHeight="1">
      <c r="H79" s="233"/>
      <c r="I79" s="233"/>
      <c r="J79" s="233"/>
    </row>
    <row r="80" ht="15.75" customHeight="1">
      <c r="H80" s="233"/>
      <c r="I80" s="233"/>
      <c r="J80" s="233"/>
    </row>
    <row r="81" ht="15.75" customHeight="1">
      <c r="H81" s="233"/>
      <c r="I81" s="233"/>
      <c r="J81" s="233"/>
    </row>
    <row r="82" ht="15.75" customHeight="1">
      <c r="H82" s="233"/>
      <c r="I82" s="233"/>
      <c r="J82" s="233"/>
    </row>
    <row r="83" ht="15.75" customHeight="1">
      <c r="H83" s="233"/>
      <c r="I83" s="233"/>
      <c r="J83" s="233"/>
    </row>
    <row r="84" ht="15.75" customHeight="1">
      <c r="H84" s="233"/>
      <c r="I84" s="233"/>
      <c r="J84" s="233"/>
    </row>
    <row r="85" ht="15.75" customHeight="1">
      <c r="H85" s="233"/>
      <c r="I85" s="233"/>
      <c r="J85" s="233"/>
    </row>
    <row r="86" ht="15.75" customHeight="1">
      <c r="H86" s="233"/>
      <c r="I86" s="233"/>
      <c r="J86" s="233"/>
    </row>
    <row r="87" ht="15.75" customHeight="1">
      <c r="H87" s="233"/>
      <c r="I87" s="233"/>
      <c r="J87" s="233"/>
    </row>
    <row r="88" ht="15.75" customHeight="1">
      <c r="H88" s="233"/>
      <c r="I88" s="233"/>
      <c r="J88" s="233"/>
    </row>
    <row r="89" ht="15.75" customHeight="1">
      <c r="H89" s="233"/>
      <c r="I89" s="233"/>
      <c r="J89" s="233"/>
    </row>
    <row r="90" ht="15.75" customHeight="1">
      <c r="H90" s="233"/>
      <c r="I90" s="233"/>
      <c r="J90" s="233"/>
    </row>
    <row r="91" ht="15.75" customHeight="1">
      <c r="H91" s="233"/>
      <c r="I91" s="233"/>
      <c r="J91" s="233"/>
    </row>
    <row r="92" ht="15.75" customHeight="1">
      <c r="H92" s="233"/>
      <c r="I92" s="233"/>
      <c r="J92" s="233"/>
    </row>
    <row r="93" ht="15.75" customHeight="1">
      <c r="H93" s="233"/>
      <c r="I93" s="233"/>
      <c r="J93" s="233"/>
    </row>
    <row r="94" ht="15.75" customHeight="1">
      <c r="H94" s="233"/>
      <c r="I94" s="233"/>
      <c r="J94" s="233"/>
    </row>
    <row r="95" ht="15.75" customHeight="1">
      <c r="H95" s="233"/>
      <c r="I95" s="233"/>
      <c r="J95" s="233"/>
    </row>
    <row r="96" ht="15.75" customHeight="1">
      <c r="H96" s="233"/>
      <c r="I96" s="233"/>
      <c r="J96" s="233"/>
    </row>
    <row r="97" ht="15.75" customHeight="1">
      <c r="H97" s="233"/>
      <c r="I97" s="233"/>
      <c r="J97" s="233"/>
    </row>
    <row r="98" ht="15.75" customHeight="1">
      <c r="H98" s="233"/>
      <c r="I98" s="233"/>
      <c r="J98" s="233"/>
    </row>
    <row r="99" ht="15.75" customHeight="1">
      <c r="H99" s="233"/>
      <c r="I99" s="233"/>
      <c r="J99" s="233"/>
    </row>
    <row r="100" ht="15.75" customHeight="1">
      <c r="H100" s="233"/>
      <c r="I100" s="233"/>
      <c r="J100" s="233"/>
    </row>
  </sheetData>
  <mergeCells count="12">
    <mergeCell ref="J2:J3"/>
    <mergeCell ref="J6:J7"/>
    <mergeCell ref="K6:K7"/>
    <mergeCell ref="L6:L7"/>
    <mergeCell ref="K2:K3"/>
    <mergeCell ref="L2:L3"/>
    <mergeCell ref="M2:M3"/>
    <mergeCell ref="J14:J15"/>
    <mergeCell ref="K14:K15"/>
    <mergeCell ref="L14:L15"/>
    <mergeCell ref="M14:M15"/>
    <mergeCell ref="M6:M7"/>
  </mergeCells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29"/>
    <col customWidth="1" min="2" max="2" width="13.14"/>
    <col customWidth="1" min="3" max="3" width="22.86"/>
    <col customWidth="1" min="4" max="4" width="13.86"/>
    <col customWidth="1" min="5" max="5" width="12.43"/>
    <col customWidth="1" min="6" max="6" width="30.71"/>
    <col customWidth="1" min="7" max="7" width="13.57"/>
    <col customWidth="1" min="8" max="8" width="15.86"/>
    <col customWidth="1" min="9" max="10" width="16.43"/>
    <col customWidth="1" min="11" max="11" width="7.29"/>
    <col customWidth="1" min="12" max="12" width="22.14"/>
    <col customWidth="1" min="13" max="13" width="20.14"/>
    <col customWidth="1" min="14" max="26" width="9.14"/>
  </cols>
  <sheetData>
    <row r="1">
      <c r="A1" s="212" t="s">
        <v>637</v>
      </c>
      <c r="B1" s="212" t="s">
        <v>638</v>
      </c>
      <c r="C1" s="213" t="s">
        <v>639</v>
      </c>
      <c r="D1" s="214" t="s">
        <v>640</v>
      </c>
      <c r="E1" s="214" t="s">
        <v>641</v>
      </c>
      <c r="F1" s="214" t="s">
        <v>642</v>
      </c>
      <c r="G1" s="215" t="s">
        <v>643</v>
      </c>
      <c r="H1" s="215" t="s">
        <v>644</v>
      </c>
      <c r="I1" s="216" t="s">
        <v>645</v>
      </c>
      <c r="J1" s="216"/>
      <c r="K1" s="213"/>
      <c r="L1" s="214" t="s">
        <v>646</v>
      </c>
      <c r="M1" s="213" t="s">
        <v>647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52">
        <v>1.0</v>
      </c>
      <c r="B2" s="151">
        <v>45352.0</v>
      </c>
      <c r="C2" s="52" t="s">
        <v>1760</v>
      </c>
      <c r="D2" s="52" t="s">
        <v>1358</v>
      </c>
      <c r="E2" s="52" t="s">
        <v>650</v>
      </c>
      <c r="F2" s="52" t="s">
        <v>2527</v>
      </c>
      <c r="G2" s="52">
        <v>4.0</v>
      </c>
      <c r="H2" s="149">
        <v>1256000.0</v>
      </c>
      <c r="I2" s="149" t="str">
        <f t="shared" ref="I2:I31" si="1">H2*G2</f>
        <v>  5,024,000 </v>
      </c>
      <c r="J2" s="236" t="str">
        <f>SUM(I2:I5)</f>
        <v>  6,353,000 </v>
      </c>
      <c r="K2" s="147"/>
      <c r="L2" s="147"/>
      <c r="M2" s="163" t="s">
        <v>2501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52"/>
      <c r="B3" s="52"/>
      <c r="C3" s="52"/>
      <c r="D3" s="52"/>
      <c r="E3" s="52"/>
      <c r="F3" s="52" t="s">
        <v>1379</v>
      </c>
      <c r="G3" s="52">
        <v>2.0</v>
      </c>
      <c r="H3" s="149">
        <v>200000.0</v>
      </c>
      <c r="I3" s="149" t="str">
        <f t="shared" si="1"/>
        <v>  400,000 </v>
      </c>
      <c r="J3" s="80"/>
      <c r="K3" s="80"/>
      <c r="L3" s="80"/>
      <c r="M3" s="8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52"/>
      <c r="B4" s="52"/>
      <c r="C4" s="52"/>
      <c r="D4" s="52"/>
      <c r="E4" s="52"/>
      <c r="F4" s="52" t="s">
        <v>2628</v>
      </c>
      <c r="G4" s="52">
        <v>2.0</v>
      </c>
      <c r="H4" s="149">
        <v>265000.0</v>
      </c>
      <c r="I4" s="149" t="str">
        <f t="shared" si="1"/>
        <v>  530,000 </v>
      </c>
      <c r="J4" s="80"/>
      <c r="K4" s="80"/>
      <c r="L4" s="80"/>
      <c r="M4" s="8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5"/>
      <c r="B5" s="52"/>
      <c r="C5" s="52"/>
      <c r="D5" s="52"/>
      <c r="E5" s="52"/>
      <c r="F5" s="52" t="s">
        <v>2629</v>
      </c>
      <c r="G5" s="52">
        <v>1.0</v>
      </c>
      <c r="H5" s="149">
        <v>399000.0</v>
      </c>
      <c r="I5" s="149" t="str">
        <f t="shared" si="1"/>
        <v>  399,000 </v>
      </c>
      <c r="J5" s="77"/>
      <c r="K5" s="77"/>
      <c r="L5" s="77"/>
      <c r="M5" s="77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58.5" customHeight="1">
      <c r="A6" s="52">
        <v>1.0</v>
      </c>
      <c r="B6" s="151"/>
      <c r="C6" s="52" t="s">
        <v>2630</v>
      </c>
      <c r="D6" s="52" t="s">
        <v>2631</v>
      </c>
      <c r="E6" s="52" t="s">
        <v>650</v>
      </c>
      <c r="F6" s="52" t="s">
        <v>2632</v>
      </c>
      <c r="G6" s="52">
        <v>1.0</v>
      </c>
      <c r="H6" s="149">
        <v>700000.0</v>
      </c>
      <c r="I6" s="149" t="str">
        <f t="shared" si="1"/>
        <v>  700,000 </v>
      </c>
      <c r="J6" s="250" t="str">
        <f t="shared" ref="J6:J9" si="2">I6</f>
        <v>  700,000 </v>
      </c>
      <c r="K6" s="52"/>
      <c r="L6" s="52"/>
      <c r="M6" s="52" t="s">
        <v>2633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58.5" customHeight="1">
      <c r="A7" s="52"/>
      <c r="B7" s="52"/>
      <c r="C7" s="52" t="s">
        <v>602</v>
      </c>
      <c r="D7" s="52" t="s">
        <v>1358</v>
      </c>
      <c r="E7" s="52" t="s">
        <v>650</v>
      </c>
      <c r="F7" s="52" t="s">
        <v>2634</v>
      </c>
      <c r="G7" s="52">
        <v>1.0</v>
      </c>
      <c r="H7" s="149">
        <v>1100000.0</v>
      </c>
      <c r="I7" s="149" t="str">
        <f t="shared" si="1"/>
        <v>  1,100,000 </v>
      </c>
      <c r="J7" s="250" t="str">
        <f t="shared" si="2"/>
        <v>  1,100,000 </v>
      </c>
      <c r="K7" s="52"/>
      <c r="L7" s="52"/>
      <c r="M7" s="52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58.5" customHeight="1">
      <c r="A8" s="52"/>
      <c r="B8" s="52"/>
      <c r="C8" s="52" t="s">
        <v>2635</v>
      </c>
      <c r="D8" s="52" t="s">
        <v>2636</v>
      </c>
      <c r="E8" s="52" t="s">
        <v>650</v>
      </c>
      <c r="F8" s="52" t="s">
        <v>2637</v>
      </c>
      <c r="G8" s="52">
        <v>1.0</v>
      </c>
      <c r="H8" s="149">
        <v>1020000.0</v>
      </c>
      <c r="I8" s="149" t="str">
        <f t="shared" si="1"/>
        <v>  1,020,000 </v>
      </c>
      <c r="J8" s="145" t="str">
        <f t="shared" si="2"/>
        <v>  1,020,000 </v>
      </c>
      <c r="K8" s="52" t="s">
        <v>652</v>
      </c>
      <c r="L8" s="52"/>
      <c r="M8" s="52" t="s">
        <v>2638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58.5" customHeight="1">
      <c r="A9" s="52"/>
      <c r="B9" s="52"/>
      <c r="C9" s="52" t="s">
        <v>2639</v>
      </c>
      <c r="D9" s="52" t="s">
        <v>2636</v>
      </c>
      <c r="E9" s="52" t="s">
        <v>650</v>
      </c>
      <c r="F9" s="52" t="s">
        <v>1708</v>
      </c>
      <c r="G9" s="52">
        <v>1.0</v>
      </c>
      <c r="H9" s="149">
        <v>765000.0</v>
      </c>
      <c r="I9" s="149" t="str">
        <f t="shared" si="1"/>
        <v>  765,000 </v>
      </c>
      <c r="J9" s="250" t="str">
        <f t="shared" si="2"/>
        <v>  765,000 </v>
      </c>
      <c r="K9" s="52"/>
      <c r="L9" s="52"/>
      <c r="M9" s="162" t="s">
        <v>2640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32.25" customHeight="1">
      <c r="A10" s="52">
        <v>5.0</v>
      </c>
      <c r="B10" s="150">
        <v>45324.0</v>
      </c>
      <c r="C10" s="52" t="s">
        <v>2641</v>
      </c>
      <c r="D10" s="52" t="s">
        <v>2642</v>
      </c>
      <c r="E10" s="52" t="s">
        <v>650</v>
      </c>
      <c r="F10" s="52" t="s">
        <v>838</v>
      </c>
      <c r="G10" s="52">
        <v>5.0</v>
      </c>
      <c r="H10" s="149">
        <v>190000.0</v>
      </c>
      <c r="I10" s="149" t="str">
        <f t="shared" si="1"/>
        <v>  950,000 </v>
      </c>
      <c r="J10" s="167" t="str">
        <f>I10+I11</f>
        <v>  1,978,000 </v>
      </c>
      <c r="K10" s="163" t="s">
        <v>652</v>
      </c>
      <c r="L10" s="163"/>
      <c r="M10" s="163" t="s">
        <v>2545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32.25" customHeight="1">
      <c r="A11" s="52"/>
      <c r="B11" s="52"/>
      <c r="C11" s="52"/>
      <c r="D11" s="52"/>
      <c r="E11" s="52"/>
      <c r="F11" s="52" t="s">
        <v>805</v>
      </c>
      <c r="G11" s="52">
        <v>1.0</v>
      </c>
      <c r="H11" s="149">
        <v>1028000.0</v>
      </c>
      <c r="I11" s="149" t="str">
        <f t="shared" si="1"/>
        <v>  1,028,000 </v>
      </c>
      <c r="J11" s="77"/>
      <c r="K11" s="77"/>
      <c r="L11" s="77"/>
      <c r="M11" s="77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2">
        <v>6.0</v>
      </c>
      <c r="B12" s="52"/>
      <c r="C12" s="52" t="s">
        <v>2643</v>
      </c>
      <c r="D12" s="52" t="s">
        <v>2631</v>
      </c>
      <c r="E12" s="52" t="s">
        <v>650</v>
      </c>
      <c r="F12" s="52" t="s">
        <v>1195</v>
      </c>
      <c r="G12" s="52">
        <v>6.0</v>
      </c>
      <c r="H12" s="149">
        <v>829000.0</v>
      </c>
      <c r="I12" s="149" t="str">
        <f t="shared" si="1"/>
        <v>  4,974,000 </v>
      </c>
      <c r="J12" s="236" t="str">
        <f>SUM(I12:I16)</f>
        <v>  5,606,000 </v>
      </c>
      <c r="K12" s="147"/>
      <c r="L12" s="147"/>
      <c r="M12" s="52" t="s">
        <v>2644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2"/>
      <c r="B13" s="52"/>
      <c r="C13" s="52"/>
      <c r="D13" s="52"/>
      <c r="E13" s="52"/>
      <c r="F13" s="52" t="s">
        <v>2645</v>
      </c>
      <c r="G13" s="52">
        <v>3.0</v>
      </c>
      <c r="H13" s="149">
        <v>115000.0</v>
      </c>
      <c r="I13" s="149" t="str">
        <f t="shared" si="1"/>
        <v>  345,000 </v>
      </c>
      <c r="J13" s="80"/>
      <c r="K13" s="80"/>
      <c r="L13" s="80"/>
      <c r="M13" s="52" t="s">
        <v>2646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2"/>
      <c r="B14" s="52"/>
      <c r="C14" s="52"/>
      <c r="D14" s="52"/>
      <c r="E14" s="52"/>
      <c r="F14" s="52" t="s">
        <v>2647</v>
      </c>
      <c r="G14" s="52">
        <v>10.0</v>
      </c>
      <c r="H14" s="149">
        <v>8000.0</v>
      </c>
      <c r="I14" s="149" t="str">
        <f t="shared" si="1"/>
        <v>  80,000 </v>
      </c>
      <c r="J14" s="80"/>
      <c r="K14" s="80"/>
      <c r="L14" s="80"/>
      <c r="M14" s="52" t="s">
        <v>2633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2"/>
      <c r="B15" s="52"/>
      <c r="C15" s="52"/>
      <c r="D15" s="52"/>
      <c r="E15" s="52"/>
      <c r="F15" s="52" t="s">
        <v>912</v>
      </c>
      <c r="G15" s="52">
        <v>20.0</v>
      </c>
      <c r="H15" s="149">
        <v>8000.0</v>
      </c>
      <c r="I15" s="149" t="str">
        <f t="shared" si="1"/>
        <v>  160,000 </v>
      </c>
      <c r="J15" s="80"/>
      <c r="K15" s="80"/>
      <c r="L15" s="80"/>
      <c r="M15" s="52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2"/>
      <c r="B16" s="52"/>
      <c r="C16" s="52"/>
      <c r="D16" s="52"/>
      <c r="E16" s="52"/>
      <c r="F16" s="52" t="s">
        <v>2648</v>
      </c>
      <c r="G16" s="52">
        <v>1.0</v>
      </c>
      <c r="H16" s="149">
        <v>47000.0</v>
      </c>
      <c r="I16" s="149" t="str">
        <f t="shared" si="1"/>
        <v>  47,000 </v>
      </c>
      <c r="J16" s="77"/>
      <c r="K16" s="77"/>
      <c r="L16" s="77"/>
      <c r="M16" s="52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59.25" customHeight="1">
      <c r="A17" s="52">
        <v>7.0</v>
      </c>
      <c r="B17" s="52"/>
      <c r="C17" s="52" t="s">
        <v>2649</v>
      </c>
      <c r="D17" s="52" t="s">
        <v>2642</v>
      </c>
      <c r="E17" s="52" t="s">
        <v>650</v>
      </c>
      <c r="F17" s="52" t="s">
        <v>2650</v>
      </c>
      <c r="G17" s="52">
        <v>1.0</v>
      </c>
      <c r="H17" s="149">
        <v>775000.0</v>
      </c>
      <c r="I17" s="149" t="str">
        <f t="shared" si="1"/>
        <v>  775,000 </v>
      </c>
      <c r="J17" s="250" t="str">
        <f>I17</f>
        <v>  775,000 </v>
      </c>
      <c r="K17" s="52"/>
      <c r="L17" s="52"/>
      <c r="M17" s="162" t="s">
        <v>2640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32.25" customHeight="1">
      <c r="A18" s="52">
        <v>8.0</v>
      </c>
      <c r="B18" s="52"/>
      <c r="C18" s="52" t="s">
        <v>2651</v>
      </c>
      <c r="D18" s="52" t="s">
        <v>1358</v>
      </c>
      <c r="E18" s="52" t="s">
        <v>650</v>
      </c>
      <c r="F18" s="52" t="s">
        <v>2652</v>
      </c>
      <c r="G18" s="52">
        <v>1.0</v>
      </c>
      <c r="H18" s="149">
        <v>712000.0</v>
      </c>
      <c r="I18" s="149" t="str">
        <f t="shared" si="1"/>
        <v>  712,000 </v>
      </c>
      <c r="J18" s="167" t="str">
        <f>I18+I19</f>
        <v>  912,000 </v>
      </c>
      <c r="K18" s="147" t="s">
        <v>652</v>
      </c>
      <c r="L18" s="147"/>
      <c r="M18" s="147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32.25" customHeight="1">
      <c r="A19" s="52"/>
      <c r="B19" s="52"/>
      <c r="C19" s="52"/>
      <c r="D19" s="52"/>
      <c r="E19" s="52"/>
      <c r="F19" s="52" t="s">
        <v>837</v>
      </c>
      <c r="G19" s="52">
        <v>1.0</v>
      </c>
      <c r="H19" s="149">
        <v>200000.0</v>
      </c>
      <c r="I19" s="149" t="str">
        <f t="shared" si="1"/>
        <v>  200,000 </v>
      </c>
      <c r="J19" s="77"/>
      <c r="K19" s="77"/>
      <c r="L19" s="77"/>
      <c r="M19" s="77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32.25" customHeight="1">
      <c r="A20" s="52">
        <v>9.0</v>
      </c>
      <c r="B20" s="52"/>
      <c r="C20" s="52" t="s">
        <v>2268</v>
      </c>
      <c r="D20" s="52" t="s">
        <v>1358</v>
      </c>
      <c r="E20" s="52" t="s">
        <v>650</v>
      </c>
      <c r="F20" s="52" t="s">
        <v>1397</v>
      </c>
      <c r="G20" s="52">
        <v>1.0</v>
      </c>
      <c r="H20" s="149">
        <v>949000.0</v>
      </c>
      <c r="I20" s="149" t="str">
        <f t="shared" si="1"/>
        <v>  949,000 </v>
      </c>
      <c r="J20" s="167" t="str">
        <f>I20+I21</f>
        <v>  1,661,000 </v>
      </c>
      <c r="K20" s="147" t="s">
        <v>652</v>
      </c>
      <c r="L20" s="147"/>
      <c r="M20" s="147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32.25" customHeight="1">
      <c r="A21" s="52"/>
      <c r="B21" s="52"/>
      <c r="C21" s="52"/>
      <c r="D21" s="52"/>
      <c r="E21" s="52"/>
      <c r="F21" s="52" t="s">
        <v>2653</v>
      </c>
      <c r="G21" s="52">
        <v>1.0</v>
      </c>
      <c r="H21" s="149">
        <v>712000.0</v>
      </c>
      <c r="I21" s="149" t="str">
        <f t="shared" si="1"/>
        <v>  712,000 </v>
      </c>
      <c r="J21" s="77"/>
      <c r="K21" s="77"/>
      <c r="L21" s="77"/>
      <c r="M21" s="77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32.25" customHeight="1">
      <c r="A22" s="52">
        <v>10.0</v>
      </c>
      <c r="B22" s="52"/>
      <c r="C22" s="52" t="s">
        <v>2654</v>
      </c>
      <c r="D22" s="52" t="s">
        <v>2642</v>
      </c>
      <c r="E22" s="52" t="s">
        <v>650</v>
      </c>
      <c r="F22" s="52" t="s">
        <v>1397</v>
      </c>
      <c r="G22" s="52">
        <v>3.0</v>
      </c>
      <c r="H22" s="149">
        <v>939000.0</v>
      </c>
      <c r="I22" s="149" t="str">
        <f t="shared" si="1"/>
        <v>  2,817,000 </v>
      </c>
      <c r="J22" s="235" t="str">
        <f>I22+I23</f>
        <v>  3,347,000 </v>
      </c>
      <c r="K22" s="163"/>
      <c r="L22" s="163"/>
      <c r="M22" s="163" t="s">
        <v>2640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32.25" customHeight="1">
      <c r="A23" s="52"/>
      <c r="B23" s="52"/>
      <c r="C23" s="52"/>
      <c r="D23" s="52"/>
      <c r="E23" s="52"/>
      <c r="F23" s="52" t="s">
        <v>1253</v>
      </c>
      <c r="G23" s="52">
        <v>2.0</v>
      </c>
      <c r="H23" s="149">
        <v>265000.0</v>
      </c>
      <c r="I23" s="149" t="str">
        <f t="shared" si="1"/>
        <v>  530,000 </v>
      </c>
      <c r="J23" s="77"/>
      <c r="K23" s="77"/>
      <c r="L23" s="77"/>
      <c r="M23" s="77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63.0" customHeight="1">
      <c r="A24" s="52">
        <v>11.0</v>
      </c>
      <c r="B24" s="151">
        <v>45355.0</v>
      </c>
      <c r="C24" s="52" t="s">
        <v>2655</v>
      </c>
      <c r="D24" s="52" t="s">
        <v>2636</v>
      </c>
      <c r="E24" s="52" t="s">
        <v>650</v>
      </c>
      <c r="F24" s="52" t="s">
        <v>2656</v>
      </c>
      <c r="G24" s="52">
        <v>1.0</v>
      </c>
      <c r="H24" s="149">
        <v>710000.0</v>
      </c>
      <c r="I24" s="149" t="str">
        <f t="shared" si="1"/>
        <v>  710,000 </v>
      </c>
      <c r="J24" s="250" t="str">
        <f t="shared" ref="J24:J26" si="3">I24</f>
        <v>  710,000 </v>
      </c>
      <c r="K24" s="52"/>
      <c r="L24" s="52"/>
      <c r="M24" s="52" t="s">
        <v>2640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63.0" customHeight="1">
      <c r="A25" s="52">
        <v>12.0</v>
      </c>
      <c r="B25" s="52"/>
      <c r="C25" s="52" t="s">
        <v>2657</v>
      </c>
      <c r="D25" s="52" t="s">
        <v>2636</v>
      </c>
      <c r="E25" s="52" t="s">
        <v>650</v>
      </c>
      <c r="F25" s="52" t="s">
        <v>1359</v>
      </c>
      <c r="G25" s="52">
        <v>5.0</v>
      </c>
      <c r="H25" s="149">
        <v>1256000.0</v>
      </c>
      <c r="I25" s="149" t="str">
        <f t="shared" si="1"/>
        <v>  6,280,000 </v>
      </c>
      <c r="J25" s="250" t="str">
        <f t="shared" si="3"/>
        <v>  6,280,000 </v>
      </c>
      <c r="K25" s="52"/>
      <c r="L25" s="52"/>
      <c r="M25" s="52" t="s">
        <v>2640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29.25" customHeight="1">
      <c r="A26" s="52">
        <v>13.0</v>
      </c>
      <c r="B26" s="151">
        <v>45414.0</v>
      </c>
      <c r="C26" s="52" t="s">
        <v>2658</v>
      </c>
      <c r="D26" s="52" t="s">
        <v>1358</v>
      </c>
      <c r="E26" s="52" t="s">
        <v>705</v>
      </c>
      <c r="F26" s="52" t="s">
        <v>1397</v>
      </c>
      <c r="G26" s="52">
        <v>1.0</v>
      </c>
      <c r="H26" s="149">
        <v>956000.0</v>
      </c>
      <c r="I26" s="149" t="str">
        <f t="shared" si="1"/>
        <v>  956,000 </v>
      </c>
      <c r="J26" s="146" t="str">
        <f t="shared" si="3"/>
        <v>  956,000 </v>
      </c>
      <c r="K26" s="147" t="s">
        <v>652</v>
      </c>
      <c r="L26" s="147"/>
      <c r="M26" s="147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29.25" customHeight="1">
      <c r="A27" s="52"/>
      <c r="B27" s="52"/>
      <c r="C27" s="52"/>
      <c r="D27" s="52"/>
      <c r="E27" s="52"/>
      <c r="F27" s="52" t="s">
        <v>2659</v>
      </c>
      <c r="G27" s="52">
        <v>2.0</v>
      </c>
      <c r="H27" s="149">
        <v>0.0</v>
      </c>
      <c r="I27" s="149" t="str">
        <f t="shared" si="1"/>
        <v>  -   </v>
      </c>
      <c r="J27" s="77"/>
      <c r="K27" s="77"/>
      <c r="L27" s="77"/>
      <c r="M27" s="77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2">
        <v>14.0</v>
      </c>
      <c r="B28" s="52"/>
      <c r="C28" s="52" t="s">
        <v>2660</v>
      </c>
      <c r="D28" s="52" t="s">
        <v>1358</v>
      </c>
      <c r="E28" s="52" t="s">
        <v>705</v>
      </c>
      <c r="F28" s="52" t="s">
        <v>2661</v>
      </c>
      <c r="G28" s="52">
        <v>1.0</v>
      </c>
      <c r="H28" s="149">
        <v>717000.0</v>
      </c>
      <c r="I28" s="149" t="str">
        <f t="shared" si="1"/>
        <v>  717,000 </v>
      </c>
      <c r="J28" s="146" t="str">
        <f>I28</f>
        <v>  717,000 </v>
      </c>
      <c r="K28" s="147" t="s">
        <v>652</v>
      </c>
      <c r="L28" s="147"/>
      <c r="M28" s="147" t="s">
        <v>1383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2"/>
      <c r="B29" s="52"/>
      <c r="C29" s="52"/>
      <c r="D29" s="52"/>
      <c r="E29" s="52"/>
      <c r="F29" s="52" t="s">
        <v>2659</v>
      </c>
      <c r="G29" s="52">
        <v>1.0</v>
      </c>
      <c r="H29" s="149">
        <v>0.0</v>
      </c>
      <c r="I29" s="149" t="str">
        <f t="shared" si="1"/>
        <v>  -   </v>
      </c>
      <c r="J29" s="80"/>
      <c r="K29" s="80"/>
      <c r="L29" s="80"/>
      <c r="M29" s="80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2"/>
      <c r="B30" s="52"/>
      <c r="C30" s="52"/>
      <c r="D30" s="52"/>
      <c r="E30" s="52"/>
      <c r="F30" s="52" t="s">
        <v>912</v>
      </c>
      <c r="G30" s="52">
        <v>1.0</v>
      </c>
      <c r="H30" s="149">
        <v>0.0</v>
      </c>
      <c r="I30" s="149" t="str">
        <f t="shared" si="1"/>
        <v>  -   </v>
      </c>
      <c r="J30" s="77"/>
      <c r="K30" s="77"/>
      <c r="L30" s="77"/>
      <c r="M30" s="77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57.0" customHeight="1">
      <c r="A31" s="52">
        <v>15.0</v>
      </c>
      <c r="B31" s="52"/>
      <c r="C31" s="52" t="s">
        <v>2662</v>
      </c>
      <c r="D31" s="52" t="s">
        <v>2631</v>
      </c>
      <c r="E31" s="52" t="s">
        <v>650</v>
      </c>
      <c r="F31" s="52" t="s">
        <v>1397</v>
      </c>
      <c r="G31" s="52">
        <v>1.0</v>
      </c>
      <c r="H31" s="149">
        <v>935000.0</v>
      </c>
      <c r="I31" s="149" t="str">
        <f t="shared" si="1"/>
        <v>  935,000 </v>
      </c>
      <c r="J31" s="145" t="str">
        <f>I31</f>
        <v>  935,000 </v>
      </c>
      <c r="K31" s="52" t="s">
        <v>652</v>
      </c>
      <c r="L31" s="52"/>
      <c r="M31" s="52" t="s">
        <v>2633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84"/>
      <c r="I32" s="84"/>
      <c r="J32" s="84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84"/>
      <c r="I33" s="84"/>
      <c r="J33" s="84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84"/>
      <c r="I34" s="84"/>
      <c r="J34" s="84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84"/>
      <c r="I35" s="84"/>
      <c r="J35" s="84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84"/>
      <c r="I36" s="84"/>
      <c r="J36" s="84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84"/>
      <c r="I37" s="84"/>
      <c r="J37" s="84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84"/>
      <c r="I38" s="84"/>
      <c r="J38" s="84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84"/>
      <c r="I39" s="84"/>
      <c r="J39" s="84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84"/>
      <c r="I40" s="84"/>
      <c r="J40" s="84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84"/>
      <c r="I41" s="84"/>
      <c r="J41" s="84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84"/>
      <c r="I42" s="84"/>
      <c r="J42" s="84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84"/>
      <c r="I43" s="84"/>
      <c r="J43" s="84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84"/>
      <c r="I44" s="84"/>
      <c r="J44" s="84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84"/>
      <c r="I45" s="84"/>
      <c r="J45" s="84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84"/>
      <c r="I46" s="84"/>
      <c r="J46" s="84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84"/>
      <c r="I47" s="84"/>
      <c r="J47" s="84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84"/>
      <c r="I48" s="84"/>
      <c r="J48" s="84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84"/>
      <c r="I49" s="84"/>
      <c r="J49" s="84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84"/>
      <c r="I50" s="84"/>
      <c r="J50" s="84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84"/>
      <c r="I51" s="84"/>
      <c r="J51" s="84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84"/>
      <c r="I52" s="84"/>
      <c r="J52" s="84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84"/>
      <c r="I53" s="84"/>
      <c r="J53" s="84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84"/>
      <c r="I54" s="84"/>
      <c r="J54" s="84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84"/>
      <c r="I55" s="84"/>
      <c r="J55" s="84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84"/>
      <c r="I56" s="84"/>
      <c r="J56" s="84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84"/>
      <c r="I57" s="84"/>
      <c r="J57" s="84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84"/>
      <c r="I58" s="84"/>
      <c r="J58" s="84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84"/>
      <c r="I59" s="84"/>
      <c r="J59" s="84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84"/>
      <c r="I60" s="84"/>
      <c r="J60" s="84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84"/>
      <c r="I61" s="84"/>
      <c r="J61" s="84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84"/>
      <c r="I62" s="84"/>
      <c r="J62" s="84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84"/>
      <c r="I63" s="84"/>
      <c r="J63" s="84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84"/>
      <c r="I64" s="84"/>
      <c r="J64" s="84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84"/>
      <c r="I65" s="84"/>
      <c r="J65" s="84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84"/>
      <c r="I66" s="84"/>
      <c r="J66" s="84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84"/>
      <c r="I67" s="84"/>
      <c r="J67" s="84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84"/>
      <c r="I68" s="84"/>
      <c r="J68" s="84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84"/>
      <c r="I69" s="84"/>
      <c r="J69" s="84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84"/>
      <c r="I70" s="84"/>
      <c r="J70" s="84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84"/>
      <c r="I71" s="84"/>
      <c r="J71" s="84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84"/>
      <c r="I72" s="84"/>
      <c r="J72" s="84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84"/>
      <c r="I73" s="84"/>
      <c r="J73" s="84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84"/>
      <c r="I74" s="84"/>
      <c r="J74" s="84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84"/>
      <c r="I75" s="84"/>
      <c r="J75" s="84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84"/>
      <c r="I76" s="84"/>
      <c r="J76" s="84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84"/>
      <c r="I77" s="84"/>
      <c r="J77" s="84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84"/>
      <c r="I78" s="84"/>
      <c r="J78" s="84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84"/>
      <c r="I79" s="84"/>
      <c r="J79" s="84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84"/>
      <c r="I80" s="84"/>
      <c r="J80" s="84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84"/>
      <c r="I81" s="84"/>
      <c r="J81" s="84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84"/>
      <c r="I82" s="84"/>
      <c r="J82" s="84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84"/>
      <c r="I83" s="84"/>
      <c r="J83" s="84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84"/>
      <c r="I84" s="84"/>
      <c r="J84" s="84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84"/>
      <c r="I85" s="84"/>
      <c r="J85" s="84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84"/>
      <c r="I86" s="84"/>
      <c r="J86" s="84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84"/>
      <c r="I87" s="84"/>
      <c r="J87" s="84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84"/>
      <c r="I88" s="84"/>
      <c r="J88" s="84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84"/>
      <c r="I89" s="84"/>
      <c r="J89" s="84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84"/>
      <c r="I90" s="84"/>
      <c r="J90" s="84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84"/>
      <c r="I91" s="84"/>
      <c r="J91" s="84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84"/>
      <c r="I92" s="84"/>
      <c r="J92" s="84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84"/>
      <c r="I93" s="84"/>
      <c r="J93" s="84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84"/>
      <c r="I94" s="84"/>
      <c r="J94" s="84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84"/>
      <c r="I95" s="84"/>
      <c r="J95" s="84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84"/>
      <c r="I96" s="84"/>
      <c r="J96" s="84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84"/>
      <c r="I97" s="84"/>
      <c r="J97" s="84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84"/>
      <c r="I98" s="84"/>
      <c r="J98" s="84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84"/>
      <c r="I99" s="84"/>
      <c r="J99" s="84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84"/>
      <c r="I100" s="84"/>
      <c r="J100" s="84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</sheetData>
  <mergeCells count="31">
    <mergeCell ref="J26:J27"/>
    <mergeCell ref="J28:J30"/>
    <mergeCell ref="K26:K27"/>
    <mergeCell ref="L26:L27"/>
    <mergeCell ref="K28:K30"/>
    <mergeCell ref="L28:L30"/>
    <mergeCell ref="M28:M30"/>
    <mergeCell ref="M26:M27"/>
    <mergeCell ref="M18:M19"/>
    <mergeCell ref="L20:L21"/>
    <mergeCell ref="M20:M21"/>
    <mergeCell ref="K22:K23"/>
    <mergeCell ref="L22:L23"/>
    <mergeCell ref="M22:M23"/>
    <mergeCell ref="J18:J19"/>
    <mergeCell ref="J12:J16"/>
    <mergeCell ref="J2:J5"/>
    <mergeCell ref="K2:K5"/>
    <mergeCell ref="L2:L5"/>
    <mergeCell ref="M2:M5"/>
    <mergeCell ref="J10:J11"/>
    <mergeCell ref="M10:M11"/>
    <mergeCell ref="K12:K16"/>
    <mergeCell ref="L12:L16"/>
    <mergeCell ref="K20:K21"/>
    <mergeCell ref="J20:J21"/>
    <mergeCell ref="J22:J23"/>
    <mergeCell ref="K10:K11"/>
    <mergeCell ref="L10:L11"/>
    <mergeCell ref="K18:K19"/>
    <mergeCell ref="L18:L19"/>
  </mergeCells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29"/>
    <col customWidth="1" min="2" max="2" width="13.14"/>
    <col customWidth="1" min="3" max="3" width="22.86"/>
    <col customWidth="1" min="4" max="4" width="12.14"/>
    <col customWidth="1" min="5" max="5" width="12.43"/>
    <col customWidth="1" min="6" max="6" width="18.86"/>
    <col customWidth="1" min="7" max="7" width="13.57"/>
    <col customWidth="1" min="8" max="8" width="12.86"/>
    <col customWidth="1" min="9" max="10" width="13.14"/>
    <col customWidth="1" min="11" max="11" width="7.29"/>
    <col customWidth="1" min="12" max="12" width="31.14"/>
    <col customWidth="1" min="13" max="13" width="17.86"/>
    <col customWidth="1" min="14" max="26" width="9.14"/>
  </cols>
  <sheetData>
    <row r="1">
      <c r="A1" s="212" t="s">
        <v>637</v>
      </c>
      <c r="B1" s="212" t="s">
        <v>638</v>
      </c>
      <c r="C1" s="213" t="s">
        <v>639</v>
      </c>
      <c r="D1" s="214" t="s">
        <v>640</v>
      </c>
      <c r="E1" s="214" t="s">
        <v>641</v>
      </c>
      <c r="F1" s="214" t="s">
        <v>642</v>
      </c>
      <c r="G1" s="215" t="s">
        <v>643</v>
      </c>
      <c r="H1" s="222" t="s">
        <v>644</v>
      </c>
      <c r="I1" s="223" t="s">
        <v>645</v>
      </c>
      <c r="J1" s="223"/>
      <c r="K1" s="213"/>
      <c r="L1" s="214" t="s">
        <v>646</v>
      </c>
      <c r="M1" s="213" t="s">
        <v>647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60.0" customHeight="1">
      <c r="A2" s="52">
        <v>1.0</v>
      </c>
      <c r="B2" s="151">
        <v>45293.0</v>
      </c>
      <c r="C2" s="52" t="s">
        <v>248</v>
      </c>
      <c r="D2" s="52" t="s">
        <v>1358</v>
      </c>
      <c r="E2" s="52" t="s">
        <v>650</v>
      </c>
      <c r="F2" s="52" t="s">
        <v>1397</v>
      </c>
      <c r="G2" s="52">
        <v>1.0</v>
      </c>
      <c r="H2" s="164">
        <v>935000.0</v>
      </c>
      <c r="I2" s="164" t="str">
        <f t="shared" ref="I2:I6" si="1">H2*G2</f>
        <v>  935,000 </v>
      </c>
      <c r="J2" s="251" t="str">
        <f>I2</f>
        <v>  935,000 </v>
      </c>
      <c r="K2" s="15"/>
      <c r="L2" s="15"/>
      <c r="M2" s="1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5"/>
      <c r="B3" s="151">
        <v>45342.0</v>
      </c>
      <c r="C3" s="52" t="s">
        <v>1760</v>
      </c>
      <c r="D3" s="52" t="s">
        <v>1358</v>
      </c>
      <c r="E3" s="52" t="s">
        <v>650</v>
      </c>
      <c r="F3" s="52" t="s">
        <v>2527</v>
      </c>
      <c r="G3" s="52">
        <v>4.0</v>
      </c>
      <c r="H3" s="164">
        <v>1256000.0</v>
      </c>
      <c r="I3" s="164" t="str">
        <f t="shared" si="1"/>
        <v>  5,024,000 </v>
      </c>
      <c r="J3" s="186" t="str">
        <f>SUM(I3:I6)</f>
        <v>  6,353,000 </v>
      </c>
      <c r="K3" s="147" t="s">
        <v>652</v>
      </c>
      <c r="L3" s="147"/>
      <c r="M3" s="163" t="s">
        <v>2501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5"/>
      <c r="B4" s="52"/>
      <c r="C4" s="52"/>
      <c r="D4" s="52"/>
      <c r="E4" s="52"/>
      <c r="F4" s="52" t="s">
        <v>1379</v>
      </c>
      <c r="G4" s="52">
        <v>2.0</v>
      </c>
      <c r="H4" s="164">
        <v>200000.0</v>
      </c>
      <c r="I4" s="164" t="str">
        <f t="shared" si="1"/>
        <v>  400,000 </v>
      </c>
      <c r="J4" s="80"/>
      <c r="K4" s="80"/>
      <c r="L4" s="80"/>
      <c r="M4" s="8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5"/>
      <c r="B5" s="52"/>
      <c r="C5" s="52"/>
      <c r="D5" s="52"/>
      <c r="E5" s="52"/>
      <c r="F5" s="52" t="s">
        <v>2628</v>
      </c>
      <c r="G5" s="52">
        <v>2.0</v>
      </c>
      <c r="H5" s="164">
        <v>265000.0</v>
      </c>
      <c r="I5" s="164" t="str">
        <f t="shared" si="1"/>
        <v>  530,000 </v>
      </c>
      <c r="J5" s="80"/>
      <c r="K5" s="80"/>
      <c r="L5" s="80"/>
      <c r="M5" s="8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5"/>
      <c r="B6" s="52"/>
      <c r="C6" s="52"/>
      <c r="D6" s="52"/>
      <c r="E6" s="52"/>
      <c r="F6" s="52" t="s">
        <v>2629</v>
      </c>
      <c r="G6" s="52">
        <v>1.0</v>
      </c>
      <c r="H6" s="164">
        <v>399000.0</v>
      </c>
      <c r="I6" s="164" t="str">
        <f t="shared" si="1"/>
        <v>  399,000 </v>
      </c>
      <c r="J6" s="77"/>
      <c r="K6" s="77"/>
      <c r="L6" s="77"/>
      <c r="M6" s="77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/>
      <c r="B7" s="5"/>
      <c r="C7" s="5"/>
      <c r="D7" s="5"/>
      <c r="E7" s="5"/>
      <c r="F7" s="5"/>
      <c r="G7" s="5"/>
      <c r="H7" s="140"/>
      <c r="I7" s="140"/>
      <c r="J7" s="140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5"/>
      <c r="C8" s="5"/>
      <c r="D8" s="5"/>
      <c r="E8" s="5"/>
      <c r="F8" s="5"/>
      <c r="G8" s="5"/>
      <c r="H8" s="140"/>
      <c r="I8" s="140"/>
      <c r="J8" s="140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5"/>
      <c r="C9" s="5"/>
      <c r="D9" s="5"/>
      <c r="E9" s="5"/>
      <c r="F9" s="5"/>
      <c r="G9" s="5"/>
      <c r="H9" s="140"/>
      <c r="I9" s="140"/>
      <c r="J9" s="140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5"/>
      <c r="C10" s="5"/>
      <c r="D10" s="5"/>
      <c r="E10" s="5"/>
      <c r="F10" s="5"/>
      <c r="G10" s="5"/>
      <c r="H10" s="140"/>
      <c r="I10" s="140"/>
      <c r="J10" s="140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5"/>
      <c r="C11" s="5"/>
      <c r="D11" s="5"/>
      <c r="E11" s="5"/>
      <c r="F11" s="5"/>
      <c r="G11" s="5"/>
      <c r="H11" s="140"/>
      <c r="I11" s="140"/>
      <c r="J11" s="140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5"/>
      <c r="C12" s="5"/>
      <c r="D12" s="5"/>
      <c r="E12" s="5"/>
      <c r="F12" s="5"/>
      <c r="G12" s="5"/>
      <c r="H12" s="140"/>
      <c r="I12" s="140"/>
      <c r="J12" s="140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/>
      <c r="B13" s="5"/>
      <c r="C13" s="5"/>
      <c r="D13" s="5"/>
      <c r="E13" s="5"/>
      <c r="F13" s="5"/>
      <c r="G13" s="5"/>
      <c r="H13" s="140"/>
      <c r="I13" s="140"/>
      <c r="J13" s="140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5"/>
      <c r="C14" s="5"/>
      <c r="D14" s="5"/>
      <c r="E14" s="5"/>
      <c r="F14" s="5"/>
      <c r="G14" s="5"/>
      <c r="H14" s="140"/>
      <c r="I14" s="140"/>
      <c r="J14" s="140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5"/>
      <c r="C15" s="5"/>
      <c r="D15" s="5"/>
      <c r="E15" s="5"/>
      <c r="F15" s="5"/>
      <c r="G15" s="5"/>
      <c r="H15" s="140"/>
      <c r="I15" s="140"/>
      <c r="J15" s="140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5"/>
      <c r="C16" s="5"/>
      <c r="D16" s="5"/>
      <c r="E16" s="5"/>
      <c r="F16" s="5"/>
      <c r="G16" s="5"/>
      <c r="H16" s="140"/>
      <c r="I16" s="140"/>
      <c r="J16" s="140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5"/>
      <c r="C17" s="5"/>
      <c r="D17" s="5"/>
      <c r="E17" s="5"/>
      <c r="F17" s="5"/>
      <c r="G17" s="5"/>
      <c r="H17" s="140"/>
      <c r="I17" s="140"/>
      <c r="J17" s="140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5"/>
      <c r="C18" s="5"/>
      <c r="D18" s="5"/>
      <c r="E18" s="5"/>
      <c r="F18" s="5"/>
      <c r="G18" s="5"/>
      <c r="H18" s="140"/>
      <c r="I18" s="140"/>
      <c r="J18" s="140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"/>
      <c r="C19" s="5"/>
      <c r="D19" s="5"/>
      <c r="E19" s="5"/>
      <c r="F19" s="5"/>
      <c r="G19" s="5"/>
      <c r="H19" s="140"/>
      <c r="I19" s="140"/>
      <c r="J19" s="140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5"/>
      <c r="C20" s="5"/>
      <c r="D20" s="5"/>
      <c r="E20" s="5"/>
      <c r="F20" s="5"/>
      <c r="G20" s="5"/>
      <c r="H20" s="140"/>
      <c r="I20" s="140"/>
      <c r="J20" s="140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140"/>
      <c r="I21" s="140"/>
      <c r="J21" s="140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140"/>
      <c r="I22" s="140"/>
      <c r="J22" s="140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140"/>
      <c r="I23" s="140"/>
      <c r="J23" s="140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140"/>
      <c r="I24" s="140"/>
      <c r="J24" s="140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140"/>
      <c r="I25" s="140"/>
      <c r="J25" s="140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140"/>
      <c r="I26" s="140"/>
      <c r="J26" s="14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140"/>
      <c r="I27" s="140"/>
      <c r="J27" s="140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140"/>
      <c r="I28" s="140"/>
      <c r="J28" s="140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140"/>
      <c r="I29" s="140"/>
      <c r="J29" s="140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140"/>
      <c r="I30" s="140"/>
      <c r="J30" s="140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140"/>
      <c r="I31" s="140"/>
      <c r="J31" s="140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140"/>
      <c r="I32" s="140"/>
      <c r="J32" s="140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140"/>
      <c r="I33" s="140"/>
      <c r="J33" s="140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140"/>
      <c r="I34" s="140"/>
      <c r="J34" s="140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140"/>
      <c r="I35" s="140"/>
      <c r="J35" s="140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140"/>
      <c r="I36" s="140"/>
      <c r="J36" s="140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140"/>
      <c r="I37" s="140"/>
      <c r="J37" s="140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140"/>
      <c r="I38" s="140"/>
      <c r="J38" s="140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140"/>
      <c r="I39" s="140"/>
      <c r="J39" s="140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140"/>
      <c r="I40" s="140"/>
      <c r="J40" s="140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140"/>
      <c r="I41" s="140"/>
      <c r="J41" s="140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140"/>
      <c r="I42" s="140"/>
      <c r="J42" s="140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140"/>
      <c r="I43" s="140"/>
      <c r="J43" s="140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140"/>
      <c r="I44" s="140"/>
      <c r="J44" s="140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140"/>
      <c r="I45" s="140"/>
      <c r="J45" s="140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140"/>
      <c r="I46" s="140"/>
      <c r="J46" s="140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140"/>
      <c r="I47" s="140"/>
      <c r="J47" s="140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140"/>
      <c r="I48" s="140"/>
      <c r="J48" s="140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140"/>
      <c r="I49" s="140"/>
      <c r="J49" s="140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140"/>
      <c r="I50" s="140"/>
      <c r="J50" s="140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140"/>
      <c r="I51" s="140"/>
      <c r="J51" s="140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140"/>
      <c r="I52" s="140"/>
      <c r="J52" s="140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140"/>
      <c r="I53" s="140"/>
      <c r="J53" s="140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140"/>
      <c r="I54" s="140"/>
      <c r="J54" s="140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140"/>
      <c r="I55" s="140"/>
      <c r="J55" s="140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140"/>
      <c r="I56" s="140"/>
      <c r="J56" s="140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140"/>
      <c r="I57" s="140"/>
      <c r="J57" s="140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140"/>
      <c r="I58" s="140"/>
      <c r="J58" s="140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140"/>
      <c r="I59" s="140"/>
      <c r="J59" s="140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140"/>
      <c r="I60" s="140"/>
      <c r="J60" s="140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140"/>
      <c r="I61" s="140"/>
      <c r="J61" s="140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140"/>
      <c r="I62" s="140"/>
      <c r="J62" s="140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140"/>
      <c r="I63" s="140"/>
      <c r="J63" s="140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140"/>
      <c r="I64" s="140"/>
      <c r="J64" s="140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140"/>
      <c r="I65" s="140"/>
      <c r="J65" s="140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140"/>
      <c r="I66" s="140"/>
      <c r="J66" s="140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140"/>
      <c r="I67" s="140"/>
      <c r="J67" s="140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140"/>
      <c r="I68" s="140"/>
      <c r="J68" s="140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140"/>
      <c r="I69" s="140"/>
      <c r="J69" s="140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140"/>
      <c r="I70" s="140"/>
      <c r="J70" s="140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140"/>
      <c r="I71" s="140"/>
      <c r="J71" s="140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140"/>
      <c r="I72" s="140"/>
      <c r="J72" s="140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140"/>
      <c r="I73" s="140"/>
      <c r="J73" s="140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140"/>
      <c r="I74" s="140"/>
      <c r="J74" s="140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140"/>
      <c r="I75" s="140"/>
      <c r="J75" s="140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140"/>
      <c r="I76" s="140"/>
      <c r="J76" s="140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140"/>
      <c r="I77" s="140"/>
      <c r="J77" s="140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140"/>
      <c r="I78" s="140"/>
      <c r="J78" s="140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140"/>
      <c r="I79" s="140"/>
      <c r="J79" s="140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140"/>
      <c r="I80" s="140"/>
      <c r="J80" s="140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140"/>
      <c r="I81" s="140"/>
      <c r="J81" s="140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140"/>
      <c r="I82" s="140"/>
      <c r="J82" s="140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140"/>
      <c r="I83" s="140"/>
      <c r="J83" s="140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140"/>
      <c r="I84" s="140"/>
      <c r="J84" s="140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140"/>
      <c r="I85" s="140"/>
      <c r="J85" s="140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140"/>
      <c r="I86" s="140"/>
      <c r="J86" s="140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140"/>
      <c r="I87" s="140"/>
      <c r="J87" s="140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140"/>
      <c r="I88" s="140"/>
      <c r="J88" s="140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140"/>
      <c r="I89" s="140"/>
      <c r="J89" s="140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140"/>
      <c r="I90" s="140"/>
      <c r="J90" s="140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140"/>
      <c r="I91" s="140"/>
      <c r="J91" s="140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140"/>
      <c r="I92" s="140"/>
      <c r="J92" s="140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140"/>
      <c r="I93" s="140"/>
      <c r="J93" s="140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140"/>
      <c r="I94" s="140"/>
      <c r="J94" s="140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140"/>
      <c r="I95" s="140"/>
      <c r="J95" s="140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140"/>
      <c r="I96" s="140"/>
      <c r="J96" s="140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140"/>
      <c r="I97" s="140"/>
      <c r="J97" s="140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140"/>
      <c r="I98" s="140"/>
      <c r="J98" s="140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140"/>
      <c r="I99" s="140"/>
      <c r="J99" s="140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140"/>
      <c r="I100" s="140"/>
      <c r="J100" s="140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</sheetData>
  <mergeCells count="4">
    <mergeCell ref="J3:J6"/>
    <mergeCell ref="K3:K6"/>
    <mergeCell ref="L3:L6"/>
    <mergeCell ref="M3:M6"/>
  </mergeCells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86"/>
    <col customWidth="1" min="2" max="2" width="9.71"/>
    <col customWidth="1" min="3" max="3" width="18.29"/>
    <col customWidth="1" min="4" max="4" width="9.0"/>
    <col customWidth="1" min="5" max="5" width="8.57"/>
    <col customWidth="1" min="6" max="6" width="13.57"/>
    <col customWidth="1" min="7" max="7" width="10.0"/>
    <col customWidth="1" min="8" max="8" width="8.86"/>
    <col customWidth="1" min="9" max="9" width="7.0"/>
    <col customWidth="1" min="10" max="11" width="8.71"/>
    <col customWidth="1" min="12" max="12" width="15.86"/>
    <col customWidth="1" min="13" max="13" width="13.29"/>
    <col customWidth="1" min="14" max="26" width="8.71"/>
  </cols>
  <sheetData>
    <row r="1">
      <c r="A1" s="212" t="s">
        <v>637</v>
      </c>
      <c r="B1" s="212" t="s">
        <v>638</v>
      </c>
      <c r="C1" s="213" t="s">
        <v>639</v>
      </c>
      <c r="D1" s="214" t="s">
        <v>640</v>
      </c>
      <c r="E1" s="214" t="s">
        <v>641</v>
      </c>
      <c r="F1" s="214" t="s">
        <v>642</v>
      </c>
      <c r="G1" s="215" t="s">
        <v>643</v>
      </c>
      <c r="H1" s="215" t="s">
        <v>644</v>
      </c>
      <c r="I1" s="216" t="s">
        <v>645</v>
      </c>
      <c r="J1" s="216"/>
      <c r="K1" s="213"/>
      <c r="L1" s="214" t="s">
        <v>646</v>
      </c>
      <c r="M1" s="213" t="s">
        <v>647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4.14"/>
    <col customWidth="1" min="3" max="3" width="11.29"/>
    <col customWidth="1" min="4" max="4" width="34.14"/>
    <col customWidth="1" min="5" max="5" width="20.71"/>
    <col customWidth="1" min="6" max="6" width="19.29"/>
    <col customWidth="1" min="7" max="7" width="35.71"/>
    <col customWidth="1" min="8" max="8" width="92.86"/>
  </cols>
  <sheetData>
    <row r="1" ht="15.75" customHeight="1">
      <c r="B1" s="48" t="s">
        <v>158</v>
      </c>
      <c r="C1" s="49" t="s">
        <v>2</v>
      </c>
      <c r="D1" s="48" t="s">
        <v>159</v>
      </c>
      <c r="E1" s="48" t="s">
        <v>160</v>
      </c>
      <c r="F1" s="48" t="s">
        <v>161</v>
      </c>
      <c r="G1" s="50" t="s">
        <v>162</v>
      </c>
      <c r="H1" s="48" t="s">
        <v>163</v>
      </c>
    </row>
    <row r="2" ht="15.75" hidden="1" customHeight="1">
      <c r="B2" s="15">
        <v>36.0</v>
      </c>
      <c r="C2" s="51">
        <v>45252.0</v>
      </c>
      <c r="D2" s="15" t="s">
        <v>448</v>
      </c>
      <c r="E2" s="15" t="s">
        <v>345</v>
      </c>
      <c r="F2" s="15"/>
      <c r="G2" s="37" t="s">
        <v>449</v>
      </c>
      <c r="H2" s="15" t="s">
        <v>347</v>
      </c>
    </row>
    <row r="3" ht="15.75" customHeight="1">
      <c r="B3" s="15"/>
      <c r="C3" s="15"/>
      <c r="D3" s="252" t="s">
        <v>448</v>
      </c>
      <c r="E3" s="15" t="s">
        <v>345</v>
      </c>
      <c r="F3" s="15"/>
      <c r="G3" s="253" t="s">
        <v>449</v>
      </c>
      <c r="H3" s="15"/>
    </row>
    <row r="4" ht="15.75" hidden="1" customHeight="1">
      <c r="B4" s="15">
        <v>4.0</v>
      </c>
      <c r="C4" s="51">
        <v>45261.0</v>
      </c>
      <c r="D4" s="15" t="s">
        <v>472</v>
      </c>
      <c r="E4" s="15" t="s">
        <v>345</v>
      </c>
      <c r="F4" s="15"/>
      <c r="G4" s="37" t="s">
        <v>473</v>
      </c>
      <c r="H4" s="15" t="s">
        <v>347</v>
      </c>
    </row>
    <row r="5" ht="15.75" hidden="1" customHeight="1">
      <c r="B5" s="15">
        <v>47.0</v>
      </c>
      <c r="C5" s="51">
        <v>45338.0</v>
      </c>
      <c r="D5" s="15" t="s">
        <v>472</v>
      </c>
      <c r="E5" s="15" t="s">
        <v>345</v>
      </c>
      <c r="F5" s="15"/>
      <c r="G5" s="37" t="s">
        <v>473</v>
      </c>
      <c r="H5" s="15" t="s">
        <v>586</v>
      </c>
    </row>
    <row r="6" ht="15.75" hidden="1" customHeight="1">
      <c r="B6" s="15">
        <v>26.0</v>
      </c>
      <c r="C6" s="51">
        <v>45241.0</v>
      </c>
      <c r="D6" s="15" t="s">
        <v>429</v>
      </c>
      <c r="E6" s="15" t="s">
        <v>345</v>
      </c>
      <c r="F6" s="15"/>
      <c r="G6" s="37" t="s">
        <v>430</v>
      </c>
      <c r="H6" s="15" t="s">
        <v>347</v>
      </c>
    </row>
    <row r="7" ht="15.75" customHeight="1">
      <c r="B7" s="15"/>
      <c r="C7" s="15"/>
      <c r="D7" s="252" t="s">
        <v>429</v>
      </c>
      <c r="E7" s="15" t="s">
        <v>345</v>
      </c>
      <c r="F7" s="15"/>
      <c r="G7" s="253" t="s">
        <v>430</v>
      </c>
      <c r="H7" s="15"/>
    </row>
    <row r="8" ht="15.75" hidden="1" customHeight="1">
      <c r="B8" s="15">
        <v>19.0</v>
      </c>
      <c r="C8" s="51">
        <v>45241.0</v>
      </c>
      <c r="D8" s="15" t="s">
        <v>415</v>
      </c>
      <c r="E8" s="15" t="s">
        <v>345</v>
      </c>
      <c r="F8" s="15"/>
      <c r="G8" s="37" t="s">
        <v>416</v>
      </c>
      <c r="H8" s="15" t="s">
        <v>347</v>
      </c>
    </row>
    <row r="9" ht="15.75" customHeight="1">
      <c r="B9" s="15"/>
      <c r="C9" s="15"/>
      <c r="D9" s="252" t="s">
        <v>415</v>
      </c>
      <c r="E9" s="15" t="s">
        <v>345</v>
      </c>
      <c r="F9" s="15"/>
      <c r="G9" s="253" t="s">
        <v>416</v>
      </c>
      <c r="H9" s="15"/>
    </row>
    <row r="10" ht="15.75" hidden="1" customHeight="1">
      <c r="B10" s="15">
        <v>29.0</v>
      </c>
      <c r="C10" s="51">
        <v>45338.0</v>
      </c>
      <c r="D10" s="52" t="s">
        <v>610</v>
      </c>
      <c r="E10" s="15" t="s">
        <v>345</v>
      </c>
      <c r="F10" s="15"/>
      <c r="G10" s="37" t="s">
        <v>611</v>
      </c>
      <c r="H10" s="15" t="s">
        <v>586</v>
      </c>
    </row>
    <row r="11" ht="15.75" hidden="1" customHeight="1">
      <c r="B11" s="15">
        <v>23.0</v>
      </c>
      <c r="C11" s="51">
        <v>45241.0</v>
      </c>
      <c r="D11" s="15" t="s">
        <v>423</v>
      </c>
      <c r="E11" s="15" t="s">
        <v>345</v>
      </c>
      <c r="F11" s="15"/>
      <c r="G11" s="37" t="s">
        <v>424</v>
      </c>
      <c r="H11" s="15" t="s">
        <v>347</v>
      </c>
    </row>
    <row r="12" ht="15.75" customHeight="1">
      <c r="B12" s="15"/>
      <c r="C12" s="15"/>
      <c r="D12" s="252" t="s">
        <v>423</v>
      </c>
      <c r="E12" s="15" t="s">
        <v>345</v>
      </c>
      <c r="F12" s="15"/>
      <c r="G12" s="253" t="s">
        <v>424</v>
      </c>
      <c r="H12" s="15"/>
    </row>
    <row r="13" ht="15.75" hidden="1" customHeight="1">
      <c r="B13" s="15">
        <v>28.0</v>
      </c>
      <c r="C13" s="51">
        <v>45338.0</v>
      </c>
      <c r="D13" s="52" t="s">
        <v>608</v>
      </c>
      <c r="E13" s="15" t="s">
        <v>345</v>
      </c>
      <c r="F13" s="15"/>
      <c r="G13" s="37" t="s">
        <v>609</v>
      </c>
      <c r="H13" s="15" t="s">
        <v>586</v>
      </c>
    </row>
    <row r="14" ht="15.75" hidden="1" customHeight="1">
      <c r="B14" s="15">
        <v>40.0</v>
      </c>
      <c r="C14" s="51">
        <v>45338.0</v>
      </c>
      <c r="D14" s="15" t="s">
        <v>612</v>
      </c>
      <c r="E14" s="15" t="s">
        <v>345</v>
      </c>
      <c r="F14" s="15"/>
      <c r="G14" s="37">
        <v>8.1228967582E10</v>
      </c>
      <c r="H14" s="15" t="s">
        <v>586</v>
      </c>
    </row>
    <row r="15" ht="15.75" hidden="1" customHeight="1">
      <c r="B15" s="15">
        <v>21.0</v>
      </c>
      <c r="C15" s="51">
        <v>45241.0</v>
      </c>
      <c r="D15" s="15" t="s">
        <v>419</v>
      </c>
      <c r="E15" s="15" t="s">
        <v>345</v>
      </c>
      <c r="F15" s="15"/>
      <c r="G15" s="37" t="s">
        <v>420</v>
      </c>
      <c r="H15" s="15" t="s">
        <v>347</v>
      </c>
    </row>
    <row r="16" ht="15.75" customHeight="1">
      <c r="B16" s="15"/>
      <c r="C16" s="15"/>
      <c r="D16" s="252" t="s">
        <v>419</v>
      </c>
      <c r="E16" s="15" t="s">
        <v>345</v>
      </c>
      <c r="F16" s="15"/>
      <c r="G16" s="253" t="s">
        <v>420</v>
      </c>
      <c r="H16" s="15"/>
    </row>
    <row r="17" ht="15.75" hidden="1" customHeight="1">
      <c r="B17" s="15">
        <v>5.0</v>
      </c>
      <c r="C17" s="51">
        <v>45261.0</v>
      </c>
      <c r="D17" s="15" t="s">
        <v>474</v>
      </c>
      <c r="E17" s="15" t="s">
        <v>345</v>
      </c>
      <c r="F17" s="15"/>
      <c r="G17" s="37" t="s">
        <v>475</v>
      </c>
      <c r="H17" s="15" t="s">
        <v>347</v>
      </c>
    </row>
    <row r="18" ht="15.75" hidden="1" customHeight="1">
      <c r="B18" s="15">
        <v>12.0</v>
      </c>
      <c r="C18" s="51">
        <v>45333.0</v>
      </c>
      <c r="D18" s="15" t="s">
        <v>581</v>
      </c>
      <c r="E18" s="15" t="s">
        <v>345</v>
      </c>
      <c r="F18" s="15"/>
      <c r="G18" s="37" t="s">
        <v>582</v>
      </c>
      <c r="H18" s="15" t="s">
        <v>347</v>
      </c>
    </row>
    <row r="19" ht="15.75" hidden="1" customHeight="1">
      <c r="B19" s="15">
        <v>55.0</v>
      </c>
      <c r="C19" s="51">
        <v>45338.0</v>
      </c>
      <c r="D19" s="15" t="s">
        <v>581</v>
      </c>
      <c r="E19" s="15" t="s">
        <v>345</v>
      </c>
      <c r="F19" s="15"/>
      <c r="G19" s="37" t="s">
        <v>582</v>
      </c>
      <c r="H19" s="15" t="s">
        <v>586</v>
      </c>
    </row>
    <row r="20" ht="15.75" hidden="1" customHeight="1">
      <c r="B20" s="15">
        <v>23.0</v>
      </c>
      <c r="C20" s="51">
        <v>45273.0</v>
      </c>
      <c r="D20" s="15" t="s">
        <v>503</v>
      </c>
      <c r="E20" s="15" t="s">
        <v>345</v>
      </c>
      <c r="F20" s="15"/>
      <c r="G20" s="37" t="s">
        <v>504</v>
      </c>
      <c r="H20" s="15" t="s">
        <v>347</v>
      </c>
    </row>
    <row r="21" ht="15.75" customHeight="1">
      <c r="B21" s="15"/>
      <c r="C21" s="15"/>
      <c r="D21" s="252" t="s">
        <v>503</v>
      </c>
      <c r="E21" s="15" t="s">
        <v>345</v>
      </c>
      <c r="F21" s="15"/>
      <c r="G21" s="253" t="s">
        <v>504</v>
      </c>
      <c r="H21" s="15"/>
    </row>
    <row r="22" ht="15.75" hidden="1" customHeight="1">
      <c r="B22" s="15">
        <v>37.0</v>
      </c>
      <c r="C22" s="51">
        <v>45252.0</v>
      </c>
      <c r="D22" s="15" t="s">
        <v>450</v>
      </c>
      <c r="E22" s="15" t="s">
        <v>345</v>
      </c>
      <c r="F22" s="15"/>
      <c r="G22" s="37" t="s">
        <v>451</v>
      </c>
      <c r="H22" s="15" t="s">
        <v>347</v>
      </c>
    </row>
    <row r="23" ht="15.75" hidden="1" customHeight="1">
      <c r="B23" s="15">
        <v>48.0</v>
      </c>
      <c r="C23" s="51">
        <v>45306.0</v>
      </c>
      <c r="D23" s="15" t="s">
        <v>558</v>
      </c>
      <c r="E23" s="15" t="s">
        <v>345</v>
      </c>
      <c r="F23" s="15"/>
      <c r="G23" s="37" t="s">
        <v>451</v>
      </c>
      <c r="H23" s="15" t="s">
        <v>555</v>
      </c>
    </row>
    <row r="24" ht="15.75" hidden="1" customHeight="1">
      <c r="B24" s="15">
        <v>65.0</v>
      </c>
      <c r="C24" s="51">
        <v>45319.0</v>
      </c>
      <c r="D24" s="15" t="s">
        <v>558</v>
      </c>
      <c r="E24" s="15" t="s">
        <v>345</v>
      </c>
      <c r="F24" s="15"/>
      <c r="G24" s="37" t="s">
        <v>451</v>
      </c>
      <c r="H24" s="15" t="s">
        <v>566</v>
      </c>
    </row>
    <row r="25" ht="15.75" hidden="1" customHeight="1">
      <c r="B25" s="15">
        <v>6.0</v>
      </c>
      <c r="C25" s="51">
        <v>45325.0</v>
      </c>
      <c r="D25" s="15" t="s">
        <v>558</v>
      </c>
      <c r="E25" s="15" t="s">
        <v>345</v>
      </c>
      <c r="F25" s="15"/>
      <c r="G25" s="37" t="s">
        <v>451</v>
      </c>
      <c r="H25" s="15" t="s">
        <v>555</v>
      </c>
    </row>
    <row r="26" ht="15.75" hidden="1" customHeight="1">
      <c r="B26" s="15">
        <v>54.0</v>
      </c>
      <c r="C26" s="51">
        <v>45338.0</v>
      </c>
      <c r="D26" s="15" t="s">
        <v>558</v>
      </c>
      <c r="E26" s="15" t="s">
        <v>345</v>
      </c>
      <c r="F26" s="15"/>
      <c r="G26" s="37" t="s">
        <v>451</v>
      </c>
      <c r="H26" s="15" t="s">
        <v>586</v>
      </c>
    </row>
    <row r="27" ht="15.75" hidden="1" customHeight="1">
      <c r="B27" s="15">
        <v>22.0</v>
      </c>
      <c r="C27" s="51">
        <v>45273.0</v>
      </c>
      <c r="D27" s="15" t="s">
        <v>501</v>
      </c>
      <c r="E27" s="15" t="s">
        <v>345</v>
      </c>
      <c r="F27" s="15"/>
      <c r="G27" s="37" t="s">
        <v>502</v>
      </c>
      <c r="H27" s="15" t="s">
        <v>347</v>
      </c>
    </row>
    <row r="28" ht="15.75" customHeight="1">
      <c r="B28" s="15"/>
      <c r="C28" s="15"/>
      <c r="D28" s="252" t="s">
        <v>501</v>
      </c>
      <c r="E28" s="15" t="s">
        <v>345</v>
      </c>
      <c r="F28" s="15"/>
      <c r="G28" s="253" t="s">
        <v>502</v>
      </c>
      <c r="H28" s="15"/>
    </row>
    <row r="29" ht="15.75" hidden="1" customHeight="1">
      <c r="B29" s="15">
        <v>20.0</v>
      </c>
      <c r="C29" s="51">
        <v>45273.0</v>
      </c>
      <c r="D29" s="15" t="s">
        <v>497</v>
      </c>
      <c r="E29" s="15" t="s">
        <v>345</v>
      </c>
      <c r="F29" s="15"/>
      <c r="G29" s="37" t="s">
        <v>498</v>
      </c>
      <c r="H29" s="15" t="s">
        <v>347</v>
      </c>
    </row>
    <row r="30" ht="15.75" hidden="1" customHeight="1">
      <c r="B30" s="15">
        <v>11.0</v>
      </c>
      <c r="C30" s="51">
        <v>45327.0</v>
      </c>
      <c r="D30" s="15" t="s">
        <v>497</v>
      </c>
      <c r="E30" s="15" t="s">
        <v>345</v>
      </c>
      <c r="F30" s="15"/>
      <c r="G30" s="37" t="s">
        <v>498</v>
      </c>
      <c r="H30" s="15" t="s">
        <v>566</v>
      </c>
    </row>
    <row r="31" ht="15.75" hidden="1" customHeight="1">
      <c r="B31" s="15">
        <v>57.0</v>
      </c>
      <c r="C31" s="51">
        <v>45338.0</v>
      </c>
      <c r="D31" s="15" t="s">
        <v>497</v>
      </c>
      <c r="E31" s="15" t="s">
        <v>345</v>
      </c>
      <c r="F31" s="15"/>
      <c r="G31" s="37" t="s">
        <v>498</v>
      </c>
      <c r="H31" s="15" t="s">
        <v>586</v>
      </c>
    </row>
    <row r="32" ht="15.75" hidden="1" customHeight="1">
      <c r="B32" s="15">
        <v>21.0</v>
      </c>
      <c r="C32" s="51">
        <v>45273.0</v>
      </c>
      <c r="D32" s="15" t="s">
        <v>499</v>
      </c>
      <c r="E32" s="15" t="s">
        <v>345</v>
      </c>
      <c r="F32" s="15"/>
      <c r="G32" s="37" t="s">
        <v>500</v>
      </c>
      <c r="H32" s="15" t="s">
        <v>347</v>
      </c>
    </row>
    <row r="33" ht="15.75" customHeight="1">
      <c r="B33" s="15"/>
      <c r="C33" s="15"/>
      <c r="D33" s="252" t="s">
        <v>499</v>
      </c>
      <c r="E33" s="15" t="s">
        <v>345</v>
      </c>
      <c r="F33" s="15"/>
      <c r="G33" s="253" t="s">
        <v>500</v>
      </c>
      <c r="H33" s="15"/>
    </row>
    <row r="34" ht="15.75" hidden="1" customHeight="1">
      <c r="B34" s="15">
        <v>32.0</v>
      </c>
      <c r="C34" s="51">
        <v>45299.0</v>
      </c>
      <c r="D34" s="52" t="s">
        <v>537</v>
      </c>
      <c r="E34" s="15" t="s">
        <v>345</v>
      </c>
      <c r="F34" s="15"/>
      <c r="G34" s="37" t="s">
        <v>538</v>
      </c>
      <c r="H34" s="15" t="s">
        <v>347</v>
      </c>
    </row>
    <row r="35" ht="15.75" hidden="1" customHeight="1">
      <c r="B35" s="15">
        <v>34.0</v>
      </c>
      <c r="C35" s="51">
        <v>45300.0</v>
      </c>
      <c r="D35" s="52" t="s">
        <v>537</v>
      </c>
      <c r="E35" s="15" t="s">
        <v>345</v>
      </c>
      <c r="F35" s="15"/>
      <c r="G35" s="37" t="s">
        <v>538</v>
      </c>
      <c r="H35" s="15" t="s">
        <v>541</v>
      </c>
    </row>
    <row r="36" ht="15.75" hidden="1" customHeight="1">
      <c r="B36" s="15">
        <v>51.0</v>
      </c>
      <c r="C36" s="51">
        <v>45307.0</v>
      </c>
      <c r="D36" s="52" t="s">
        <v>537</v>
      </c>
      <c r="E36" s="15" t="s">
        <v>345</v>
      </c>
      <c r="F36" s="15"/>
      <c r="G36" s="37" t="s">
        <v>538</v>
      </c>
      <c r="H36" s="15" t="s">
        <v>555</v>
      </c>
    </row>
    <row r="37" ht="15.75" hidden="1" customHeight="1">
      <c r="B37" s="15">
        <v>20.0</v>
      </c>
      <c r="C37" s="51">
        <v>45338.0</v>
      </c>
      <c r="D37" s="52" t="s">
        <v>594</v>
      </c>
      <c r="E37" s="15" t="s">
        <v>345</v>
      </c>
      <c r="F37" s="15"/>
      <c r="G37" s="37" t="s">
        <v>595</v>
      </c>
      <c r="H37" s="15" t="s">
        <v>586</v>
      </c>
    </row>
    <row r="38" ht="15.75" hidden="1" customHeight="1">
      <c r="B38" s="15">
        <v>31.0</v>
      </c>
      <c r="C38" s="51">
        <v>45299.0</v>
      </c>
      <c r="D38" s="15" t="s">
        <v>535</v>
      </c>
      <c r="E38" s="15" t="s">
        <v>345</v>
      </c>
      <c r="F38" s="15"/>
      <c r="G38" s="37" t="s">
        <v>536</v>
      </c>
      <c r="H38" s="15" t="s">
        <v>347</v>
      </c>
    </row>
    <row r="39" ht="15.75" hidden="1" customHeight="1">
      <c r="B39" s="15">
        <v>38.0</v>
      </c>
      <c r="C39" s="51">
        <v>45338.0</v>
      </c>
      <c r="D39" s="15" t="s">
        <v>535</v>
      </c>
      <c r="E39" s="15" t="s">
        <v>345</v>
      </c>
      <c r="F39" s="15"/>
      <c r="G39" s="37" t="s">
        <v>536</v>
      </c>
      <c r="H39" s="15" t="s">
        <v>586</v>
      </c>
    </row>
    <row r="40" ht="15.75" hidden="1" customHeight="1">
      <c r="B40" s="15">
        <v>66.0</v>
      </c>
      <c r="C40" s="51">
        <v>45287.0</v>
      </c>
      <c r="D40" s="15" t="s">
        <v>520</v>
      </c>
      <c r="E40" s="15" t="s">
        <v>345</v>
      </c>
      <c r="F40" s="15"/>
      <c r="G40" s="37" t="s">
        <v>521</v>
      </c>
      <c r="H40" s="15" t="s">
        <v>347</v>
      </c>
    </row>
    <row r="41" ht="15.75" hidden="1" customHeight="1">
      <c r="B41" s="15">
        <v>10.0</v>
      </c>
      <c r="C41" s="51">
        <v>45327.0</v>
      </c>
      <c r="D41" s="15" t="s">
        <v>520</v>
      </c>
      <c r="E41" s="15" t="s">
        <v>345</v>
      </c>
      <c r="F41" s="15"/>
      <c r="G41" s="37" t="s">
        <v>521</v>
      </c>
      <c r="H41" s="15" t="s">
        <v>566</v>
      </c>
    </row>
    <row r="42" ht="15.75" hidden="1" customHeight="1">
      <c r="B42" s="15">
        <v>2.0</v>
      </c>
      <c r="C42" s="51">
        <v>45261.0</v>
      </c>
      <c r="D42" s="15" t="s">
        <v>468</v>
      </c>
      <c r="E42" s="15" t="s">
        <v>345</v>
      </c>
      <c r="F42" s="15"/>
      <c r="G42" s="37" t="s">
        <v>469</v>
      </c>
      <c r="H42" s="15" t="s">
        <v>347</v>
      </c>
    </row>
    <row r="43" ht="15.75" hidden="1" customHeight="1">
      <c r="B43" s="15">
        <v>56.0</v>
      </c>
      <c r="C43" s="51">
        <v>45338.0</v>
      </c>
      <c r="D43" s="15" t="s">
        <v>468</v>
      </c>
      <c r="E43" s="15" t="s">
        <v>345</v>
      </c>
      <c r="F43" s="15"/>
      <c r="G43" s="37" t="s">
        <v>469</v>
      </c>
      <c r="H43" s="15" t="s">
        <v>586</v>
      </c>
    </row>
    <row r="44" ht="15.75" hidden="1" customHeight="1">
      <c r="B44" s="15">
        <v>11.0</v>
      </c>
      <c r="C44" s="51">
        <v>45237.0</v>
      </c>
      <c r="D44" s="15" t="s">
        <v>402</v>
      </c>
      <c r="E44" s="15" t="s">
        <v>345</v>
      </c>
      <c r="F44" s="15"/>
      <c r="G44" s="37">
        <v>8.8238617369E10</v>
      </c>
      <c r="H44" s="15" t="s">
        <v>347</v>
      </c>
    </row>
    <row r="45" ht="15.75" customHeight="1">
      <c r="B45" s="15"/>
      <c r="C45" s="15"/>
      <c r="D45" s="252" t="s">
        <v>402</v>
      </c>
      <c r="E45" s="15" t="s">
        <v>345</v>
      </c>
      <c r="F45" s="15"/>
      <c r="G45" s="253">
        <v>8.8238617369E10</v>
      </c>
      <c r="H45" s="15"/>
    </row>
    <row r="46" ht="15.75" hidden="1" customHeight="1">
      <c r="B46" s="15">
        <v>58.0</v>
      </c>
      <c r="C46" s="51">
        <v>45313.0</v>
      </c>
      <c r="D46" s="15" t="s">
        <v>562</v>
      </c>
      <c r="E46" s="15" t="s">
        <v>345</v>
      </c>
      <c r="F46" s="15"/>
      <c r="G46" s="37" t="s">
        <v>563</v>
      </c>
      <c r="H46" s="15" t="s">
        <v>550</v>
      </c>
    </row>
    <row r="47" ht="15.75" customHeight="1">
      <c r="B47" s="15"/>
      <c r="C47" s="15"/>
      <c r="D47" s="252" t="s">
        <v>562</v>
      </c>
      <c r="E47" s="15" t="s">
        <v>345</v>
      </c>
      <c r="F47" s="15"/>
      <c r="G47" s="253" t="s">
        <v>563</v>
      </c>
      <c r="H47" s="15"/>
    </row>
    <row r="48" ht="15.75" hidden="1" customHeight="1">
      <c r="B48" s="15">
        <v>10.0</v>
      </c>
      <c r="C48" s="51">
        <v>45237.0</v>
      </c>
      <c r="D48" s="15" t="s">
        <v>401</v>
      </c>
      <c r="E48" s="15" t="s">
        <v>345</v>
      </c>
      <c r="F48" s="15"/>
      <c r="G48" s="37">
        <v>8.1233822177E10</v>
      </c>
      <c r="H48" s="15" t="s">
        <v>347</v>
      </c>
    </row>
    <row r="49" ht="15.75" hidden="1" customHeight="1">
      <c r="B49" s="15">
        <v>60.0</v>
      </c>
      <c r="C49" s="51">
        <v>45314.0</v>
      </c>
      <c r="D49" s="15" t="s">
        <v>401</v>
      </c>
      <c r="E49" s="15" t="s">
        <v>345</v>
      </c>
      <c r="F49" s="15"/>
      <c r="G49" s="37">
        <v>8.1233822177E10</v>
      </c>
      <c r="H49" s="15" t="s">
        <v>566</v>
      </c>
    </row>
    <row r="50" ht="15.75" hidden="1" customHeight="1">
      <c r="B50" s="15">
        <v>39.0</v>
      </c>
      <c r="C50" s="51">
        <v>45338.0</v>
      </c>
      <c r="D50" s="15" t="s">
        <v>401</v>
      </c>
      <c r="E50" s="15" t="s">
        <v>345</v>
      </c>
      <c r="F50" s="15"/>
      <c r="G50" s="37">
        <v>8.1233822177E10</v>
      </c>
      <c r="H50" s="15" t="s">
        <v>586</v>
      </c>
    </row>
    <row r="51" ht="15.75" hidden="1" customHeight="1">
      <c r="B51" s="15">
        <v>13.0</v>
      </c>
      <c r="C51" s="51">
        <v>45333.0</v>
      </c>
      <c r="D51" s="15" t="s">
        <v>583</v>
      </c>
      <c r="E51" s="15" t="s">
        <v>345</v>
      </c>
      <c r="F51" s="15"/>
      <c r="G51" s="37" t="s">
        <v>584</v>
      </c>
      <c r="H51" s="15" t="s">
        <v>347</v>
      </c>
    </row>
    <row r="52" ht="15.75" customHeight="1">
      <c r="B52" s="15"/>
      <c r="C52" s="15"/>
      <c r="D52" s="252" t="s">
        <v>583</v>
      </c>
      <c r="E52" s="15" t="s">
        <v>345</v>
      </c>
      <c r="F52" s="15"/>
      <c r="G52" s="253" t="s">
        <v>584</v>
      </c>
      <c r="H52" s="15"/>
    </row>
    <row r="53" ht="15.75" hidden="1" customHeight="1">
      <c r="B53" s="15">
        <v>2.0</v>
      </c>
      <c r="C53" s="51">
        <v>45325.0</v>
      </c>
      <c r="D53" s="15" t="s">
        <v>577</v>
      </c>
      <c r="E53" s="15" t="s">
        <v>345</v>
      </c>
      <c r="F53" s="15" t="s">
        <v>318</v>
      </c>
      <c r="G53" s="37">
        <v>8.164885942E9</v>
      </c>
      <c r="H53" s="15" t="s">
        <v>555</v>
      </c>
    </row>
    <row r="54" ht="15.75" hidden="1" customHeight="1">
      <c r="B54" s="15">
        <v>46.0</v>
      </c>
      <c r="C54" s="51">
        <v>45338.0</v>
      </c>
      <c r="D54" s="15" t="s">
        <v>577</v>
      </c>
      <c r="E54" s="15" t="s">
        <v>345</v>
      </c>
      <c r="F54" s="15" t="s">
        <v>318</v>
      </c>
      <c r="G54" s="37">
        <v>8.164885942E9</v>
      </c>
      <c r="H54" s="15" t="s">
        <v>586</v>
      </c>
    </row>
    <row r="55" ht="15.75" hidden="1" customHeight="1">
      <c r="B55" s="15">
        <v>73.0</v>
      </c>
      <c r="C55" s="51">
        <v>45322.0</v>
      </c>
      <c r="D55" s="15" t="s">
        <v>574</v>
      </c>
      <c r="E55" s="15" t="s">
        <v>345</v>
      </c>
      <c r="F55" s="15"/>
      <c r="G55" s="37" t="s">
        <v>575</v>
      </c>
      <c r="H55" s="15" t="s">
        <v>347</v>
      </c>
    </row>
    <row r="56" ht="15.75" hidden="1" customHeight="1">
      <c r="B56" s="15">
        <v>53.0</v>
      </c>
      <c r="C56" s="51">
        <v>45338.0</v>
      </c>
      <c r="D56" s="15" t="s">
        <v>574</v>
      </c>
      <c r="E56" s="15" t="s">
        <v>345</v>
      </c>
      <c r="F56" s="15"/>
      <c r="G56" s="37" t="s">
        <v>575</v>
      </c>
      <c r="H56" s="15" t="s">
        <v>586</v>
      </c>
    </row>
    <row r="57" ht="15.75" hidden="1" customHeight="1">
      <c r="B57" s="15">
        <v>27.0</v>
      </c>
      <c r="C57" s="51">
        <v>45338.0</v>
      </c>
      <c r="D57" s="52" t="s">
        <v>606</v>
      </c>
      <c r="E57" s="15" t="s">
        <v>345</v>
      </c>
      <c r="F57" s="15"/>
      <c r="G57" s="37" t="s">
        <v>607</v>
      </c>
      <c r="H57" s="15" t="s">
        <v>586</v>
      </c>
    </row>
    <row r="58" ht="15.75" hidden="1" customHeight="1">
      <c r="B58" s="15">
        <v>24.0</v>
      </c>
      <c r="C58" s="51">
        <v>45273.0</v>
      </c>
      <c r="D58" s="15" t="s">
        <v>505</v>
      </c>
      <c r="E58" s="15" t="s">
        <v>345</v>
      </c>
      <c r="F58" s="15"/>
      <c r="G58" s="37" t="s">
        <v>506</v>
      </c>
      <c r="H58" s="15" t="s">
        <v>347</v>
      </c>
    </row>
    <row r="59" ht="15.75" customHeight="1">
      <c r="B59" s="15"/>
      <c r="C59" s="15"/>
      <c r="D59" s="252" t="s">
        <v>505</v>
      </c>
      <c r="E59" s="15" t="s">
        <v>345</v>
      </c>
      <c r="F59" s="15"/>
      <c r="G59" s="253" t="s">
        <v>506</v>
      </c>
      <c r="H59" s="15"/>
    </row>
    <row r="60" ht="15.75" hidden="1" customHeight="1">
      <c r="B60" s="15">
        <v>4.0</v>
      </c>
      <c r="C60" s="32">
        <v>45201.0</v>
      </c>
      <c r="D60" s="15" t="s">
        <v>352</v>
      </c>
      <c r="E60" s="15" t="s">
        <v>345</v>
      </c>
      <c r="F60" s="15"/>
      <c r="G60" s="37" t="s">
        <v>353</v>
      </c>
      <c r="H60" s="15" t="s">
        <v>347</v>
      </c>
    </row>
    <row r="61" ht="15.75" hidden="1" customHeight="1">
      <c r="B61" s="15">
        <v>17.0</v>
      </c>
      <c r="C61" s="51">
        <v>45338.0</v>
      </c>
      <c r="D61" s="52" t="s">
        <v>352</v>
      </c>
      <c r="E61" s="15" t="s">
        <v>345</v>
      </c>
      <c r="F61" s="15"/>
      <c r="G61" s="37" t="s">
        <v>590</v>
      </c>
      <c r="H61" s="15" t="s">
        <v>586</v>
      </c>
    </row>
    <row r="62" ht="15.75" hidden="1" customHeight="1">
      <c r="B62" s="15">
        <v>35.0</v>
      </c>
      <c r="C62" s="51">
        <v>45338.0</v>
      </c>
      <c r="D62" s="15" t="s">
        <v>352</v>
      </c>
      <c r="E62" s="15" t="s">
        <v>345</v>
      </c>
      <c r="F62" s="15"/>
      <c r="G62" s="37" t="s">
        <v>353</v>
      </c>
      <c r="H62" s="15" t="s">
        <v>586</v>
      </c>
    </row>
    <row r="63" ht="15.75" hidden="1" customHeight="1">
      <c r="B63" s="15">
        <v>1.0</v>
      </c>
      <c r="C63" s="32">
        <v>45201.0</v>
      </c>
      <c r="D63" s="15" t="s">
        <v>344</v>
      </c>
      <c r="E63" s="15" t="s">
        <v>345</v>
      </c>
      <c r="F63" s="15"/>
      <c r="G63" s="37" t="s">
        <v>346</v>
      </c>
      <c r="H63" s="15" t="s">
        <v>347</v>
      </c>
    </row>
    <row r="64" ht="15.75" hidden="1" customHeight="1">
      <c r="B64" s="15">
        <v>14.0</v>
      </c>
      <c r="C64" s="51">
        <v>45338.0</v>
      </c>
      <c r="D64" s="57" t="s">
        <v>344</v>
      </c>
      <c r="E64" s="15" t="s">
        <v>345</v>
      </c>
      <c r="F64" s="15"/>
      <c r="G64" s="37" t="s">
        <v>585</v>
      </c>
      <c r="H64" s="15" t="s">
        <v>586</v>
      </c>
    </row>
    <row r="65" ht="15.75" hidden="1" customHeight="1">
      <c r="B65" s="15">
        <v>61.0</v>
      </c>
      <c r="C65" s="51">
        <v>45316.0</v>
      </c>
      <c r="D65" s="15" t="s">
        <v>567</v>
      </c>
      <c r="E65" s="15" t="s">
        <v>345</v>
      </c>
      <c r="F65" s="15"/>
      <c r="G65" s="37" t="s">
        <v>568</v>
      </c>
      <c r="H65" s="15" t="s">
        <v>347</v>
      </c>
    </row>
    <row r="66" ht="15.75" hidden="1" customHeight="1">
      <c r="B66" s="15">
        <v>52.0</v>
      </c>
      <c r="C66" s="51">
        <v>45338.0</v>
      </c>
      <c r="D66" s="15" t="s">
        <v>567</v>
      </c>
      <c r="E66" s="15" t="s">
        <v>345</v>
      </c>
      <c r="F66" s="15"/>
      <c r="G66" s="37" t="s">
        <v>568</v>
      </c>
      <c r="H66" s="15" t="s">
        <v>586</v>
      </c>
    </row>
    <row r="67" ht="15.75" hidden="1" customHeight="1">
      <c r="B67" s="15">
        <v>14.0</v>
      </c>
      <c r="C67" s="51">
        <v>45237.0</v>
      </c>
      <c r="D67" s="15" t="s">
        <v>407</v>
      </c>
      <c r="E67" s="15" t="s">
        <v>345</v>
      </c>
      <c r="F67" s="15" t="s">
        <v>408</v>
      </c>
      <c r="G67" s="37">
        <v>8.7899971888E10</v>
      </c>
      <c r="H67" s="15" t="s">
        <v>347</v>
      </c>
    </row>
    <row r="68" ht="15.75" hidden="1" customHeight="1">
      <c r="B68" s="15">
        <v>21.0</v>
      </c>
      <c r="C68" s="51">
        <v>45338.0</v>
      </c>
      <c r="D68" s="52" t="s">
        <v>407</v>
      </c>
      <c r="E68" s="15" t="s">
        <v>345</v>
      </c>
      <c r="F68" s="15"/>
      <c r="G68" s="37" t="s">
        <v>596</v>
      </c>
      <c r="H68" s="15" t="s">
        <v>586</v>
      </c>
    </row>
    <row r="69" ht="15.75" hidden="1" customHeight="1">
      <c r="B69" s="15">
        <v>51.0</v>
      </c>
      <c r="C69" s="51">
        <v>45338.0</v>
      </c>
      <c r="D69" s="15" t="s">
        <v>613</v>
      </c>
      <c r="E69" s="15" t="s">
        <v>345</v>
      </c>
      <c r="F69" s="15"/>
      <c r="G69" s="37" t="s">
        <v>570</v>
      </c>
      <c r="H69" s="15" t="s">
        <v>586</v>
      </c>
    </row>
    <row r="70" ht="15.75" hidden="1" customHeight="1">
      <c r="B70" s="15">
        <v>62.0</v>
      </c>
      <c r="C70" s="51">
        <v>45316.0</v>
      </c>
      <c r="D70" s="15" t="s">
        <v>569</v>
      </c>
      <c r="E70" s="15" t="s">
        <v>345</v>
      </c>
      <c r="F70" s="15"/>
      <c r="G70" s="37" t="s">
        <v>570</v>
      </c>
      <c r="H70" s="15" t="s">
        <v>347</v>
      </c>
    </row>
    <row r="71" ht="15.75" hidden="1" customHeight="1">
      <c r="B71" s="15">
        <v>3.0</v>
      </c>
      <c r="C71" s="32">
        <v>45201.0</v>
      </c>
      <c r="D71" s="15" t="s">
        <v>350</v>
      </c>
      <c r="E71" s="15" t="s">
        <v>345</v>
      </c>
      <c r="F71" s="15"/>
      <c r="G71" s="37" t="s">
        <v>351</v>
      </c>
      <c r="H71" s="15" t="s">
        <v>347</v>
      </c>
    </row>
    <row r="72" ht="15.75" hidden="1" customHeight="1">
      <c r="B72" s="15">
        <v>31.0</v>
      </c>
      <c r="C72" s="51">
        <v>45338.0</v>
      </c>
      <c r="D72" s="15" t="s">
        <v>350</v>
      </c>
      <c r="E72" s="15" t="s">
        <v>345</v>
      </c>
      <c r="F72" s="15"/>
      <c r="G72" s="37" t="s">
        <v>351</v>
      </c>
      <c r="H72" s="15" t="s">
        <v>586</v>
      </c>
    </row>
    <row r="73" ht="15.75" hidden="1" customHeight="1">
      <c r="B73" s="15">
        <v>35.0</v>
      </c>
      <c r="C73" s="51">
        <v>45252.0</v>
      </c>
      <c r="D73" s="15" t="s">
        <v>446</v>
      </c>
      <c r="E73" s="15" t="s">
        <v>345</v>
      </c>
      <c r="F73" s="15"/>
      <c r="G73" s="37" t="s">
        <v>447</v>
      </c>
      <c r="H73" s="15" t="s">
        <v>347</v>
      </c>
    </row>
    <row r="74" ht="15.75" customHeight="1">
      <c r="B74" s="15"/>
      <c r="C74" s="15"/>
      <c r="D74" s="252" t="s">
        <v>446</v>
      </c>
      <c r="E74" s="15" t="s">
        <v>345</v>
      </c>
      <c r="F74" s="15"/>
      <c r="G74" s="253" t="s">
        <v>447</v>
      </c>
      <c r="H74" s="15"/>
    </row>
    <row r="75" ht="15.75" hidden="1" customHeight="1">
      <c r="B75" s="15">
        <v>12.0</v>
      </c>
      <c r="C75" s="51">
        <v>45237.0</v>
      </c>
      <c r="D75" s="15" t="s">
        <v>403</v>
      </c>
      <c r="E75" s="15" t="s">
        <v>345</v>
      </c>
      <c r="F75" s="15" t="s">
        <v>404</v>
      </c>
      <c r="G75" s="37">
        <v>8.122906214E9</v>
      </c>
      <c r="H75" s="15" t="s">
        <v>347</v>
      </c>
    </row>
    <row r="76" ht="15.75" hidden="1" customHeight="1">
      <c r="B76" s="15">
        <v>47.0</v>
      </c>
      <c r="C76" s="51">
        <v>45306.0</v>
      </c>
      <c r="D76" s="15" t="s">
        <v>556</v>
      </c>
      <c r="E76" s="15" t="s">
        <v>345</v>
      </c>
      <c r="F76" s="15"/>
      <c r="G76" s="37" t="s">
        <v>557</v>
      </c>
      <c r="H76" s="15" t="s">
        <v>555</v>
      </c>
    </row>
    <row r="77" ht="15.75" hidden="1" customHeight="1">
      <c r="B77" s="15">
        <v>55.0</v>
      </c>
      <c r="C77" s="51">
        <v>45311.0</v>
      </c>
      <c r="D77" s="15" t="s">
        <v>556</v>
      </c>
      <c r="E77" s="15" t="s">
        <v>345</v>
      </c>
      <c r="F77" s="15"/>
      <c r="G77" s="37" t="s">
        <v>557</v>
      </c>
      <c r="H77" s="15" t="s">
        <v>561</v>
      </c>
    </row>
    <row r="78" ht="15.75" hidden="1" customHeight="1">
      <c r="B78" s="15">
        <v>69.0</v>
      </c>
      <c r="C78" s="51">
        <v>45321.0</v>
      </c>
      <c r="D78" s="15" t="s">
        <v>556</v>
      </c>
      <c r="E78" s="15" t="s">
        <v>345</v>
      </c>
      <c r="F78" s="15"/>
      <c r="G78" s="37" t="s">
        <v>557</v>
      </c>
      <c r="H78" s="15" t="s">
        <v>561</v>
      </c>
    </row>
    <row r="79" ht="15.75" hidden="1" customHeight="1">
      <c r="B79" s="15">
        <v>37.0</v>
      </c>
      <c r="C79" s="51">
        <v>45338.0</v>
      </c>
      <c r="D79" s="15" t="s">
        <v>403</v>
      </c>
      <c r="E79" s="15" t="s">
        <v>345</v>
      </c>
      <c r="F79" s="15" t="s">
        <v>404</v>
      </c>
      <c r="G79" s="37">
        <v>8.122906214E9</v>
      </c>
      <c r="H79" s="15" t="s">
        <v>586</v>
      </c>
    </row>
    <row r="80" ht="15.75" hidden="1" customHeight="1">
      <c r="B80" s="15">
        <v>7.0</v>
      </c>
      <c r="C80" s="32">
        <v>45201.0</v>
      </c>
      <c r="D80" s="15" t="s">
        <v>358</v>
      </c>
      <c r="E80" s="15" t="s">
        <v>345</v>
      </c>
      <c r="F80" s="15"/>
      <c r="G80" s="37" t="s">
        <v>359</v>
      </c>
      <c r="H80" s="15" t="s">
        <v>347</v>
      </c>
    </row>
    <row r="81" ht="15.75" hidden="1" customHeight="1">
      <c r="B81" s="15">
        <v>50.0</v>
      </c>
      <c r="C81" s="51">
        <v>45306.0</v>
      </c>
      <c r="D81" s="15" t="s">
        <v>358</v>
      </c>
      <c r="E81" s="15" t="s">
        <v>345</v>
      </c>
      <c r="F81" s="15"/>
      <c r="G81" s="37" t="s">
        <v>359</v>
      </c>
      <c r="H81" s="15" t="s">
        <v>555</v>
      </c>
    </row>
    <row r="82" ht="15.75" hidden="1" customHeight="1">
      <c r="B82" s="15">
        <v>7.0</v>
      </c>
      <c r="C82" s="51">
        <v>45325.0</v>
      </c>
      <c r="D82" s="15" t="s">
        <v>358</v>
      </c>
      <c r="E82" s="15" t="s">
        <v>345</v>
      </c>
      <c r="F82" s="15"/>
      <c r="G82" s="37" t="s">
        <v>359</v>
      </c>
      <c r="H82" s="15" t="s">
        <v>566</v>
      </c>
    </row>
    <row r="83" ht="15.75" hidden="1" customHeight="1">
      <c r="B83" s="15">
        <v>30.0</v>
      </c>
      <c r="C83" s="51">
        <v>45338.0</v>
      </c>
      <c r="D83" s="52" t="s">
        <v>358</v>
      </c>
      <c r="E83" s="15" t="s">
        <v>345</v>
      </c>
      <c r="F83" s="15"/>
      <c r="G83" s="37" t="s">
        <v>359</v>
      </c>
      <c r="H83" s="15" t="s">
        <v>586</v>
      </c>
    </row>
    <row r="84" ht="15.75" hidden="1" customHeight="1">
      <c r="B84" s="15">
        <v>25.0</v>
      </c>
      <c r="C84" s="51">
        <v>45338.0</v>
      </c>
      <c r="D84" s="52" t="s">
        <v>602</v>
      </c>
      <c r="E84" s="15" t="s">
        <v>345</v>
      </c>
      <c r="F84" s="15"/>
      <c r="G84" s="37" t="s">
        <v>603</v>
      </c>
      <c r="H84" s="15" t="s">
        <v>586</v>
      </c>
    </row>
    <row r="85" ht="15.75" hidden="1" customHeight="1">
      <c r="B85" s="15">
        <v>13.0</v>
      </c>
      <c r="C85" s="51">
        <v>45237.0</v>
      </c>
      <c r="D85" s="15" t="s">
        <v>405</v>
      </c>
      <c r="E85" s="15" t="s">
        <v>345</v>
      </c>
      <c r="F85" s="15" t="s">
        <v>406</v>
      </c>
      <c r="G85" s="37">
        <v>8.1253560188E10</v>
      </c>
      <c r="H85" s="15" t="s">
        <v>347</v>
      </c>
    </row>
    <row r="86" ht="15.75" hidden="1" customHeight="1">
      <c r="B86" s="15">
        <v>29.0</v>
      </c>
      <c r="C86" s="51">
        <v>45246.0</v>
      </c>
      <c r="D86" s="15" t="s">
        <v>405</v>
      </c>
      <c r="E86" s="15" t="s">
        <v>345</v>
      </c>
      <c r="F86" s="15"/>
      <c r="G86" s="37" t="s">
        <v>436</v>
      </c>
      <c r="H86" s="15" t="s">
        <v>437</v>
      </c>
    </row>
    <row r="87" ht="15.75" hidden="1" customHeight="1">
      <c r="B87" s="15">
        <v>36.0</v>
      </c>
      <c r="C87" s="51">
        <v>45300.0</v>
      </c>
      <c r="D87" s="15" t="s">
        <v>405</v>
      </c>
      <c r="E87" s="15" t="s">
        <v>345</v>
      </c>
      <c r="F87" s="15" t="s">
        <v>406</v>
      </c>
      <c r="G87" s="37" t="s">
        <v>545</v>
      </c>
      <c r="H87" s="15" t="s">
        <v>546</v>
      </c>
    </row>
    <row r="88" ht="15.75" hidden="1" customHeight="1">
      <c r="B88" s="15">
        <v>46.0</v>
      </c>
      <c r="C88" s="51">
        <v>45306.0</v>
      </c>
      <c r="D88" s="15" t="s">
        <v>405</v>
      </c>
      <c r="E88" s="15" t="s">
        <v>345</v>
      </c>
      <c r="F88" s="15" t="s">
        <v>406</v>
      </c>
      <c r="G88" s="37" t="s">
        <v>545</v>
      </c>
      <c r="H88" s="15" t="s">
        <v>555</v>
      </c>
    </row>
    <row r="89" ht="15.75" hidden="1" customHeight="1">
      <c r="B89" s="15">
        <v>34.0</v>
      </c>
      <c r="C89" s="51">
        <v>45338.0</v>
      </c>
      <c r="D89" s="15" t="s">
        <v>405</v>
      </c>
      <c r="E89" s="15" t="s">
        <v>345</v>
      </c>
      <c r="F89" s="15"/>
      <c r="G89" s="37" t="s">
        <v>436</v>
      </c>
      <c r="H89" s="15" t="s">
        <v>586</v>
      </c>
    </row>
    <row r="90" ht="15.75" hidden="1" customHeight="1">
      <c r="B90" s="15">
        <v>50.0</v>
      </c>
      <c r="C90" s="51">
        <v>45338.0</v>
      </c>
      <c r="D90" s="15" t="s">
        <v>405</v>
      </c>
      <c r="E90" s="15" t="s">
        <v>345</v>
      </c>
      <c r="F90" s="15" t="s">
        <v>406</v>
      </c>
      <c r="G90" s="37">
        <v>8.1253560188E10</v>
      </c>
      <c r="H90" s="15" t="s">
        <v>586</v>
      </c>
    </row>
    <row r="91" ht="15.75" hidden="1" customHeight="1">
      <c r="B91" s="15">
        <v>24.0</v>
      </c>
      <c r="C91" s="51">
        <v>45241.0</v>
      </c>
      <c r="D91" s="15" t="s">
        <v>425</v>
      </c>
      <c r="E91" s="15" t="s">
        <v>345</v>
      </c>
      <c r="F91" s="15"/>
      <c r="G91" s="37" t="s">
        <v>426</v>
      </c>
      <c r="H91" s="15" t="s">
        <v>347</v>
      </c>
    </row>
    <row r="92" ht="15.75" customHeight="1">
      <c r="B92" s="15"/>
      <c r="C92" s="15"/>
      <c r="D92" s="252" t="s">
        <v>425</v>
      </c>
      <c r="E92" s="15" t="s">
        <v>345</v>
      </c>
      <c r="F92" s="15"/>
      <c r="G92" s="253" t="s">
        <v>426</v>
      </c>
      <c r="H92" s="15"/>
    </row>
    <row r="93" ht="15.75" hidden="1" customHeight="1">
      <c r="B93" s="15">
        <v>5.0</v>
      </c>
      <c r="C93" s="32">
        <v>45201.0</v>
      </c>
      <c r="D93" s="15" t="s">
        <v>354</v>
      </c>
      <c r="E93" s="15" t="s">
        <v>345</v>
      </c>
      <c r="F93" s="15"/>
      <c r="G93" s="37" t="s">
        <v>355</v>
      </c>
      <c r="H93" s="15" t="s">
        <v>347</v>
      </c>
    </row>
    <row r="94" ht="15.75" hidden="1" customHeight="1">
      <c r="B94" s="15">
        <v>19.0</v>
      </c>
      <c r="C94" s="51">
        <v>45338.0</v>
      </c>
      <c r="D94" s="52" t="s">
        <v>354</v>
      </c>
      <c r="E94" s="15" t="s">
        <v>345</v>
      </c>
      <c r="F94" s="15"/>
      <c r="G94" s="37" t="s">
        <v>593</v>
      </c>
      <c r="H94" s="15" t="s">
        <v>586</v>
      </c>
    </row>
    <row r="95" ht="15.75" hidden="1" customHeight="1">
      <c r="B95" s="15">
        <v>59.0</v>
      </c>
      <c r="C95" s="51">
        <v>45313.0</v>
      </c>
      <c r="D95" s="15" t="s">
        <v>564</v>
      </c>
      <c r="E95" s="15" t="s">
        <v>345</v>
      </c>
      <c r="F95" s="15"/>
      <c r="G95" s="37" t="s">
        <v>565</v>
      </c>
      <c r="H95" s="15" t="s">
        <v>550</v>
      </c>
    </row>
    <row r="96" ht="15.75" hidden="1" customHeight="1">
      <c r="B96" s="15">
        <v>49.0</v>
      </c>
      <c r="C96" s="51">
        <v>45338.0</v>
      </c>
      <c r="D96" s="15" t="s">
        <v>564</v>
      </c>
      <c r="E96" s="15" t="s">
        <v>345</v>
      </c>
      <c r="F96" s="15"/>
      <c r="G96" s="37" t="s">
        <v>565</v>
      </c>
      <c r="H96" s="15" t="s">
        <v>586</v>
      </c>
    </row>
    <row r="97" ht="15.75" hidden="1" customHeight="1">
      <c r="B97" s="15">
        <v>15.0</v>
      </c>
      <c r="C97" s="51">
        <v>45338.0</v>
      </c>
      <c r="D97" s="57" t="s">
        <v>587</v>
      </c>
      <c r="E97" s="15" t="s">
        <v>345</v>
      </c>
      <c r="F97" s="15"/>
      <c r="G97" s="37" t="s">
        <v>588</v>
      </c>
      <c r="H97" s="15" t="s">
        <v>586</v>
      </c>
    </row>
    <row r="98" ht="15.75" hidden="1" customHeight="1">
      <c r="B98" s="15">
        <v>6.0</v>
      </c>
      <c r="C98" s="32">
        <v>45201.0</v>
      </c>
      <c r="D98" s="15" t="s">
        <v>356</v>
      </c>
      <c r="E98" s="15" t="s">
        <v>345</v>
      </c>
      <c r="F98" s="15"/>
      <c r="G98" s="37" t="s">
        <v>357</v>
      </c>
      <c r="H98" s="15" t="s">
        <v>347</v>
      </c>
    </row>
    <row r="99" ht="15.75" hidden="1" customHeight="1">
      <c r="B99" s="15">
        <v>49.0</v>
      </c>
      <c r="C99" s="51">
        <v>45306.0</v>
      </c>
      <c r="D99" s="15" t="s">
        <v>356</v>
      </c>
      <c r="E99" s="15" t="s">
        <v>345</v>
      </c>
      <c r="F99" s="15"/>
      <c r="G99" s="37" t="s">
        <v>357</v>
      </c>
      <c r="H99" s="15" t="s">
        <v>555</v>
      </c>
    </row>
    <row r="100" ht="15.75" hidden="1" customHeight="1">
      <c r="B100" s="15">
        <v>22.0</v>
      </c>
      <c r="C100" s="51">
        <v>45338.0</v>
      </c>
      <c r="D100" s="52" t="s">
        <v>356</v>
      </c>
      <c r="E100" s="15" t="s">
        <v>345</v>
      </c>
      <c r="F100" s="15"/>
      <c r="G100" s="37" t="s">
        <v>597</v>
      </c>
      <c r="H100" s="15" t="s">
        <v>586</v>
      </c>
    </row>
    <row r="101" ht="15.75" hidden="1" customHeight="1">
      <c r="B101" s="15">
        <v>23.0</v>
      </c>
      <c r="C101" s="51">
        <v>45338.0</v>
      </c>
      <c r="D101" s="52" t="s">
        <v>598</v>
      </c>
      <c r="E101" s="15" t="s">
        <v>345</v>
      </c>
      <c r="F101" s="15"/>
      <c r="G101" s="37" t="s">
        <v>599</v>
      </c>
      <c r="H101" s="15" t="s">
        <v>586</v>
      </c>
    </row>
    <row r="102" ht="15.75" hidden="1" customHeight="1">
      <c r="B102" s="15">
        <v>1.0</v>
      </c>
      <c r="C102" s="51">
        <v>45261.0</v>
      </c>
      <c r="D102" s="15" t="s">
        <v>466</v>
      </c>
      <c r="E102" s="15" t="s">
        <v>345</v>
      </c>
      <c r="F102" s="15"/>
      <c r="G102" s="37" t="s">
        <v>467</v>
      </c>
      <c r="H102" s="15" t="s">
        <v>347</v>
      </c>
    </row>
    <row r="103" ht="15.75" hidden="1" customHeight="1">
      <c r="B103" s="15">
        <v>45.0</v>
      </c>
      <c r="C103" s="51">
        <v>45338.0</v>
      </c>
      <c r="D103" s="15" t="s">
        <v>466</v>
      </c>
      <c r="E103" s="15" t="s">
        <v>345</v>
      </c>
      <c r="F103" s="15"/>
      <c r="G103" s="37" t="s">
        <v>467</v>
      </c>
      <c r="H103" s="15" t="s">
        <v>586</v>
      </c>
    </row>
    <row r="104" ht="15.75" hidden="1" customHeight="1">
      <c r="B104" s="15">
        <v>18.0</v>
      </c>
      <c r="C104" s="51">
        <v>45241.0</v>
      </c>
      <c r="D104" s="15" t="s">
        <v>413</v>
      </c>
      <c r="E104" s="15" t="s">
        <v>345</v>
      </c>
      <c r="F104" s="15"/>
      <c r="G104" s="37" t="s">
        <v>414</v>
      </c>
      <c r="H104" s="15" t="s">
        <v>347</v>
      </c>
    </row>
    <row r="105" ht="15.75" hidden="1" customHeight="1">
      <c r="B105" s="15">
        <v>8.0</v>
      </c>
      <c r="C105" s="51">
        <v>45325.0</v>
      </c>
      <c r="D105" s="15" t="s">
        <v>413</v>
      </c>
      <c r="E105" s="15" t="s">
        <v>345</v>
      </c>
      <c r="F105" s="15"/>
      <c r="G105" s="37" t="s">
        <v>414</v>
      </c>
      <c r="H105" s="15" t="s">
        <v>566</v>
      </c>
    </row>
    <row r="106" ht="15.75" customHeight="1">
      <c r="B106" s="15"/>
      <c r="C106" s="15"/>
      <c r="D106" s="252" t="s">
        <v>413</v>
      </c>
      <c r="E106" s="15" t="s">
        <v>345</v>
      </c>
      <c r="F106" s="15"/>
      <c r="G106" s="253" t="s">
        <v>414</v>
      </c>
      <c r="H106" s="15"/>
    </row>
    <row r="107" ht="15.75" hidden="1" customHeight="1">
      <c r="B107" s="15">
        <v>19.0</v>
      </c>
      <c r="C107" s="51">
        <v>45273.0</v>
      </c>
      <c r="D107" s="15" t="s">
        <v>495</v>
      </c>
      <c r="E107" s="15" t="s">
        <v>345</v>
      </c>
      <c r="F107" s="15"/>
      <c r="G107" s="37" t="s">
        <v>496</v>
      </c>
      <c r="H107" s="15" t="s">
        <v>347</v>
      </c>
    </row>
    <row r="108" ht="15.75" hidden="1" customHeight="1">
      <c r="B108" s="15">
        <v>9.0</v>
      </c>
      <c r="C108" s="51">
        <v>45325.0</v>
      </c>
      <c r="D108" s="15" t="s">
        <v>495</v>
      </c>
      <c r="E108" s="15" t="s">
        <v>345</v>
      </c>
      <c r="F108" s="15"/>
      <c r="G108" s="37" t="s">
        <v>496</v>
      </c>
      <c r="H108" s="15" t="s">
        <v>566</v>
      </c>
    </row>
    <row r="109" ht="15.75" hidden="1" customHeight="1">
      <c r="B109" s="15">
        <v>44.0</v>
      </c>
      <c r="C109" s="51">
        <v>45338.0</v>
      </c>
      <c r="D109" s="15" t="s">
        <v>495</v>
      </c>
      <c r="E109" s="15" t="s">
        <v>345</v>
      </c>
      <c r="F109" s="15"/>
      <c r="G109" s="37" t="s">
        <v>496</v>
      </c>
      <c r="H109" s="15" t="s">
        <v>586</v>
      </c>
    </row>
    <row r="110" ht="15.75" hidden="1" customHeight="1">
      <c r="B110" s="15">
        <v>25.0</v>
      </c>
      <c r="C110" s="51">
        <v>45241.0</v>
      </c>
      <c r="D110" s="15" t="s">
        <v>427</v>
      </c>
      <c r="E110" s="15" t="s">
        <v>345</v>
      </c>
      <c r="F110" s="15"/>
      <c r="G110" s="37" t="s">
        <v>428</v>
      </c>
      <c r="H110" s="15" t="s">
        <v>347</v>
      </c>
    </row>
    <row r="111" ht="15.75" customHeight="1">
      <c r="B111" s="15"/>
      <c r="C111" s="15"/>
      <c r="D111" s="252" t="s">
        <v>427</v>
      </c>
      <c r="E111" s="15" t="s">
        <v>345</v>
      </c>
      <c r="F111" s="15"/>
      <c r="G111" s="253" t="s">
        <v>428</v>
      </c>
      <c r="H111" s="15"/>
    </row>
    <row r="112" ht="15.75" hidden="1" customHeight="1">
      <c r="B112" s="15">
        <v>67.0</v>
      </c>
      <c r="C112" s="51">
        <v>45287.0</v>
      </c>
      <c r="D112" s="15" t="s">
        <v>522</v>
      </c>
      <c r="E112" s="15" t="s">
        <v>345</v>
      </c>
      <c r="F112" s="15"/>
      <c r="G112" s="37" t="s">
        <v>523</v>
      </c>
      <c r="H112" s="15" t="s">
        <v>347</v>
      </c>
    </row>
    <row r="113" ht="15.75" hidden="1" customHeight="1">
      <c r="B113" s="15">
        <v>43.0</v>
      </c>
      <c r="C113" s="51">
        <v>45338.0</v>
      </c>
      <c r="D113" s="15" t="s">
        <v>522</v>
      </c>
      <c r="E113" s="15" t="s">
        <v>345</v>
      </c>
      <c r="F113" s="15"/>
      <c r="G113" s="37" t="s">
        <v>523</v>
      </c>
      <c r="H113" s="15" t="s">
        <v>586</v>
      </c>
    </row>
    <row r="114" ht="15.75" hidden="1" customHeight="1">
      <c r="B114" s="15">
        <v>18.0</v>
      </c>
      <c r="C114" s="51">
        <v>45273.0</v>
      </c>
      <c r="D114" s="15" t="s">
        <v>493</v>
      </c>
      <c r="E114" s="15" t="s">
        <v>345</v>
      </c>
      <c r="F114" s="15"/>
      <c r="G114" s="37" t="s">
        <v>494</v>
      </c>
      <c r="H114" s="15" t="s">
        <v>347</v>
      </c>
    </row>
    <row r="115" ht="15.75" hidden="1" customHeight="1">
      <c r="B115" s="15">
        <v>48.0</v>
      </c>
      <c r="C115" s="51">
        <v>45338.0</v>
      </c>
      <c r="D115" s="15" t="s">
        <v>493</v>
      </c>
      <c r="E115" s="15" t="s">
        <v>345</v>
      </c>
      <c r="F115" s="15"/>
      <c r="G115" s="37" t="s">
        <v>494</v>
      </c>
      <c r="H115" s="15" t="s">
        <v>586</v>
      </c>
    </row>
    <row r="116" ht="15.75" hidden="1" customHeight="1">
      <c r="B116" s="15">
        <v>20.0</v>
      </c>
      <c r="C116" s="51">
        <v>45241.0</v>
      </c>
      <c r="D116" s="15" t="s">
        <v>417</v>
      </c>
      <c r="E116" s="15" t="s">
        <v>345</v>
      </c>
      <c r="F116" s="15"/>
      <c r="G116" s="37" t="s">
        <v>418</v>
      </c>
      <c r="H116" s="15" t="s">
        <v>347</v>
      </c>
    </row>
    <row r="117" ht="15.75" customHeight="1">
      <c r="B117" s="15"/>
      <c r="C117" s="15"/>
      <c r="D117" s="252" t="s">
        <v>417</v>
      </c>
      <c r="E117" s="15" t="s">
        <v>345</v>
      </c>
      <c r="F117" s="15"/>
      <c r="G117" s="253" t="s">
        <v>418</v>
      </c>
      <c r="H117" s="15"/>
    </row>
    <row r="118" ht="15.75" hidden="1" customHeight="1">
      <c r="B118" s="15">
        <v>22.0</v>
      </c>
      <c r="C118" s="51">
        <v>45241.0</v>
      </c>
      <c r="D118" s="15" t="s">
        <v>421</v>
      </c>
      <c r="E118" s="15" t="s">
        <v>345</v>
      </c>
      <c r="F118" s="15"/>
      <c r="G118" s="37" t="s">
        <v>422</v>
      </c>
      <c r="H118" s="15" t="s">
        <v>347</v>
      </c>
    </row>
    <row r="119" ht="15.75" customHeight="1">
      <c r="B119" s="15"/>
      <c r="C119" s="15"/>
      <c r="D119" s="252" t="s">
        <v>421</v>
      </c>
      <c r="E119" s="15" t="s">
        <v>345</v>
      </c>
      <c r="F119" s="15"/>
      <c r="G119" s="253" t="s">
        <v>422</v>
      </c>
      <c r="H119" s="15"/>
    </row>
    <row r="120" ht="15.75" hidden="1" customHeight="1">
      <c r="B120" s="15">
        <v>26.0</v>
      </c>
      <c r="C120" s="51">
        <v>45338.0</v>
      </c>
      <c r="D120" s="52" t="s">
        <v>604</v>
      </c>
      <c r="E120" s="15" t="s">
        <v>345</v>
      </c>
      <c r="F120" s="15"/>
      <c r="G120" s="37" t="s">
        <v>605</v>
      </c>
      <c r="H120" s="15" t="s">
        <v>586</v>
      </c>
    </row>
    <row r="121" ht="15.75" hidden="1" customHeight="1">
      <c r="B121" s="15">
        <v>27.0</v>
      </c>
      <c r="C121" s="51">
        <v>45246.0</v>
      </c>
      <c r="D121" s="15" t="s">
        <v>431</v>
      </c>
      <c r="E121" s="15" t="s">
        <v>345</v>
      </c>
      <c r="F121" s="15"/>
      <c r="G121" s="37" t="s">
        <v>432</v>
      </c>
      <c r="H121" s="15" t="s">
        <v>433</v>
      </c>
    </row>
    <row r="122" ht="15.75" hidden="1" customHeight="1">
      <c r="B122" s="15">
        <v>32.0</v>
      </c>
      <c r="C122" s="51">
        <v>45338.0</v>
      </c>
      <c r="D122" s="15" t="s">
        <v>431</v>
      </c>
      <c r="E122" s="15" t="s">
        <v>345</v>
      </c>
      <c r="F122" s="15"/>
      <c r="G122" s="37" t="s">
        <v>432</v>
      </c>
      <c r="H122" s="15" t="s">
        <v>586</v>
      </c>
    </row>
    <row r="123" ht="15.75" hidden="1" customHeight="1">
      <c r="B123" s="15">
        <v>35.0</v>
      </c>
      <c r="C123" s="51">
        <v>45300.0</v>
      </c>
      <c r="D123" s="15" t="s">
        <v>542</v>
      </c>
      <c r="E123" s="15" t="s">
        <v>345</v>
      </c>
      <c r="F123" s="15"/>
      <c r="G123" s="15" t="s">
        <v>543</v>
      </c>
      <c r="H123" s="15" t="s">
        <v>544</v>
      </c>
    </row>
    <row r="124" ht="15.75" customHeight="1">
      <c r="B124" s="15"/>
      <c r="C124" s="15"/>
      <c r="D124" s="252" t="s">
        <v>542</v>
      </c>
      <c r="E124" s="15" t="s">
        <v>345</v>
      </c>
      <c r="F124" s="15"/>
      <c r="G124" s="252" t="s">
        <v>543</v>
      </c>
      <c r="H124" s="15"/>
    </row>
    <row r="125" ht="15.75" hidden="1" customHeight="1">
      <c r="B125" s="15">
        <v>28.0</v>
      </c>
      <c r="C125" s="51">
        <v>45246.0</v>
      </c>
      <c r="D125" s="15" t="s">
        <v>434</v>
      </c>
      <c r="E125" s="15" t="s">
        <v>345</v>
      </c>
      <c r="F125" s="15"/>
      <c r="G125" s="37" t="s">
        <v>435</v>
      </c>
      <c r="H125" s="15" t="s">
        <v>433</v>
      </c>
    </row>
    <row r="126" ht="15.75" hidden="1" customHeight="1">
      <c r="B126" s="15">
        <v>41.0</v>
      </c>
      <c r="C126" s="51">
        <v>45338.0</v>
      </c>
      <c r="D126" s="15" t="s">
        <v>434</v>
      </c>
      <c r="E126" s="15" t="s">
        <v>345</v>
      </c>
      <c r="F126" s="15"/>
      <c r="G126" s="37" t="s">
        <v>435</v>
      </c>
      <c r="H126" s="15" t="s">
        <v>586</v>
      </c>
    </row>
    <row r="127" ht="15.75" hidden="1" customHeight="1">
      <c r="B127" s="15">
        <v>24.0</v>
      </c>
      <c r="C127" s="51">
        <v>45338.0</v>
      </c>
      <c r="D127" s="52" t="s">
        <v>600</v>
      </c>
      <c r="E127" s="15" t="s">
        <v>345</v>
      </c>
      <c r="F127" s="15"/>
      <c r="G127" s="37" t="s">
        <v>601</v>
      </c>
      <c r="H127" s="15" t="s">
        <v>586</v>
      </c>
    </row>
    <row r="128" ht="15.75" hidden="1" customHeight="1">
      <c r="B128" s="15">
        <v>33.0</v>
      </c>
      <c r="C128" s="51">
        <v>45299.0</v>
      </c>
      <c r="D128" s="15" t="s">
        <v>539</v>
      </c>
      <c r="E128" s="15" t="s">
        <v>345</v>
      </c>
      <c r="F128" s="15"/>
      <c r="G128" s="37" t="s">
        <v>540</v>
      </c>
      <c r="H128" s="15" t="s">
        <v>347</v>
      </c>
    </row>
    <row r="129" ht="15.75" hidden="1" customHeight="1">
      <c r="B129" s="15">
        <v>36.0</v>
      </c>
      <c r="C129" s="51">
        <v>45338.0</v>
      </c>
      <c r="D129" s="15" t="s">
        <v>539</v>
      </c>
      <c r="E129" s="15" t="s">
        <v>345</v>
      </c>
      <c r="F129" s="15"/>
      <c r="G129" s="37" t="s">
        <v>540</v>
      </c>
      <c r="H129" s="15" t="s">
        <v>586</v>
      </c>
    </row>
    <row r="130" ht="15.75" hidden="1" customHeight="1">
      <c r="B130" s="15">
        <v>9.0</v>
      </c>
      <c r="C130" s="51">
        <v>45237.0</v>
      </c>
      <c r="D130" s="15" t="s">
        <v>400</v>
      </c>
      <c r="E130" s="15" t="s">
        <v>345</v>
      </c>
      <c r="F130" s="15"/>
      <c r="G130" s="37">
        <v>8.7832129083E10</v>
      </c>
      <c r="H130" s="15" t="s">
        <v>347</v>
      </c>
    </row>
    <row r="131" ht="15.75" customHeight="1">
      <c r="B131" s="15"/>
      <c r="C131" s="15"/>
      <c r="D131" s="252" t="s">
        <v>400</v>
      </c>
      <c r="E131" s="15" t="s">
        <v>345</v>
      </c>
      <c r="F131" s="15"/>
      <c r="G131" s="253">
        <v>8.7832129083E10</v>
      </c>
      <c r="H131" s="15"/>
    </row>
    <row r="132" ht="15.75" hidden="1" customHeight="1">
      <c r="B132" s="15">
        <v>3.0</v>
      </c>
      <c r="C132" s="51">
        <v>45261.0</v>
      </c>
      <c r="D132" s="15" t="s">
        <v>470</v>
      </c>
      <c r="E132" s="15" t="s">
        <v>345</v>
      </c>
      <c r="F132" s="15"/>
      <c r="G132" s="37" t="s">
        <v>471</v>
      </c>
      <c r="H132" s="15" t="s">
        <v>347</v>
      </c>
    </row>
    <row r="133" ht="15.75" hidden="1" customHeight="1">
      <c r="B133" s="15">
        <v>42.0</v>
      </c>
      <c r="C133" s="51">
        <v>45338.0</v>
      </c>
      <c r="D133" s="15" t="s">
        <v>470</v>
      </c>
      <c r="E133" s="15" t="s">
        <v>345</v>
      </c>
      <c r="F133" s="15"/>
      <c r="G133" s="37" t="s">
        <v>471</v>
      </c>
      <c r="H133" s="15" t="s">
        <v>586</v>
      </c>
    </row>
    <row r="134" ht="15.75" hidden="1" customHeight="1">
      <c r="B134" s="15">
        <v>18.0</v>
      </c>
      <c r="C134" s="51">
        <v>45338.0</v>
      </c>
      <c r="D134" s="52" t="s">
        <v>591</v>
      </c>
      <c r="E134" s="15" t="s">
        <v>345</v>
      </c>
      <c r="F134" s="15"/>
      <c r="G134" s="37" t="s">
        <v>592</v>
      </c>
      <c r="H134" s="15" t="s">
        <v>586</v>
      </c>
    </row>
    <row r="135" ht="15.75" hidden="1" customHeight="1">
      <c r="B135" s="15">
        <v>2.0</v>
      </c>
      <c r="C135" s="32">
        <v>45201.0</v>
      </c>
      <c r="D135" s="15" t="s">
        <v>348</v>
      </c>
      <c r="E135" s="15" t="s">
        <v>345</v>
      </c>
      <c r="F135" s="15"/>
      <c r="G135" s="37" t="s">
        <v>349</v>
      </c>
      <c r="H135" s="15" t="s">
        <v>347</v>
      </c>
    </row>
    <row r="136" ht="15.75" hidden="1" customHeight="1">
      <c r="B136" s="15">
        <v>9.0</v>
      </c>
      <c r="C136" s="32">
        <v>45203.0</v>
      </c>
      <c r="D136" s="15" t="s">
        <v>348</v>
      </c>
      <c r="E136" s="15" t="s">
        <v>345</v>
      </c>
      <c r="F136" s="15"/>
      <c r="G136" s="37" t="s">
        <v>349</v>
      </c>
      <c r="H136" s="15" t="s">
        <v>360</v>
      </c>
    </row>
    <row r="137" ht="15.75" hidden="1" customHeight="1">
      <c r="B137" s="15">
        <v>17.0</v>
      </c>
      <c r="C137" s="32">
        <v>45208.0</v>
      </c>
      <c r="D137" s="15" t="s">
        <v>348</v>
      </c>
      <c r="E137" s="15" t="s">
        <v>345</v>
      </c>
      <c r="F137" s="15"/>
      <c r="G137" s="37" t="s">
        <v>349</v>
      </c>
      <c r="H137" s="15" t="s">
        <v>360</v>
      </c>
    </row>
    <row r="138" ht="15.75" hidden="1" customHeight="1">
      <c r="B138" s="15">
        <v>20.0</v>
      </c>
      <c r="C138" s="32">
        <v>45212.0</v>
      </c>
      <c r="D138" s="15" t="s">
        <v>348</v>
      </c>
      <c r="E138" s="15" t="s">
        <v>345</v>
      </c>
      <c r="F138" s="15"/>
      <c r="G138" s="37" t="s">
        <v>349</v>
      </c>
      <c r="H138" s="15" t="s">
        <v>360</v>
      </c>
    </row>
    <row r="139" ht="15.75" hidden="1" customHeight="1">
      <c r="B139" s="15">
        <v>43.0</v>
      </c>
      <c r="C139" s="32">
        <v>45224.0</v>
      </c>
      <c r="D139" s="15" t="s">
        <v>348</v>
      </c>
      <c r="E139" s="15" t="s">
        <v>345</v>
      </c>
      <c r="F139" s="15"/>
      <c r="G139" s="37" t="s">
        <v>349</v>
      </c>
      <c r="H139" s="15" t="s">
        <v>360</v>
      </c>
    </row>
    <row r="140" ht="15.75" hidden="1" customHeight="1">
      <c r="B140" s="15">
        <v>47.0</v>
      </c>
      <c r="C140" s="32">
        <v>45225.0</v>
      </c>
      <c r="D140" s="15" t="s">
        <v>348</v>
      </c>
      <c r="E140" s="15" t="s">
        <v>345</v>
      </c>
      <c r="F140" s="15"/>
      <c r="G140" s="37" t="s">
        <v>349</v>
      </c>
      <c r="H140" s="15" t="s">
        <v>360</v>
      </c>
    </row>
    <row r="141" ht="15.75" hidden="1" customHeight="1">
      <c r="B141" s="15">
        <v>3.0</v>
      </c>
      <c r="C141" s="51">
        <v>45233.0</v>
      </c>
      <c r="D141" s="15" t="s">
        <v>348</v>
      </c>
      <c r="E141" s="15" t="s">
        <v>345</v>
      </c>
      <c r="F141" s="15"/>
      <c r="G141" s="37" t="s">
        <v>349</v>
      </c>
      <c r="H141" s="15" t="s">
        <v>360</v>
      </c>
    </row>
    <row r="142" ht="15.75" hidden="1" customHeight="1">
      <c r="B142" s="15">
        <v>41.0</v>
      </c>
      <c r="C142" s="51">
        <v>45253.0</v>
      </c>
      <c r="D142" s="15" t="s">
        <v>348</v>
      </c>
      <c r="E142" s="15" t="s">
        <v>345</v>
      </c>
      <c r="F142" s="15"/>
      <c r="G142" s="37" t="s">
        <v>349</v>
      </c>
      <c r="H142" s="15" t="s">
        <v>360</v>
      </c>
    </row>
    <row r="143" ht="15.75" hidden="1" customHeight="1">
      <c r="B143" s="15">
        <v>70.0</v>
      </c>
      <c r="C143" s="51">
        <v>45257.0</v>
      </c>
      <c r="D143" s="15" t="s">
        <v>348</v>
      </c>
      <c r="E143" s="15" t="s">
        <v>345</v>
      </c>
      <c r="F143" s="15"/>
      <c r="G143" s="37" t="s">
        <v>349</v>
      </c>
      <c r="H143" s="15" t="s">
        <v>457</v>
      </c>
    </row>
    <row r="144" ht="15.75" hidden="1" customHeight="1">
      <c r="B144" s="15">
        <v>95.0</v>
      </c>
      <c r="C144" s="51">
        <v>45260.0</v>
      </c>
      <c r="D144" s="15" t="s">
        <v>348</v>
      </c>
      <c r="E144" s="15" t="s">
        <v>345</v>
      </c>
      <c r="F144" s="15"/>
      <c r="G144" s="37" t="s">
        <v>349</v>
      </c>
      <c r="H144" s="15" t="s">
        <v>463</v>
      </c>
    </row>
    <row r="145" ht="15.75" hidden="1" customHeight="1">
      <c r="B145" s="15">
        <v>13.0</v>
      </c>
      <c r="C145" s="51">
        <v>45269.0</v>
      </c>
      <c r="D145" s="15" t="s">
        <v>348</v>
      </c>
      <c r="E145" s="15" t="s">
        <v>345</v>
      </c>
      <c r="F145" s="15"/>
      <c r="G145" s="37" t="s">
        <v>349</v>
      </c>
      <c r="H145" s="15" t="s">
        <v>490</v>
      </c>
    </row>
    <row r="146" ht="15.75" hidden="1" customHeight="1">
      <c r="B146" s="15">
        <v>31.0</v>
      </c>
      <c r="C146" s="51">
        <v>45274.0</v>
      </c>
      <c r="D146" s="15" t="s">
        <v>348</v>
      </c>
      <c r="E146" s="15" t="s">
        <v>345</v>
      </c>
      <c r="F146" s="15"/>
      <c r="G146" s="37" t="s">
        <v>349</v>
      </c>
      <c r="H146" s="15" t="s">
        <v>360</v>
      </c>
    </row>
    <row r="147" ht="15.75" hidden="1" customHeight="1">
      <c r="B147" s="15">
        <v>47.0</v>
      </c>
      <c r="C147" s="51">
        <v>45276.0</v>
      </c>
      <c r="D147" s="15" t="s">
        <v>348</v>
      </c>
      <c r="E147" s="15" t="s">
        <v>345</v>
      </c>
      <c r="F147" s="15"/>
      <c r="G147" s="37" t="s">
        <v>349</v>
      </c>
      <c r="H147" s="15" t="s">
        <v>518</v>
      </c>
    </row>
    <row r="148" ht="15.75" hidden="1" customHeight="1">
      <c r="B148" s="15">
        <v>5.0</v>
      </c>
      <c r="C148" s="51">
        <v>45295.0</v>
      </c>
      <c r="D148" s="15" t="s">
        <v>348</v>
      </c>
      <c r="E148" s="15" t="s">
        <v>345</v>
      </c>
      <c r="F148" s="15"/>
      <c r="G148" s="37" t="s">
        <v>349</v>
      </c>
      <c r="H148" s="15" t="s">
        <v>532</v>
      </c>
    </row>
    <row r="149" ht="15.75" hidden="1" customHeight="1">
      <c r="B149" s="15">
        <v>38.0</v>
      </c>
      <c r="C149" s="51">
        <v>45303.0</v>
      </c>
      <c r="D149" s="15" t="s">
        <v>348</v>
      </c>
      <c r="E149" s="15" t="s">
        <v>345</v>
      </c>
      <c r="F149" s="15"/>
      <c r="G149" s="37" t="s">
        <v>349</v>
      </c>
      <c r="H149" s="15" t="s">
        <v>547</v>
      </c>
    </row>
    <row r="150" ht="15.75" hidden="1" customHeight="1">
      <c r="B150" s="15">
        <v>54.0</v>
      </c>
      <c r="C150" s="51">
        <v>45311.0</v>
      </c>
      <c r="D150" s="15" t="s">
        <v>348</v>
      </c>
      <c r="E150" s="15" t="s">
        <v>345</v>
      </c>
      <c r="F150" s="15"/>
      <c r="G150" s="37" t="s">
        <v>349</v>
      </c>
      <c r="H150" s="15" t="s">
        <v>561</v>
      </c>
    </row>
    <row r="151" ht="15.75" hidden="1" customHeight="1">
      <c r="B151" s="15">
        <v>72.0</v>
      </c>
      <c r="C151" s="51">
        <v>45322.0</v>
      </c>
      <c r="D151" s="15" t="s">
        <v>348</v>
      </c>
      <c r="E151" s="15" t="s">
        <v>345</v>
      </c>
      <c r="F151" s="15"/>
      <c r="G151" s="37" t="s">
        <v>349</v>
      </c>
      <c r="H151" s="15" t="s">
        <v>561</v>
      </c>
    </row>
    <row r="152" ht="15.75" hidden="1" customHeight="1">
      <c r="B152" s="15">
        <v>16.0</v>
      </c>
      <c r="C152" s="51">
        <v>45338.0</v>
      </c>
      <c r="D152" s="57" t="s">
        <v>348</v>
      </c>
      <c r="E152" s="15" t="s">
        <v>345</v>
      </c>
      <c r="F152" s="15"/>
      <c r="G152" s="37" t="s">
        <v>589</v>
      </c>
      <c r="H152" s="15" t="s">
        <v>586</v>
      </c>
    </row>
    <row r="153" ht="15.75" hidden="1" customHeight="1">
      <c r="G153" s="43"/>
    </row>
    <row r="154" ht="15.75" hidden="1" customHeight="1">
      <c r="G154" s="43"/>
    </row>
    <row r="155" ht="15.75" hidden="1" customHeight="1">
      <c r="G155" s="43"/>
    </row>
    <row r="156" ht="15.75" hidden="1" customHeight="1">
      <c r="G156" s="43"/>
    </row>
    <row r="157" ht="15.75" hidden="1" customHeight="1">
      <c r="G157" s="43"/>
    </row>
    <row r="158" ht="15.75" hidden="1" customHeight="1">
      <c r="G158" s="43"/>
    </row>
    <row r="159" ht="15.75" hidden="1" customHeight="1">
      <c r="G159" s="43"/>
    </row>
    <row r="160" ht="15.75" hidden="1" customHeight="1">
      <c r="G160" s="43"/>
    </row>
    <row r="161" ht="15.75" hidden="1" customHeight="1">
      <c r="G161" s="43"/>
    </row>
    <row r="162" ht="15.75" hidden="1" customHeight="1">
      <c r="G162" s="43"/>
    </row>
    <row r="163" ht="15.75" hidden="1" customHeight="1">
      <c r="G163" s="43"/>
    </row>
    <row r="164" ht="15.75" hidden="1" customHeight="1">
      <c r="G164" s="43"/>
    </row>
    <row r="165" ht="15.75" hidden="1" customHeight="1">
      <c r="G165" s="43"/>
    </row>
    <row r="166" ht="15.75" hidden="1" customHeight="1">
      <c r="G166" s="43"/>
    </row>
    <row r="167" ht="15.75" hidden="1" customHeight="1">
      <c r="G167" s="43"/>
    </row>
    <row r="168" ht="15.75" hidden="1" customHeight="1">
      <c r="G168" s="43"/>
    </row>
    <row r="169" ht="15.75" hidden="1" customHeight="1">
      <c r="G169" s="43"/>
    </row>
    <row r="170" ht="15.75" hidden="1" customHeight="1">
      <c r="G170" s="43"/>
    </row>
    <row r="171" ht="15.75" hidden="1" customHeight="1">
      <c r="G171" s="43"/>
    </row>
    <row r="172" ht="15.75" hidden="1" customHeight="1">
      <c r="G172" s="43"/>
    </row>
    <row r="173" ht="15.75" hidden="1" customHeight="1">
      <c r="G173" s="43"/>
    </row>
    <row r="174" ht="15.75" hidden="1" customHeight="1">
      <c r="G174" s="43"/>
    </row>
    <row r="175" ht="15.75" hidden="1" customHeight="1">
      <c r="G175" s="43"/>
    </row>
    <row r="176" ht="15.75" hidden="1" customHeight="1">
      <c r="G176" s="43"/>
    </row>
    <row r="177" ht="15.75" hidden="1" customHeight="1">
      <c r="G177" s="43"/>
    </row>
    <row r="178" ht="15.75" hidden="1" customHeight="1">
      <c r="G178" s="43"/>
    </row>
    <row r="179" ht="15.75" hidden="1" customHeight="1">
      <c r="G179" s="43"/>
    </row>
    <row r="180" ht="15.75" hidden="1" customHeight="1">
      <c r="G180" s="43"/>
    </row>
    <row r="181" ht="15.75" hidden="1" customHeight="1">
      <c r="G181" s="43"/>
    </row>
    <row r="182" ht="15.75" hidden="1" customHeight="1">
      <c r="G182" s="43"/>
    </row>
    <row r="183" ht="15.75" hidden="1" customHeight="1">
      <c r="G183" s="43"/>
    </row>
    <row r="184" ht="15.75" hidden="1" customHeight="1">
      <c r="G184" s="43"/>
    </row>
    <row r="185" ht="15.75" hidden="1" customHeight="1">
      <c r="G185" s="43"/>
    </row>
    <row r="186" ht="15.75" hidden="1" customHeight="1">
      <c r="G186" s="43"/>
    </row>
    <row r="187" ht="15.75" hidden="1" customHeight="1">
      <c r="G187" s="43"/>
    </row>
    <row r="188" ht="15.75" hidden="1" customHeight="1">
      <c r="G188" s="43"/>
    </row>
    <row r="189" ht="15.75" hidden="1" customHeight="1">
      <c r="G189" s="43"/>
    </row>
    <row r="190" ht="15.75" hidden="1" customHeight="1">
      <c r="G190" s="43"/>
    </row>
    <row r="191" ht="15.75" hidden="1" customHeight="1">
      <c r="G191" s="43"/>
    </row>
    <row r="192" ht="15.75" hidden="1" customHeight="1">
      <c r="G192" s="43"/>
    </row>
    <row r="193" ht="15.75" hidden="1" customHeight="1">
      <c r="G193" s="43"/>
    </row>
    <row r="194" ht="15.75" hidden="1" customHeight="1">
      <c r="G194" s="43"/>
    </row>
    <row r="195" ht="15.75" hidden="1" customHeight="1">
      <c r="G195" s="43"/>
    </row>
    <row r="196" ht="15.75" hidden="1" customHeight="1">
      <c r="G196" s="43"/>
    </row>
    <row r="197" ht="15.75" hidden="1" customHeight="1">
      <c r="G197" s="43"/>
    </row>
    <row r="198" ht="15.75" hidden="1" customHeight="1">
      <c r="G198" s="43"/>
    </row>
    <row r="199" ht="15.75" hidden="1" customHeight="1">
      <c r="G199" s="43"/>
    </row>
    <row r="200" ht="15.75" hidden="1" customHeight="1">
      <c r="G200" s="43"/>
    </row>
    <row r="201" ht="15.75" hidden="1" customHeight="1">
      <c r="G201" s="43"/>
    </row>
    <row r="202" ht="15.75" hidden="1" customHeight="1">
      <c r="G202" s="43"/>
    </row>
    <row r="203" ht="15.75" hidden="1" customHeight="1">
      <c r="G203" s="43"/>
    </row>
    <row r="204" ht="15.75" hidden="1" customHeight="1">
      <c r="G204" s="43"/>
    </row>
    <row r="205" ht="15.75" hidden="1" customHeight="1">
      <c r="G205" s="43"/>
    </row>
    <row r="206" ht="15.75" hidden="1" customHeight="1">
      <c r="G206" s="43"/>
    </row>
    <row r="207" ht="15.75" hidden="1" customHeight="1">
      <c r="G207" s="43"/>
    </row>
    <row r="208" ht="15.75" hidden="1" customHeight="1">
      <c r="G208" s="43"/>
    </row>
    <row r="209" ht="15.75" hidden="1" customHeight="1">
      <c r="G209" s="43"/>
    </row>
    <row r="210" ht="15.75" hidden="1" customHeight="1">
      <c r="G210" s="43"/>
    </row>
    <row r="211" ht="15.75" hidden="1" customHeight="1">
      <c r="G211" s="43"/>
    </row>
    <row r="212" ht="15.75" hidden="1" customHeight="1">
      <c r="G212" s="43"/>
    </row>
    <row r="213" ht="15.75" hidden="1" customHeight="1">
      <c r="G213" s="43"/>
    </row>
    <row r="214" ht="15.75" hidden="1" customHeight="1">
      <c r="G214" s="43"/>
    </row>
    <row r="215" ht="15.75" hidden="1" customHeight="1">
      <c r="G215" s="43"/>
    </row>
    <row r="216" ht="15.75" hidden="1" customHeight="1">
      <c r="G216" s="43"/>
    </row>
    <row r="217" ht="15.75" hidden="1" customHeight="1">
      <c r="G217" s="43"/>
    </row>
    <row r="218" ht="15.75" hidden="1" customHeight="1">
      <c r="G218" s="43"/>
    </row>
    <row r="219" ht="15.75" hidden="1" customHeight="1">
      <c r="G219" s="43"/>
    </row>
    <row r="220" ht="15.75" hidden="1" customHeight="1">
      <c r="G220" s="43"/>
    </row>
    <row r="221" ht="15.75" hidden="1" customHeight="1">
      <c r="G221" s="43"/>
    </row>
    <row r="222" ht="15.75" hidden="1" customHeight="1">
      <c r="G222" s="43"/>
    </row>
    <row r="223" ht="15.75" hidden="1" customHeight="1">
      <c r="G223" s="43"/>
    </row>
    <row r="224" ht="15.75" hidden="1" customHeight="1">
      <c r="G224" s="43"/>
    </row>
    <row r="225" ht="15.75" hidden="1" customHeight="1">
      <c r="G225" s="43"/>
    </row>
    <row r="226" ht="15.75" hidden="1" customHeight="1">
      <c r="G226" s="43"/>
    </row>
    <row r="227" ht="15.75" hidden="1" customHeight="1">
      <c r="G227" s="43"/>
    </row>
    <row r="228" ht="15.75" hidden="1" customHeight="1">
      <c r="G228" s="43"/>
    </row>
    <row r="229" ht="15.75" hidden="1" customHeight="1">
      <c r="G229" s="43"/>
    </row>
    <row r="230" ht="15.75" hidden="1" customHeight="1">
      <c r="G230" s="43"/>
    </row>
    <row r="231" ht="15.75" hidden="1" customHeight="1">
      <c r="G231" s="43"/>
    </row>
    <row r="232" ht="15.75" hidden="1" customHeight="1">
      <c r="G232" s="43"/>
    </row>
    <row r="233" ht="15.75" hidden="1" customHeight="1">
      <c r="G233" s="43"/>
    </row>
    <row r="234" ht="15.75" hidden="1" customHeight="1">
      <c r="G234" s="43"/>
    </row>
    <row r="235" ht="15.75" hidden="1" customHeight="1">
      <c r="G235" s="43"/>
    </row>
    <row r="236" ht="15.75" hidden="1" customHeight="1">
      <c r="G236" s="43"/>
    </row>
    <row r="237" ht="15.75" hidden="1" customHeight="1">
      <c r="G237" s="43"/>
    </row>
    <row r="238" ht="15.75" hidden="1" customHeight="1">
      <c r="G238" s="43"/>
    </row>
    <row r="239" ht="15.75" hidden="1" customHeight="1">
      <c r="G239" s="43"/>
    </row>
    <row r="240" ht="15.75" hidden="1" customHeight="1">
      <c r="G240" s="43"/>
    </row>
    <row r="241" ht="15.75" hidden="1" customHeight="1">
      <c r="G241" s="43"/>
    </row>
    <row r="242" ht="15.75" hidden="1" customHeight="1">
      <c r="G242" s="43"/>
    </row>
    <row r="243" ht="15.75" hidden="1" customHeight="1">
      <c r="G243" s="43"/>
    </row>
    <row r="244" ht="15.75" hidden="1" customHeight="1">
      <c r="G244" s="43"/>
    </row>
    <row r="245" ht="15.75" hidden="1" customHeight="1">
      <c r="G245" s="43"/>
    </row>
    <row r="246" ht="15.75" hidden="1" customHeight="1">
      <c r="G246" s="43"/>
    </row>
    <row r="247" ht="15.75" hidden="1" customHeight="1">
      <c r="G247" s="43"/>
    </row>
    <row r="248" ht="15.75" hidden="1" customHeight="1">
      <c r="G248" s="43"/>
    </row>
    <row r="249" ht="15.75" hidden="1" customHeight="1">
      <c r="G249" s="43"/>
    </row>
    <row r="250" ht="15.75" hidden="1" customHeight="1">
      <c r="G250" s="43"/>
    </row>
    <row r="251" ht="15.75" hidden="1" customHeight="1">
      <c r="G251" s="43"/>
    </row>
    <row r="252" ht="15.75" hidden="1" customHeight="1">
      <c r="G252" s="43"/>
    </row>
    <row r="253" ht="15.75" hidden="1" customHeight="1">
      <c r="G253" s="43"/>
    </row>
    <row r="254" ht="15.75" hidden="1" customHeight="1">
      <c r="G254" s="43"/>
    </row>
    <row r="255" ht="15.75" hidden="1" customHeight="1">
      <c r="G255" s="43"/>
    </row>
    <row r="256" ht="15.75" hidden="1" customHeight="1">
      <c r="G256" s="43"/>
    </row>
    <row r="257" ht="15.75" hidden="1" customHeight="1">
      <c r="G257" s="43"/>
    </row>
    <row r="258" ht="15.75" hidden="1" customHeight="1">
      <c r="G258" s="43"/>
    </row>
    <row r="259" ht="15.75" hidden="1" customHeight="1">
      <c r="G259" s="43"/>
    </row>
    <row r="260" ht="15.75" hidden="1" customHeight="1">
      <c r="G260" s="43"/>
    </row>
    <row r="261" ht="15.75" hidden="1" customHeight="1">
      <c r="G261" s="43"/>
    </row>
    <row r="262" ht="15.75" hidden="1" customHeight="1">
      <c r="G262" s="43"/>
    </row>
    <row r="263" ht="15.75" hidden="1" customHeight="1">
      <c r="G263" s="43"/>
    </row>
    <row r="264" ht="15.75" hidden="1" customHeight="1">
      <c r="G264" s="43"/>
    </row>
    <row r="265" ht="15.75" hidden="1" customHeight="1">
      <c r="G265" s="43"/>
    </row>
    <row r="266" ht="15.75" hidden="1" customHeight="1">
      <c r="G266" s="43"/>
    </row>
    <row r="267" ht="15.75" hidden="1" customHeight="1">
      <c r="G267" s="43"/>
    </row>
    <row r="268" ht="15.75" hidden="1" customHeight="1">
      <c r="G268" s="43"/>
    </row>
    <row r="269" ht="15.75" hidden="1" customHeight="1">
      <c r="G269" s="43"/>
    </row>
    <row r="270" ht="15.75" hidden="1" customHeight="1">
      <c r="G270" s="43"/>
    </row>
    <row r="271" ht="15.75" hidden="1" customHeight="1">
      <c r="G271" s="43"/>
    </row>
    <row r="272" ht="15.75" hidden="1" customHeight="1">
      <c r="G272" s="43"/>
    </row>
    <row r="273" ht="15.75" hidden="1" customHeight="1">
      <c r="G273" s="43"/>
    </row>
    <row r="274" ht="15.75" hidden="1" customHeight="1">
      <c r="G274" s="43"/>
    </row>
    <row r="275" ht="15.75" hidden="1" customHeight="1">
      <c r="G275" s="43"/>
    </row>
    <row r="276" ht="15.75" hidden="1" customHeight="1">
      <c r="G276" s="43"/>
    </row>
    <row r="277" ht="15.75" hidden="1" customHeight="1">
      <c r="G277" s="43"/>
    </row>
    <row r="278" ht="15.75" hidden="1" customHeight="1">
      <c r="G278" s="43"/>
    </row>
    <row r="279" ht="15.75" hidden="1" customHeight="1">
      <c r="G279" s="43"/>
    </row>
    <row r="280" ht="15.75" hidden="1" customHeight="1">
      <c r="G280" s="43"/>
    </row>
    <row r="281" ht="15.75" hidden="1" customHeight="1">
      <c r="G281" s="43"/>
    </row>
    <row r="282" ht="15.75" hidden="1" customHeight="1">
      <c r="G282" s="43"/>
    </row>
    <row r="283" ht="15.75" hidden="1" customHeight="1">
      <c r="G283" s="43"/>
    </row>
    <row r="284" ht="15.75" hidden="1" customHeight="1">
      <c r="G284" s="43"/>
    </row>
    <row r="285" ht="15.75" hidden="1" customHeight="1">
      <c r="G285" s="43"/>
    </row>
    <row r="286" ht="15.75" hidden="1" customHeight="1">
      <c r="G286" s="43"/>
    </row>
    <row r="287" ht="15.75" hidden="1" customHeight="1">
      <c r="G287" s="43"/>
    </row>
    <row r="288" ht="15.75" hidden="1" customHeight="1">
      <c r="G288" s="43"/>
    </row>
    <row r="289" ht="15.75" hidden="1" customHeight="1">
      <c r="G289" s="43"/>
    </row>
    <row r="290" ht="15.75" hidden="1" customHeight="1">
      <c r="G290" s="43"/>
    </row>
    <row r="291" ht="15.75" hidden="1" customHeight="1">
      <c r="G291" s="43"/>
    </row>
    <row r="292" ht="15.75" hidden="1" customHeight="1">
      <c r="G292" s="43"/>
    </row>
    <row r="293" ht="15.75" hidden="1" customHeight="1">
      <c r="G293" s="43"/>
    </row>
    <row r="294" ht="15.75" hidden="1" customHeight="1">
      <c r="G294" s="43"/>
    </row>
    <row r="295" ht="15.75" hidden="1" customHeight="1">
      <c r="G295" s="43"/>
    </row>
    <row r="296" ht="15.75" hidden="1" customHeight="1">
      <c r="G296" s="43"/>
    </row>
    <row r="297" ht="15.75" hidden="1" customHeight="1">
      <c r="G297" s="43"/>
    </row>
    <row r="298" ht="15.75" hidden="1" customHeight="1">
      <c r="G298" s="43"/>
    </row>
    <row r="299" ht="15.75" hidden="1" customHeight="1">
      <c r="G299" s="43"/>
    </row>
    <row r="300" ht="15.75" hidden="1" customHeight="1">
      <c r="G300" s="43"/>
    </row>
    <row r="301" ht="15.75" hidden="1" customHeight="1">
      <c r="G301" s="43"/>
    </row>
    <row r="302" ht="15.75" hidden="1" customHeight="1">
      <c r="G302" s="43"/>
    </row>
    <row r="303" ht="15.75" hidden="1" customHeight="1">
      <c r="G303" s="43"/>
    </row>
    <row r="304" ht="15.75" hidden="1" customHeight="1">
      <c r="G304" s="43"/>
    </row>
    <row r="305" ht="15.75" hidden="1" customHeight="1">
      <c r="G305" s="43"/>
    </row>
    <row r="306" ht="15.75" hidden="1" customHeight="1">
      <c r="G306" s="43"/>
    </row>
    <row r="307" ht="15.75" hidden="1" customHeight="1">
      <c r="G307" s="43"/>
    </row>
    <row r="308" ht="15.75" hidden="1" customHeight="1">
      <c r="G308" s="43"/>
    </row>
    <row r="309" ht="15.75" hidden="1" customHeight="1">
      <c r="G309" s="43"/>
    </row>
    <row r="310" ht="15.75" hidden="1" customHeight="1">
      <c r="G310" s="43"/>
    </row>
    <row r="311" ht="15.75" hidden="1" customHeight="1">
      <c r="G311" s="43"/>
    </row>
    <row r="312" ht="15.75" hidden="1" customHeight="1">
      <c r="G312" s="43"/>
    </row>
    <row r="313" ht="15.75" hidden="1" customHeight="1">
      <c r="G313" s="43"/>
    </row>
    <row r="314" ht="15.75" hidden="1" customHeight="1">
      <c r="G314" s="43"/>
    </row>
    <row r="315" ht="15.75" hidden="1" customHeight="1">
      <c r="G315" s="43"/>
    </row>
    <row r="316" ht="15.75" hidden="1" customHeight="1">
      <c r="G316" s="43"/>
    </row>
    <row r="317" ht="15.75" hidden="1" customHeight="1">
      <c r="G317" s="43"/>
    </row>
    <row r="318" ht="15.75" hidden="1" customHeight="1">
      <c r="G318" s="43"/>
    </row>
    <row r="319" ht="15.75" hidden="1" customHeight="1">
      <c r="G319" s="43"/>
    </row>
    <row r="320" ht="15.75" hidden="1" customHeight="1">
      <c r="G320" s="43"/>
    </row>
    <row r="321" ht="15.75" hidden="1" customHeight="1">
      <c r="G321" s="43"/>
    </row>
    <row r="322" ht="15.75" hidden="1" customHeight="1">
      <c r="G322" s="43"/>
    </row>
    <row r="323" ht="15.75" hidden="1" customHeight="1">
      <c r="G323" s="43"/>
    </row>
    <row r="324" ht="15.75" hidden="1" customHeight="1">
      <c r="G324" s="43"/>
    </row>
    <row r="325" ht="15.75" hidden="1" customHeight="1">
      <c r="G325" s="43"/>
    </row>
    <row r="326" ht="15.75" hidden="1" customHeight="1">
      <c r="G326" s="43"/>
    </row>
    <row r="327" ht="15.75" hidden="1" customHeight="1">
      <c r="G327" s="43"/>
    </row>
    <row r="328" ht="15.75" hidden="1" customHeight="1">
      <c r="G328" s="43"/>
    </row>
    <row r="329" ht="15.75" hidden="1" customHeight="1">
      <c r="G329" s="43"/>
    </row>
    <row r="330" ht="15.75" hidden="1" customHeight="1">
      <c r="G330" s="43"/>
    </row>
    <row r="331" ht="15.75" hidden="1" customHeight="1">
      <c r="G331" s="43"/>
    </row>
    <row r="332" ht="15.75" hidden="1" customHeight="1">
      <c r="G332" s="43"/>
    </row>
    <row r="333" ht="15.75" hidden="1" customHeight="1">
      <c r="G333" s="43"/>
    </row>
    <row r="334" ht="15.75" hidden="1" customHeight="1">
      <c r="G334" s="43"/>
    </row>
    <row r="335" ht="15.75" hidden="1" customHeight="1">
      <c r="G335" s="43"/>
    </row>
    <row r="336" ht="15.75" hidden="1" customHeight="1">
      <c r="G336" s="43"/>
    </row>
    <row r="337" ht="15.75" hidden="1" customHeight="1">
      <c r="G337" s="43"/>
    </row>
    <row r="338" ht="15.75" hidden="1" customHeight="1">
      <c r="G338" s="43"/>
    </row>
    <row r="339" ht="15.75" hidden="1" customHeight="1">
      <c r="G339" s="43"/>
    </row>
    <row r="340" ht="15.75" hidden="1" customHeight="1">
      <c r="G340" s="43"/>
    </row>
    <row r="341" ht="15.75" hidden="1" customHeight="1">
      <c r="G341" s="43"/>
    </row>
    <row r="342" ht="15.75" hidden="1" customHeight="1">
      <c r="G342" s="43"/>
    </row>
    <row r="343" ht="15.75" hidden="1" customHeight="1">
      <c r="G343" s="43"/>
    </row>
    <row r="344" ht="15.75" hidden="1" customHeight="1">
      <c r="G344" s="43"/>
    </row>
    <row r="345" ht="15.75" hidden="1" customHeight="1">
      <c r="G345" s="43"/>
    </row>
    <row r="346" ht="15.75" hidden="1" customHeight="1">
      <c r="G346" s="43"/>
    </row>
    <row r="347" ht="15.75" hidden="1" customHeight="1">
      <c r="G347" s="43"/>
    </row>
    <row r="348" ht="15.75" hidden="1" customHeight="1">
      <c r="G348" s="43"/>
    </row>
    <row r="349" ht="15.75" hidden="1" customHeight="1">
      <c r="G349" s="43"/>
    </row>
    <row r="350" ht="15.75" hidden="1" customHeight="1">
      <c r="G350" s="43"/>
    </row>
    <row r="351" ht="15.75" hidden="1" customHeight="1">
      <c r="G351" s="43"/>
    </row>
    <row r="352" ht="15.75" hidden="1" customHeight="1">
      <c r="G352" s="43"/>
    </row>
    <row r="353" ht="15.75" hidden="1" customHeight="1"/>
    <row r="354" ht="15.75" hidden="1" customHeight="1"/>
    <row r="355" ht="15.75" hidden="1" customHeight="1"/>
    <row r="356" ht="15.75" hidden="1" customHeight="1"/>
    <row r="357" ht="15.75" hidden="1" customHeight="1"/>
    <row r="358" ht="15.75" hidden="1" customHeight="1"/>
    <row r="359" ht="15.75" hidden="1" customHeight="1"/>
    <row r="360" ht="15.75" hidden="1" customHeight="1"/>
    <row r="361" ht="15.75" hidden="1" customHeight="1"/>
    <row r="362" ht="15.75" hidden="1" customHeight="1"/>
    <row r="363" ht="15.75" hidden="1" customHeight="1"/>
    <row r="364" ht="15.75" hidden="1" customHeight="1"/>
    <row r="365" ht="15.75" hidden="1" customHeight="1"/>
    <row r="366" ht="15.75" hidden="1" customHeight="1"/>
    <row r="367" ht="15.75" hidden="1" customHeight="1"/>
    <row r="368" ht="15.75" hidden="1" customHeight="1"/>
    <row r="369" ht="15.75" hidden="1" customHeight="1"/>
    <row r="370" ht="15.75" hidden="1" customHeight="1"/>
    <row r="371" ht="15.75" hidden="1" customHeight="1"/>
    <row r="372" ht="15.75" hidden="1" customHeight="1"/>
    <row r="373" ht="15.75" hidden="1" customHeight="1"/>
    <row r="374" ht="15.75" hidden="1" customHeight="1"/>
    <row r="375" ht="15.75" hidden="1" customHeight="1"/>
    <row r="376" ht="15.75" hidden="1" customHeight="1"/>
    <row r="377" ht="15.75" hidden="1" customHeight="1"/>
    <row r="378" ht="15.75" hidden="1" customHeight="1"/>
    <row r="379" ht="15.75" hidden="1" customHeight="1"/>
    <row r="380" ht="15.75" hidden="1" customHeight="1"/>
    <row r="381" ht="15.75" hidden="1" customHeight="1"/>
    <row r="382" ht="15.75" hidden="1" customHeight="1"/>
    <row r="383" ht="15.75" hidden="1" customHeight="1"/>
    <row r="384" ht="15.75" hidden="1" customHeight="1"/>
    <row r="385" ht="15.75" hidden="1" customHeight="1"/>
    <row r="386" ht="15.75" hidden="1" customHeight="1"/>
    <row r="387" ht="15.75" hidden="1" customHeight="1"/>
    <row r="388" ht="15.75" hidden="1" customHeight="1"/>
    <row r="389" ht="15.75" hidden="1" customHeight="1"/>
    <row r="390" ht="15.75" hidden="1" customHeight="1"/>
    <row r="391" ht="15.75" hidden="1" customHeight="1"/>
    <row r="392" ht="15.75" hidden="1" customHeight="1"/>
    <row r="393" ht="15.75" hidden="1" customHeight="1"/>
    <row r="394" ht="15.75" hidden="1" customHeight="1"/>
    <row r="395" ht="15.75" hidden="1" customHeight="1"/>
    <row r="396" ht="15.75" hidden="1" customHeight="1"/>
    <row r="397" ht="15.75" hidden="1" customHeight="1"/>
    <row r="398" ht="15.75" hidden="1" customHeight="1"/>
    <row r="399" ht="15.75" hidden="1" customHeight="1"/>
    <row r="400" ht="15.75" hidden="1" customHeight="1"/>
    <row r="401" ht="15.75" hidden="1" customHeight="1"/>
    <row r="402" ht="15.75" hidden="1" customHeight="1"/>
    <row r="403" ht="15.75" hidden="1" customHeight="1"/>
    <row r="404" ht="15.75" hidden="1" customHeight="1"/>
    <row r="405" ht="15.75" hidden="1" customHeight="1"/>
    <row r="406" ht="15.75" hidden="1" customHeight="1"/>
    <row r="407" ht="15.75" hidden="1" customHeight="1"/>
    <row r="408" ht="15.75" hidden="1" customHeight="1"/>
    <row r="409" ht="15.75" hidden="1" customHeight="1"/>
    <row r="410" ht="15.75" hidden="1" customHeight="1"/>
    <row r="411" ht="15.75" hidden="1" customHeight="1"/>
    <row r="412" ht="15.75" hidden="1" customHeight="1"/>
    <row r="413" ht="15.75" hidden="1" customHeight="1"/>
    <row r="414" ht="15.75" hidden="1" customHeight="1"/>
    <row r="415" ht="15.75" hidden="1" customHeight="1"/>
    <row r="416" ht="15.75" hidden="1" customHeight="1"/>
    <row r="417" ht="15.75" hidden="1" customHeight="1"/>
    <row r="418" ht="15.75" hidden="1" customHeight="1"/>
    <row r="419" ht="15.75" hidden="1" customHeight="1"/>
    <row r="420" ht="15.75" hidden="1" customHeight="1"/>
    <row r="421" ht="15.75" hidden="1" customHeight="1"/>
    <row r="422" ht="15.75" hidden="1" customHeight="1"/>
    <row r="423" ht="15.75" hidden="1" customHeight="1"/>
    <row r="424" ht="15.75" hidden="1" customHeight="1"/>
    <row r="425" ht="15.75" hidden="1" customHeight="1"/>
    <row r="426" ht="15.75" hidden="1" customHeight="1"/>
    <row r="427" ht="15.75" hidden="1" customHeight="1"/>
    <row r="428" ht="15.75" hidden="1" customHeight="1"/>
    <row r="429" ht="15.75" hidden="1" customHeight="1"/>
    <row r="430" ht="15.75" hidden="1" customHeight="1"/>
    <row r="431" ht="15.75" hidden="1" customHeight="1"/>
    <row r="432" ht="15.75" hidden="1" customHeight="1"/>
    <row r="433" ht="15.75" hidden="1" customHeight="1"/>
    <row r="434" ht="15.75" hidden="1" customHeight="1"/>
    <row r="435" ht="15.75" hidden="1" customHeight="1"/>
    <row r="436" ht="15.75" hidden="1" customHeight="1"/>
    <row r="437" ht="15.75" hidden="1" customHeight="1"/>
    <row r="438" ht="15.75" hidden="1" customHeight="1"/>
    <row r="439" ht="15.75" hidden="1" customHeight="1"/>
    <row r="440" ht="15.75" hidden="1" customHeight="1"/>
    <row r="441" ht="15.75" hidden="1" customHeight="1"/>
    <row r="442" ht="15.75" hidden="1" customHeight="1"/>
    <row r="443" ht="15.75" hidden="1" customHeight="1"/>
    <row r="444" ht="15.75" hidden="1" customHeight="1"/>
    <row r="445" ht="15.75" hidden="1" customHeight="1"/>
    <row r="446" ht="15.75" hidden="1" customHeight="1"/>
    <row r="447" ht="15.75" hidden="1" customHeight="1"/>
    <row r="448" ht="15.75" hidden="1" customHeight="1"/>
    <row r="449" ht="15.75" hidden="1" customHeight="1"/>
    <row r="450" ht="15.75" hidden="1" customHeight="1"/>
    <row r="451" ht="15.75" hidden="1" customHeight="1"/>
    <row r="452" ht="15.75" hidden="1" customHeight="1"/>
    <row r="453" ht="15.75" hidden="1" customHeight="1"/>
    <row r="454" ht="15.75" hidden="1" customHeight="1"/>
    <row r="455" ht="15.75" hidden="1" customHeight="1"/>
    <row r="456" ht="15.75" hidden="1" customHeight="1"/>
    <row r="457" ht="15.75" hidden="1" customHeight="1"/>
    <row r="458" ht="15.75" hidden="1" customHeight="1"/>
    <row r="459" ht="15.75" hidden="1" customHeight="1"/>
    <row r="460" ht="15.75" hidden="1" customHeight="1"/>
    <row r="461" ht="15.75" hidden="1" customHeight="1"/>
    <row r="462" ht="15.75" hidden="1" customHeight="1"/>
    <row r="463" ht="15.75" hidden="1" customHeight="1"/>
    <row r="464" ht="15.75" hidden="1" customHeight="1"/>
    <row r="465" ht="15.75" hidden="1" customHeight="1"/>
    <row r="466" ht="15.75" hidden="1" customHeight="1"/>
    <row r="467" ht="15.75" hidden="1" customHeight="1"/>
    <row r="468" ht="15.75" hidden="1" customHeight="1"/>
    <row r="469" ht="15.75" hidden="1" customHeight="1"/>
    <row r="470" ht="15.75" hidden="1" customHeight="1"/>
    <row r="471" ht="15.75" hidden="1" customHeight="1"/>
    <row r="472" ht="15.75" hidden="1" customHeight="1"/>
    <row r="473" ht="15.75" hidden="1" customHeight="1"/>
    <row r="474" ht="15.75" hidden="1" customHeight="1"/>
    <row r="475" ht="15.75" hidden="1" customHeight="1"/>
    <row r="476" ht="15.75" hidden="1" customHeight="1"/>
    <row r="477" ht="15.75" hidden="1" customHeight="1"/>
    <row r="478" ht="15.75" hidden="1" customHeight="1"/>
    <row r="479" ht="15.75" hidden="1" customHeight="1"/>
    <row r="480" ht="15.75" hidden="1" customHeight="1"/>
    <row r="481" ht="15.75" hidden="1" customHeight="1"/>
    <row r="482" ht="15.75" hidden="1" customHeight="1"/>
    <row r="483" ht="15.75" hidden="1" customHeight="1"/>
    <row r="484" ht="15.75" hidden="1" customHeight="1"/>
    <row r="485" ht="15.75" hidden="1" customHeight="1"/>
    <row r="486" ht="15.75" hidden="1" customHeight="1"/>
    <row r="487" ht="15.75" hidden="1" customHeight="1"/>
    <row r="488" ht="15.75" hidden="1" customHeight="1"/>
    <row r="489" ht="15.75" hidden="1" customHeight="1"/>
    <row r="490" ht="15.75" hidden="1" customHeight="1"/>
    <row r="491" ht="15.75" hidden="1" customHeight="1"/>
    <row r="492" ht="15.75" hidden="1" customHeight="1"/>
    <row r="493" ht="15.75" hidden="1" customHeight="1"/>
    <row r="494" ht="15.75" hidden="1" customHeight="1"/>
    <row r="495" ht="15.75" hidden="1" customHeight="1"/>
    <row r="496" ht="15.75" hidden="1" customHeight="1"/>
    <row r="497" ht="15.75" hidden="1" customHeight="1"/>
    <row r="498" ht="15.75" hidden="1" customHeight="1"/>
    <row r="499" ht="15.75" hidden="1" customHeight="1"/>
    <row r="500" ht="15.75" hidden="1" customHeight="1"/>
    <row r="501" ht="15.75" hidden="1" customHeight="1"/>
    <row r="502" ht="15.75" hidden="1" customHeight="1"/>
    <row r="503" ht="15.75" hidden="1" customHeight="1"/>
    <row r="504" ht="15.75" hidden="1" customHeight="1"/>
    <row r="505" ht="15.75" hidden="1" customHeight="1"/>
    <row r="506" ht="15.75" hidden="1" customHeight="1"/>
    <row r="507" ht="15.75" hidden="1" customHeight="1"/>
    <row r="508" ht="15.75" hidden="1" customHeight="1"/>
    <row r="509" ht="15.75" hidden="1" customHeight="1"/>
    <row r="510" ht="15.75" hidden="1" customHeight="1"/>
    <row r="511" ht="15.75" hidden="1" customHeight="1"/>
    <row r="512" ht="15.75" hidden="1" customHeight="1"/>
    <row r="513" ht="15.75" hidden="1" customHeight="1"/>
    <row r="514" ht="15.75" hidden="1" customHeight="1"/>
    <row r="515" ht="15.75" hidden="1" customHeight="1"/>
    <row r="516" ht="15.75" hidden="1" customHeight="1"/>
    <row r="517" ht="15.75" hidden="1" customHeight="1"/>
    <row r="518" ht="15.75" hidden="1" customHeight="1"/>
    <row r="519" ht="15.75" hidden="1" customHeight="1"/>
    <row r="520" ht="15.75" hidden="1" customHeight="1"/>
    <row r="521" ht="15.75" hidden="1" customHeight="1"/>
    <row r="522" ht="15.75" hidden="1" customHeight="1"/>
    <row r="523" ht="15.75" hidden="1" customHeight="1"/>
    <row r="524" ht="15.75" hidden="1" customHeight="1"/>
    <row r="525" ht="15.75" hidden="1" customHeight="1"/>
    <row r="526" ht="15.75" hidden="1" customHeight="1"/>
    <row r="527" ht="15.75" hidden="1" customHeight="1"/>
    <row r="528" ht="15.75" hidden="1" customHeight="1"/>
    <row r="529" ht="15.75" hidden="1" customHeight="1"/>
    <row r="530" ht="15.75" hidden="1" customHeight="1"/>
    <row r="531" ht="15.75" hidden="1" customHeight="1"/>
    <row r="532" ht="15.75" hidden="1" customHeight="1"/>
    <row r="533" ht="15.75" hidden="1" customHeight="1"/>
    <row r="534" ht="15.75" hidden="1" customHeight="1"/>
    <row r="535" ht="15.75" hidden="1" customHeight="1"/>
    <row r="536" ht="15.75" hidden="1" customHeight="1"/>
    <row r="537" ht="15.75" hidden="1" customHeight="1"/>
    <row r="538" ht="15.75" hidden="1" customHeight="1"/>
    <row r="539" ht="15.75" hidden="1" customHeight="1"/>
    <row r="540" ht="15.75" hidden="1" customHeight="1"/>
    <row r="541" ht="15.75" hidden="1" customHeight="1"/>
    <row r="542" ht="15.75" hidden="1" customHeight="1"/>
    <row r="543" ht="15.75" hidden="1" customHeight="1"/>
    <row r="544" ht="15.75" hidden="1" customHeight="1"/>
    <row r="545" ht="15.75" hidden="1" customHeight="1"/>
    <row r="546" ht="15.75" hidden="1" customHeight="1"/>
    <row r="547" ht="15.75" hidden="1" customHeight="1"/>
    <row r="548" ht="15.75" hidden="1" customHeight="1"/>
    <row r="549" ht="15.75" hidden="1" customHeight="1"/>
    <row r="550" ht="15.75" hidden="1" customHeight="1"/>
    <row r="551" ht="15.75" hidden="1" customHeight="1"/>
    <row r="552" ht="15.75" hidden="1" customHeight="1"/>
    <row r="553" ht="15.75" hidden="1" customHeight="1"/>
    <row r="554" ht="15.75" hidden="1" customHeight="1"/>
    <row r="555" ht="15.75" hidden="1" customHeight="1"/>
    <row r="556" ht="15.75" hidden="1" customHeight="1"/>
    <row r="557" ht="15.75" hidden="1" customHeight="1"/>
    <row r="558" ht="15.75" hidden="1" customHeight="1"/>
    <row r="559" ht="15.75" hidden="1" customHeight="1"/>
    <row r="560" ht="15.75" hidden="1" customHeight="1"/>
    <row r="561" ht="15.75" hidden="1" customHeight="1"/>
    <row r="562" ht="15.75" hidden="1" customHeight="1"/>
    <row r="563" ht="15.75" hidden="1" customHeight="1"/>
    <row r="564" ht="15.75" hidden="1" customHeight="1"/>
    <row r="565" ht="15.75" hidden="1" customHeight="1"/>
    <row r="566" ht="15.75" hidden="1" customHeight="1"/>
    <row r="567" ht="15.75" hidden="1" customHeight="1"/>
    <row r="568" ht="15.75" hidden="1" customHeight="1"/>
    <row r="569" ht="15.75" hidden="1" customHeight="1"/>
    <row r="570" ht="15.75" hidden="1" customHeight="1"/>
    <row r="571" ht="15.75" hidden="1" customHeight="1"/>
    <row r="572" ht="15.75" hidden="1" customHeight="1"/>
    <row r="573" ht="15.75" hidden="1" customHeight="1"/>
    <row r="574" ht="15.75" hidden="1" customHeight="1"/>
    <row r="575" ht="15.75" hidden="1" customHeight="1"/>
    <row r="576" ht="15.75" hidden="1" customHeight="1"/>
    <row r="577" ht="15.75" hidden="1" customHeight="1"/>
    <row r="578" ht="15.75" hidden="1" customHeight="1"/>
    <row r="579" ht="15.75" hidden="1" customHeight="1"/>
    <row r="580" ht="15.75" hidden="1" customHeight="1"/>
    <row r="581" ht="15.75" hidden="1" customHeight="1"/>
    <row r="582" ht="15.75" hidden="1" customHeight="1"/>
    <row r="583" ht="15.75" hidden="1" customHeight="1"/>
    <row r="584" ht="15.75" hidden="1" customHeight="1"/>
    <row r="585" ht="15.75" hidden="1" customHeight="1"/>
    <row r="586" ht="15.75" hidden="1" customHeight="1"/>
    <row r="587" ht="15.75" hidden="1" customHeight="1"/>
    <row r="588" ht="15.75" hidden="1" customHeight="1"/>
    <row r="589" ht="15.75" hidden="1" customHeight="1"/>
    <row r="590" ht="15.75" hidden="1" customHeight="1"/>
    <row r="591" ht="15.75" hidden="1" customHeight="1"/>
    <row r="592" ht="15.75" hidden="1" customHeight="1"/>
    <row r="593" ht="15.75" hidden="1" customHeight="1"/>
    <row r="594" ht="15.75" hidden="1" customHeight="1"/>
    <row r="595" ht="15.75" hidden="1" customHeight="1"/>
    <row r="596" ht="15.75" hidden="1" customHeight="1"/>
    <row r="597" ht="15.75" hidden="1" customHeight="1"/>
    <row r="598" ht="15.75" hidden="1" customHeight="1"/>
    <row r="599" ht="15.75" hidden="1" customHeight="1"/>
    <row r="600" ht="15.75" hidden="1" customHeight="1"/>
    <row r="601" ht="15.75" hidden="1" customHeight="1"/>
    <row r="602" ht="15.75" hidden="1" customHeight="1"/>
    <row r="603" ht="15.75" hidden="1" customHeight="1"/>
    <row r="604" ht="15.75" hidden="1" customHeight="1"/>
    <row r="605" ht="15.75" hidden="1" customHeight="1"/>
    <row r="606" ht="15.75" hidden="1" customHeight="1"/>
    <row r="607" ht="15.75" hidden="1" customHeight="1"/>
    <row r="608" ht="15.75" hidden="1" customHeight="1"/>
    <row r="609" ht="15.75" hidden="1" customHeight="1"/>
    <row r="610" ht="15.75" hidden="1" customHeight="1"/>
    <row r="611" ht="15.75" hidden="1" customHeight="1"/>
    <row r="612" ht="15.75" hidden="1" customHeight="1"/>
    <row r="613" ht="15.75" hidden="1" customHeight="1"/>
    <row r="614" ht="15.75" hidden="1" customHeight="1"/>
    <row r="615" ht="15.75" hidden="1" customHeight="1"/>
    <row r="616" ht="15.75" hidden="1" customHeight="1"/>
    <row r="617" ht="15.75" hidden="1" customHeight="1"/>
    <row r="618" ht="15.75" hidden="1" customHeight="1"/>
    <row r="619" ht="15.75" hidden="1" customHeight="1"/>
    <row r="620" ht="15.75" hidden="1" customHeight="1"/>
    <row r="621" ht="15.75" hidden="1" customHeight="1"/>
    <row r="622" ht="15.75" hidden="1" customHeight="1"/>
    <row r="623" ht="15.75" hidden="1" customHeight="1"/>
    <row r="624" ht="15.75" hidden="1" customHeight="1"/>
    <row r="625" ht="15.75" hidden="1" customHeight="1"/>
    <row r="626" ht="15.75" hidden="1" customHeight="1"/>
  </sheetData>
  <autoFilter ref="$G$1:$G$626">
    <filterColumn colId="0">
      <colorFilter dxfId="1"/>
    </filterColumn>
  </autoFilter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14"/>
    <col customWidth="1" min="2" max="2" width="17.43"/>
    <col customWidth="1" min="3" max="3" width="12.71"/>
    <col customWidth="1" min="4" max="4" width="9.0"/>
    <col customWidth="1" min="5" max="5" width="26.14"/>
    <col customWidth="1" min="6" max="6" width="13.57"/>
    <col customWidth="1" min="7" max="7" width="10.57"/>
    <col customWidth="1" min="8" max="8" width="11.57"/>
    <col customWidth="1" min="9" max="9" width="10.57"/>
    <col customWidth="1" min="10" max="11" width="8.71"/>
  </cols>
  <sheetData>
    <row r="1">
      <c r="A1" s="212" t="s">
        <v>637</v>
      </c>
      <c r="B1" s="212" t="s">
        <v>638</v>
      </c>
      <c r="C1" s="213" t="s">
        <v>639</v>
      </c>
      <c r="D1" s="214" t="s">
        <v>640</v>
      </c>
      <c r="E1" s="214" t="s">
        <v>641</v>
      </c>
      <c r="F1" s="214" t="s">
        <v>642</v>
      </c>
      <c r="G1" s="215" t="s">
        <v>643</v>
      </c>
      <c r="H1" s="215" t="s">
        <v>644</v>
      </c>
      <c r="I1" s="216" t="s">
        <v>645</v>
      </c>
    </row>
    <row r="2">
      <c r="A2" s="52" t="s">
        <v>2554</v>
      </c>
      <c r="B2" s="254" t="s">
        <v>2556</v>
      </c>
      <c r="C2" s="52" t="s">
        <v>981</v>
      </c>
      <c r="D2" s="52" t="s">
        <v>650</v>
      </c>
      <c r="E2" s="52" t="s">
        <v>1043</v>
      </c>
      <c r="F2" s="52">
        <v>1.0</v>
      </c>
      <c r="G2" s="149">
        <v>5599000.0</v>
      </c>
      <c r="H2" s="71" t="str">
        <f t="shared" ref="H2:H5" si="1">G2*F2</f>
        <v>  5,599,000 </v>
      </c>
      <c r="I2" s="235" t="str">
        <f>SUM(H2:H5)</f>
        <v>  6,698,000 </v>
      </c>
    </row>
    <row r="3">
      <c r="A3" s="52"/>
      <c r="B3" s="52"/>
      <c r="C3" s="52"/>
      <c r="D3" s="52"/>
      <c r="E3" s="52" t="s">
        <v>2558</v>
      </c>
      <c r="F3" s="52">
        <v>1.0</v>
      </c>
      <c r="G3" s="149">
        <v>1099000.0</v>
      </c>
      <c r="H3" s="71" t="str">
        <f t="shared" si="1"/>
        <v>  1,099,000 </v>
      </c>
      <c r="I3" s="80"/>
    </row>
    <row r="4">
      <c r="A4" s="52"/>
      <c r="B4" s="52"/>
      <c r="C4" s="52"/>
      <c r="D4" s="52"/>
      <c r="E4" s="52" t="s">
        <v>715</v>
      </c>
      <c r="F4" s="52">
        <v>1.0</v>
      </c>
      <c r="G4" s="149">
        <v>0.0</v>
      </c>
      <c r="H4" s="71" t="str">
        <f t="shared" si="1"/>
        <v>  -   </v>
      </c>
      <c r="I4" s="80"/>
    </row>
    <row r="5">
      <c r="A5" s="52"/>
      <c r="B5" s="52"/>
      <c r="C5" s="52"/>
      <c r="D5" s="52"/>
      <c r="E5" s="52" t="s">
        <v>1353</v>
      </c>
      <c r="F5" s="52">
        <v>1.0</v>
      </c>
      <c r="G5" s="149">
        <v>0.0</v>
      </c>
      <c r="H5" s="71" t="str">
        <f t="shared" si="1"/>
        <v>  -   </v>
      </c>
      <c r="I5" s="77"/>
    </row>
    <row r="6">
      <c r="A6" s="52" t="s">
        <v>2554</v>
      </c>
      <c r="B6" s="254" t="s">
        <v>980</v>
      </c>
      <c r="C6" s="52" t="s">
        <v>981</v>
      </c>
      <c r="D6" s="52" t="s">
        <v>650</v>
      </c>
      <c r="E6" s="52" t="s">
        <v>668</v>
      </c>
      <c r="F6" s="52">
        <v>5.0</v>
      </c>
      <c r="G6" s="149">
        <v>675000.0</v>
      </c>
      <c r="H6" s="71">
        <v>3375000.0</v>
      </c>
      <c r="I6" s="236">
        <v>3825000.0</v>
      </c>
    </row>
    <row r="7">
      <c r="A7" s="52"/>
      <c r="B7" s="52"/>
      <c r="C7" s="52"/>
      <c r="D7" s="52"/>
      <c r="E7" s="52" t="s">
        <v>2220</v>
      </c>
      <c r="F7" s="52">
        <v>10.0</v>
      </c>
      <c r="G7" s="149">
        <v>45000.0</v>
      </c>
      <c r="H7" s="71">
        <v>450000.0</v>
      </c>
      <c r="I7" s="77"/>
    </row>
    <row r="8">
      <c r="A8" s="52" t="s">
        <v>2574</v>
      </c>
      <c r="B8" s="209" t="s">
        <v>2575</v>
      </c>
      <c r="C8" s="52" t="s">
        <v>981</v>
      </c>
      <c r="D8" s="52" t="s">
        <v>650</v>
      </c>
      <c r="E8" s="52" t="s">
        <v>992</v>
      </c>
      <c r="F8" s="52">
        <v>4.0</v>
      </c>
      <c r="G8" s="166">
        <v>1400000.0</v>
      </c>
      <c r="H8" s="71">
        <v>5600000.0</v>
      </c>
      <c r="I8" s="237">
        <v>6159500.0</v>
      </c>
    </row>
    <row r="9">
      <c r="A9" s="52"/>
      <c r="B9" s="52"/>
      <c r="C9" s="52"/>
      <c r="D9" s="52"/>
      <c r="E9" s="52" t="s">
        <v>1859</v>
      </c>
      <c r="F9" s="52">
        <v>1.0</v>
      </c>
      <c r="G9" s="166">
        <v>527000.0</v>
      </c>
      <c r="H9" s="71">
        <v>527000.0</v>
      </c>
      <c r="I9" s="80"/>
    </row>
    <row r="10">
      <c r="A10" s="52"/>
      <c r="B10" s="52"/>
      <c r="C10" s="52"/>
      <c r="D10" s="52"/>
      <c r="E10" s="52" t="s">
        <v>2256</v>
      </c>
      <c r="F10" s="52">
        <v>2.0</v>
      </c>
      <c r="G10" s="166">
        <v>12500.0</v>
      </c>
      <c r="H10" s="71">
        <v>25000.0</v>
      </c>
      <c r="I10" s="80"/>
    </row>
    <row r="11">
      <c r="A11" s="52"/>
      <c r="B11" s="52"/>
      <c r="C11" s="52"/>
      <c r="D11" s="52"/>
      <c r="E11" s="52" t="s">
        <v>989</v>
      </c>
      <c r="F11" s="52">
        <v>2.0</v>
      </c>
      <c r="G11" s="166">
        <v>3750.0</v>
      </c>
      <c r="H11" s="71">
        <v>7500.0</v>
      </c>
      <c r="I11" s="77"/>
    </row>
    <row r="12">
      <c r="A12" s="52" t="s">
        <v>2579</v>
      </c>
      <c r="B12" s="209" t="s">
        <v>1614</v>
      </c>
      <c r="C12" s="52" t="s">
        <v>981</v>
      </c>
      <c r="D12" s="52" t="s">
        <v>650</v>
      </c>
      <c r="E12" s="52" t="s">
        <v>1026</v>
      </c>
      <c r="F12" s="52">
        <v>1.0</v>
      </c>
      <c r="G12" s="166">
        <v>937000.0</v>
      </c>
      <c r="H12" s="71">
        <v>937000.0</v>
      </c>
      <c r="I12" s="238">
        <v>2203000.0</v>
      </c>
    </row>
    <row r="13">
      <c r="A13" s="52"/>
      <c r="B13" s="52"/>
      <c r="C13" s="52"/>
      <c r="D13" s="52"/>
      <c r="E13" s="52" t="s">
        <v>2581</v>
      </c>
      <c r="F13" s="52">
        <v>1.0</v>
      </c>
      <c r="G13" s="166">
        <v>1266000.0</v>
      </c>
      <c r="H13" s="71">
        <v>1266000.0</v>
      </c>
      <c r="I13" s="77"/>
    </row>
    <row r="14">
      <c r="A14" s="52" t="s">
        <v>2583</v>
      </c>
      <c r="B14" s="209" t="s">
        <v>1644</v>
      </c>
      <c r="C14" s="52" t="s">
        <v>981</v>
      </c>
      <c r="D14" s="52" t="s">
        <v>650</v>
      </c>
      <c r="E14" s="52" t="s">
        <v>992</v>
      </c>
      <c r="F14" s="52">
        <v>1.0</v>
      </c>
      <c r="G14" s="166">
        <v>1450000.0</v>
      </c>
      <c r="H14" s="71">
        <v>1450000.0</v>
      </c>
      <c r="I14" s="239">
        <v>1450000.0</v>
      </c>
    </row>
    <row r="15">
      <c r="A15" s="52" t="s">
        <v>2594</v>
      </c>
      <c r="B15" s="52" t="s">
        <v>1632</v>
      </c>
      <c r="C15" s="52" t="s">
        <v>981</v>
      </c>
      <c r="D15" s="52" t="s">
        <v>650</v>
      </c>
      <c r="E15" s="52" t="s">
        <v>1019</v>
      </c>
      <c r="F15" s="52">
        <v>2.0</v>
      </c>
      <c r="G15" s="166">
        <v>708000.0</v>
      </c>
      <c r="H15" s="71">
        <v>1416000.0</v>
      </c>
      <c r="I15" s="238">
        <v>2595000.0</v>
      </c>
    </row>
    <row r="16">
      <c r="A16" s="52"/>
      <c r="B16" s="52"/>
      <c r="C16" s="52"/>
      <c r="D16" s="52"/>
      <c r="E16" s="52" t="s">
        <v>2595</v>
      </c>
      <c r="F16" s="52">
        <v>1.0</v>
      </c>
      <c r="G16" s="166">
        <v>1099000.0</v>
      </c>
      <c r="H16" s="71">
        <v>1099000.0</v>
      </c>
      <c r="I16" s="80"/>
    </row>
    <row r="17">
      <c r="A17" s="52"/>
      <c r="B17" s="52"/>
      <c r="C17" s="52"/>
      <c r="D17" s="52"/>
      <c r="E17" s="52" t="s">
        <v>2307</v>
      </c>
      <c r="F17" s="52">
        <v>1.0</v>
      </c>
      <c r="G17" s="166">
        <v>80000.0</v>
      </c>
      <c r="H17" s="71">
        <v>80000.0</v>
      </c>
      <c r="I17" s="80"/>
    </row>
    <row r="18">
      <c r="A18" s="52"/>
      <c r="B18" s="52"/>
      <c r="C18" s="52"/>
      <c r="D18" s="52"/>
      <c r="E18" s="52" t="s">
        <v>715</v>
      </c>
      <c r="F18" s="52">
        <v>1.0</v>
      </c>
      <c r="G18" s="52">
        <v>0.0</v>
      </c>
      <c r="H18" s="71">
        <v>0.0</v>
      </c>
      <c r="I18" s="77"/>
    </row>
    <row r="19">
      <c r="A19" s="52" t="s">
        <v>2596</v>
      </c>
      <c r="B19" s="209" t="s">
        <v>2575</v>
      </c>
      <c r="C19" s="52" t="s">
        <v>981</v>
      </c>
      <c r="D19" s="52" t="s">
        <v>650</v>
      </c>
      <c r="E19" s="52" t="s">
        <v>2601</v>
      </c>
      <c r="F19" s="52">
        <v>5.0</v>
      </c>
      <c r="G19" s="166">
        <v>11000.0</v>
      </c>
      <c r="H19" s="71">
        <v>55000.0</v>
      </c>
      <c r="I19" s="236">
        <v>92000.0</v>
      </c>
    </row>
    <row r="20">
      <c r="A20" s="52"/>
      <c r="B20" s="52"/>
      <c r="C20" s="52"/>
      <c r="D20" s="52"/>
      <c r="E20" s="52" t="s">
        <v>2195</v>
      </c>
      <c r="F20" s="52">
        <v>1.0</v>
      </c>
      <c r="G20" s="166">
        <v>37000.0</v>
      </c>
      <c r="H20" s="71">
        <v>37000.0</v>
      </c>
      <c r="I20" s="77"/>
    </row>
    <row r="21" ht="15.75" customHeight="1">
      <c r="G21" s="255" t="s">
        <v>1810</v>
      </c>
      <c r="H21" s="256" t="str">
        <f>SUM(H2:H20)</f>
        <v>  23,022,500 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</sheetData>
  <mergeCells count="6">
    <mergeCell ref="I19:I20"/>
    <mergeCell ref="I2:I5"/>
    <mergeCell ref="I6:I7"/>
    <mergeCell ref="I8:I11"/>
    <mergeCell ref="I12:I13"/>
    <mergeCell ref="I15:I18"/>
  </mergeCells>
  <printOptions/>
  <pageMargins bottom="0.75" footer="0.0" header="0.0" left="0.7" right="0.7" top="0.75"/>
  <pageSetup paperSize="9" orientation="portrait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29"/>
    <col customWidth="1" min="2" max="2" width="22.29"/>
    <col customWidth="1" min="3" max="3" width="12.43"/>
    <col customWidth="1" min="4" max="4" width="9.0"/>
    <col customWidth="1" min="5" max="5" width="22.43"/>
    <col customWidth="1" min="6" max="6" width="13.57"/>
    <col customWidth="1" min="7" max="9" width="10.57"/>
    <col customWidth="1" min="10" max="10" width="19.43"/>
    <col customWidth="1" min="11" max="12" width="8.71"/>
    <col customWidth="1" min="13" max="13" width="8.57"/>
  </cols>
  <sheetData>
    <row r="1">
      <c r="A1" s="212" t="s">
        <v>637</v>
      </c>
      <c r="B1" s="212" t="s">
        <v>638</v>
      </c>
      <c r="C1" s="213" t="s">
        <v>639</v>
      </c>
      <c r="D1" s="214" t="s">
        <v>640</v>
      </c>
      <c r="E1" s="214" t="s">
        <v>641</v>
      </c>
      <c r="F1" s="214" t="s">
        <v>642</v>
      </c>
      <c r="G1" s="215" t="s">
        <v>643</v>
      </c>
      <c r="H1" s="215" t="s">
        <v>644</v>
      </c>
      <c r="I1" s="216" t="s">
        <v>645</v>
      </c>
      <c r="J1" s="216"/>
      <c r="M1" s="126" t="s">
        <v>2663</v>
      </c>
    </row>
    <row r="2">
      <c r="A2" s="52" t="s">
        <v>1688</v>
      </c>
      <c r="B2" s="52" t="s">
        <v>2177</v>
      </c>
      <c r="C2" s="52" t="s">
        <v>1050</v>
      </c>
      <c r="D2" s="52" t="s">
        <v>650</v>
      </c>
      <c r="E2" s="52" t="s">
        <v>1036</v>
      </c>
      <c r="F2" s="52">
        <v>1.0</v>
      </c>
      <c r="G2" s="164">
        <v>713000.0</v>
      </c>
      <c r="H2" s="129" t="str">
        <f t="shared" ref="H2:H32" si="1">G2*F2</f>
        <v>  713,000 </v>
      </c>
      <c r="I2" s="185">
        <v>713000.0</v>
      </c>
      <c r="J2" s="52" t="s">
        <v>2178</v>
      </c>
      <c r="M2" s="126" t="s">
        <v>2664</v>
      </c>
    </row>
    <row r="3">
      <c r="A3" s="52" t="s">
        <v>1688</v>
      </c>
      <c r="B3" s="52" t="s">
        <v>2179</v>
      </c>
      <c r="C3" s="52" t="s">
        <v>1050</v>
      </c>
      <c r="D3" s="52" t="s">
        <v>650</v>
      </c>
      <c r="E3" s="52" t="s">
        <v>2180</v>
      </c>
      <c r="F3" s="52">
        <v>1.0</v>
      </c>
      <c r="G3" s="164">
        <v>713000.0</v>
      </c>
      <c r="H3" s="129" t="str">
        <f t="shared" si="1"/>
        <v>  713,000 </v>
      </c>
      <c r="I3" s="185">
        <v>713000.0</v>
      </c>
      <c r="J3" s="52" t="s">
        <v>2181</v>
      </c>
      <c r="M3" s="126" t="s">
        <v>2665</v>
      </c>
    </row>
    <row r="4">
      <c r="A4" s="52" t="s">
        <v>2186</v>
      </c>
      <c r="B4" s="52" t="s">
        <v>2187</v>
      </c>
      <c r="C4" s="52" t="s">
        <v>1050</v>
      </c>
      <c r="D4" s="52" t="s">
        <v>650</v>
      </c>
      <c r="E4" s="52" t="s">
        <v>1036</v>
      </c>
      <c r="F4" s="52">
        <v>1.0</v>
      </c>
      <c r="G4" s="164">
        <v>713000.0</v>
      </c>
      <c r="H4" s="129" t="str">
        <f t="shared" si="1"/>
        <v>  713,000 </v>
      </c>
      <c r="I4" s="185">
        <v>713000.0</v>
      </c>
      <c r="J4" s="52" t="s">
        <v>2188</v>
      </c>
      <c r="M4" s="126" t="s">
        <v>2666</v>
      </c>
    </row>
    <row r="5">
      <c r="A5" s="52" t="s">
        <v>2186</v>
      </c>
      <c r="B5" s="52" t="s">
        <v>2189</v>
      </c>
      <c r="C5" s="52" t="s">
        <v>1050</v>
      </c>
      <c r="D5" s="52" t="s">
        <v>650</v>
      </c>
      <c r="E5" s="52" t="s">
        <v>992</v>
      </c>
      <c r="F5" s="52">
        <v>1.0</v>
      </c>
      <c r="G5" s="164">
        <v>1448000.0</v>
      </c>
      <c r="H5" s="129" t="str">
        <f t="shared" si="1"/>
        <v>  1,448,000 </v>
      </c>
      <c r="I5" s="185">
        <v>1448000.0</v>
      </c>
      <c r="J5" s="52" t="s">
        <v>2190</v>
      </c>
    </row>
    <row r="6">
      <c r="A6" s="52" t="s">
        <v>2186</v>
      </c>
      <c r="B6" s="52" t="s">
        <v>2191</v>
      </c>
      <c r="C6" s="52" t="s">
        <v>1050</v>
      </c>
      <c r="D6" s="52" t="s">
        <v>650</v>
      </c>
      <c r="E6" s="52" t="s">
        <v>1019</v>
      </c>
      <c r="F6" s="52">
        <v>4.0</v>
      </c>
      <c r="G6" s="164">
        <v>700000.0</v>
      </c>
      <c r="H6" s="129" t="str">
        <f t="shared" si="1"/>
        <v>  2,800,000 </v>
      </c>
      <c r="I6" s="185">
        <v>2800000.0</v>
      </c>
      <c r="J6" s="52" t="s">
        <v>2190</v>
      </c>
    </row>
    <row r="7">
      <c r="A7" s="52" t="s">
        <v>2186</v>
      </c>
      <c r="B7" s="52" t="s">
        <v>2192</v>
      </c>
      <c r="C7" s="52" t="s">
        <v>991</v>
      </c>
      <c r="D7" s="52" t="s">
        <v>650</v>
      </c>
      <c r="E7" s="52" t="s">
        <v>1026</v>
      </c>
      <c r="F7" s="52">
        <v>3.0</v>
      </c>
      <c r="G7" s="164">
        <v>925000.0</v>
      </c>
      <c r="H7" s="129" t="str">
        <f t="shared" si="1"/>
        <v>  2,775,000 </v>
      </c>
      <c r="I7" s="186">
        <v>3115000.0</v>
      </c>
      <c r="J7" s="147" t="s">
        <v>2190</v>
      </c>
    </row>
    <row r="8">
      <c r="A8" s="52"/>
      <c r="B8" s="52"/>
      <c r="C8" s="52"/>
      <c r="D8" s="52"/>
      <c r="E8" s="52" t="s">
        <v>686</v>
      </c>
      <c r="F8" s="52">
        <v>2.0</v>
      </c>
      <c r="G8" s="164">
        <v>170000.0</v>
      </c>
      <c r="H8" s="129" t="str">
        <f t="shared" si="1"/>
        <v>  340,000 </v>
      </c>
      <c r="I8" s="77"/>
      <c r="J8" s="77"/>
    </row>
    <row r="9">
      <c r="A9" s="52" t="s">
        <v>2209</v>
      </c>
      <c r="B9" s="52" t="s">
        <v>2210</v>
      </c>
      <c r="C9" s="52" t="s">
        <v>1050</v>
      </c>
      <c r="D9" s="52" t="s">
        <v>650</v>
      </c>
      <c r="E9" s="52" t="s">
        <v>1026</v>
      </c>
      <c r="F9" s="52">
        <v>3.0</v>
      </c>
      <c r="G9" s="164">
        <v>935000.0</v>
      </c>
      <c r="H9" s="129" t="str">
        <f t="shared" si="1"/>
        <v>  2,805,000 </v>
      </c>
      <c r="I9" s="186">
        <v>4920000.0</v>
      </c>
      <c r="J9" s="147" t="s">
        <v>1604</v>
      </c>
    </row>
    <row r="10">
      <c r="A10" s="52"/>
      <c r="B10" s="52"/>
      <c r="C10" s="52"/>
      <c r="D10" s="52"/>
      <c r="E10" s="52" t="s">
        <v>1040</v>
      </c>
      <c r="F10" s="52">
        <v>3.0</v>
      </c>
      <c r="G10" s="164">
        <v>705000.0</v>
      </c>
      <c r="H10" s="129" t="str">
        <f t="shared" si="1"/>
        <v>  2,115,000 </v>
      </c>
      <c r="I10" s="77"/>
      <c r="J10" s="77"/>
    </row>
    <row r="11">
      <c r="A11" s="52" t="s">
        <v>2209</v>
      </c>
      <c r="B11" s="52" t="s">
        <v>1605</v>
      </c>
      <c r="C11" s="52" t="s">
        <v>991</v>
      </c>
      <c r="D11" s="52" t="s">
        <v>650</v>
      </c>
      <c r="E11" s="52" t="s">
        <v>1583</v>
      </c>
      <c r="F11" s="52">
        <v>2.0</v>
      </c>
      <c r="G11" s="164">
        <v>759000.0</v>
      </c>
      <c r="H11" s="129" t="str">
        <f t="shared" si="1"/>
        <v>  1,518,000 </v>
      </c>
      <c r="I11" s="208">
        <v>1518000.0</v>
      </c>
      <c r="J11" s="162" t="s">
        <v>2211</v>
      </c>
    </row>
    <row r="12">
      <c r="A12" s="52" t="s">
        <v>2222</v>
      </c>
      <c r="B12" s="52" t="s">
        <v>1691</v>
      </c>
      <c r="C12" s="52" t="s">
        <v>991</v>
      </c>
      <c r="D12" s="52" t="s">
        <v>650</v>
      </c>
      <c r="E12" s="52" t="s">
        <v>986</v>
      </c>
      <c r="F12" s="52">
        <v>4.0</v>
      </c>
      <c r="G12" s="164">
        <v>705000.0</v>
      </c>
      <c r="H12" s="129" t="str">
        <f t="shared" si="1"/>
        <v>  2,820,000 </v>
      </c>
      <c r="I12" s="186">
        <v>6290000.0</v>
      </c>
      <c r="J12" s="147" t="s">
        <v>2224</v>
      </c>
    </row>
    <row r="13">
      <c r="A13" s="52"/>
      <c r="B13" s="52"/>
      <c r="C13" s="52"/>
      <c r="D13" s="52"/>
      <c r="E13" s="52" t="s">
        <v>2225</v>
      </c>
      <c r="F13" s="52">
        <v>4.0</v>
      </c>
      <c r="G13" s="164">
        <v>705000.0</v>
      </c>
      <c r="H13" s="129" t="str">
        <f t="shared" si="1"/>
        <v>  2,820,000 </v>
      </c>
      <c r="I13" s="80"/>
      <c r="J13" s="80"/>
    </row>
    <row r="14">
      <c r="A14" s="52"/>
      <c r="B14" s="52"/>
      <c r="C14" s="52"/>
      <c r="D14" s="52"/>
      <c r="E14" s="52" t="s">
        <v>699</v>
      </c>
      <c r="F14" s="52">
        <v>1.0</v>
      </c>
      <c r="G14" s="164">
        <v>650000.0</v>
      </c>
      <c r="H14" s="129" t="str">
        <f t="shared" si="1"/>
        <v>  650,000 </v>
      </c>
      <c r="I14" s="77"/>
      <c r="J14" s="77"/>
    </row>
    <row r="15">
      <c r="A15" s="52" t="s">
        <v>2222</v>
      </c>
      <c r="B15" s="52" t="s">
        <v>2226</v>
      </c>
      <c r="C15" s="52" t="s">
        <v>1050</v>
      </c>
      <c r="D15" s="52" t="s">
        <v>650</v>
      </c>
      <c r="E15" s="52" t="s">
        <v>985</v>
      </c>
      <c r="F15" s="52">
        <v>1.0</v>
      </c>
      <c r="G15" s="164">
        <v>705000.0</v>
      </c>
      <c r="H15" s="129" t="str">
        <f t="shared" si="1"/>
        <v>  705,000 </v>
      </c>
      <c r="I15" s="186">
        <v>760000.0</v>
      </c>
      <c r="J15" s="147" t="s">
        <v>1645</v>
      </c>
    </row>
    <row r="16">
      <c r="A16" s="52"/>
      <c r="B16" s="52"/>
      <c r="C16" s="52"/>
      <c r="D16" s="52"/>
      <c r="E16" s="52" t="s">
        <v>715</v>
      </c>
      <c r="F16" s="52">
        <v>5.0</v>
      </c>
      <c r="G16" s="164">
        <v>11000.0</v>
      </c>
      <c r="H16" s="129" t="str">
        <f t="shared" si="1"/>
        <v>  55,000 </v>
      </c>
      <c r="I16" s="77"/>
      <c r="J16" s="77"/>
    </row>
    <row r="17">
      <c r="A17" s="52" t="s">
        <v>2222</v>
      </c>
      <c r="B17" s="52" t="s">
        <v>2227</v>
      </c>
      <c r="C17" s="52" t="s">
        <v>1050</v>
      </c>
      <c r="D17" s="52" t="s">
        <v>650</v>
      </c>
      <c r="E17" s="52" t="s">
        <v>1674</v>
      </c>
      <c r="F17" s="52">
        <v>2.0</v>
      </c>
      <c r="G17" s="164">
        <v>47000.0</v>
      </c>
      <c r="H17" s="129" t="str">
        <f t="shared" si="1"/>
        <v>  94,000 </v>
      </c>
      <c r="I17" s="186">
        <v>469000.0</v>
      </c>
      <c r="J17" s="147"/>
    </row>
    <row r="18">
      <c r="A18" s="52"/>
      <c r="B18" s="52"/>
      <c r="C18" s="52"/>
      <c r="D18" s="52"/>
      <c r="E18" s="52" t="s">
        <v>1894</v>
      </c>
      <c r="F18" s="52">
        <v>1.0</v>
      </c>
      <c r="G18" s="164">
        <v>375000.0</v>
      </c>
      <c r="H18" s="129" t="str">
        <f t="shared" si="1"/>
        <v>  375,000 </v>
      </c>
      <c r="I18" s="77"/>
      <c r="J18" s="77"/>
    </row>
    <row r="19">
      <c r="A19" s="52" t="s">
        <v>2222</v>
      </c>
      <c r="B19" s="52" t="s">
        <v>2228</v>
      </c>
      <c r="C19" s="52" t="s">
        <v>1050</v>
      </c>
      <c r="D19" s="52" t="s">
        <v>650</v>
      </c>
      <c r="E19" s="52" t="s">
        <v>1662</v>
      </c>
      <c r="F19" s="52">
        <v>2.0</v>
      </c>
      <c r="G19" s="164">
        <v>705000.0</v>
      </c>
      <c r="H19" s="129" t="str">
        <f t="shared" si="1"/>
        <v>  1,410,000 </v>
      </c>
      <c r="I19" s="184">
        <v>1410000.0</v>
      </c>
      <c r="J19" s="210"/>
    </row>
    <row r="20">
      <c r="A20" s="52" t="s">
        <v>2229</v>
      </c>
      <c r="B20" s="52" t="s">
        <v>2230</v>
      </c>
      <c r="C20" s="52" t="s">
        <v>1050</v>
      </c>
      <c r="D20" s="52" t="s">
        <v>650</v>
      </c>
      <c r="E20" s="52" t="s">
        <v>1583</v>
      </c>
      <c r="F20" s="52">
        <v>2.0</v>
      </c>
      <c r="G20" s="164">
        <v>710000.0</v>
      </c>
      <c r="H20" s="129" t="str">
        <f t="shared" si="1"/>
        <v>  1,420,000 </v>
      </c>
      <c r="I20" s="208">
        <v>1420000.0</v>
      </c>
      <c r="J20" s="162" t="s">
        <v>2231</v>
      </c>
    </row>
    <row r="21" ht="15.75" customHeight="1">
      <c r="A21" s="52" t="s">
        <v>2237</v>
      </c>
      <c r="B21" s="52" t="s">
        <v>2238</v>
      </c>
      <c r="C21" s="52" t="s">
        <v>991</v>
      </c>
      <c r="D21" s="52" t="s">
        <v>650</v>
      </c>
      <c r="E21" s="52" t="s">
        <v>986</v>
      </c>
      <c r="F21" s="52">
        <v>4.0</v>
      </c>
      <c r="G21" s="164">
        <v>705000.0</v>
      </c>
      <c r="H21" s="129" t="str">
        <f t="shared" si="1"/>
        <v>  2,820,000 </v>
      </c>
      <c r="I21" s="184">
        <v>2820000.0</v>
      </c>
      <c r="J21" s="52" t="s">
        <v>1663</v>
      </c>
    </row>
    <row r="22" ht="15.75" customHeight="1">
      <c r="A22" s="15" t="s">
        <v>2245</v>
      </c>
      <c r="B22" s="15" t="s">
        <v>1119</v>
      </c>
      <c r="C22" s="15" t="s">
        <v>991</v>
      </c>
      <c r="D22" s="15" t="s">
        <v>650</v>
      </c>
      <c r="E22" s="15" t="s">
        <v>1026</v>
      </c>
      <c r="F22" s="15">
        <v>3.0</v>
      </c>
      <c r="G22" s="210">
        <v>920000.0</v>
      </c>
      <c r="H22" s="129" t="str">
        <f t="shared" si="1"/>
        <v>  2,760,000 </v>
      </c>
      <c r="I22" s="183">
        <v>3194000.0</v>
      </c>
      <c r="J22" s="59" t="s">
        <v>1641</v>
      </c>
    </row>
    <row r="23" ht="15.75" customHeight="1">
      <c r="A23" s="15"/>
      <c r="B23" s="15"/>
      <c r="C23" s="15"/>
      <c r="D23" s="15"/>
      <c r="E23" s="15" t="s">
        <v>1117</v>
      </c>
      <c r="F23" s="15">
        <v>2.0</v>
      </c>
      <c r="G23" s="210">
        <v>180000.0</v>
      </c>
      <c r="H23" s="129" t="str">
        <f t="shared" si="1"/>
        <v>  360,000 </v>
      </c>
      <c r="I23" s="80"/>
      <c r="J23" s="80"/>
    </row>
    <row r="24" ht="15.75" customHeight="1">
      <c r="A24" s="15"/>
      <c r="B24" s="15"/>
      <c r="C24" s="15"/>
      <c r="D24" s="15"/>
      <c r="E24" s="15" t="s">
        <v>2246</v>
      </c>
      <c r="F24" s="15">
        <v>1.0</v>
      </c>
      <c r="G24" s="210">
        <v>37000.0</v>
      </c>
      <c r="H24" s="129" t="str">
        <f t="shared" si="1"/>
        <v>  37,000 </v>
      </c>
      <c r="I24" s="80"/>
      <c r="J24" s="80"/>
    </row>
    <row r="25" ht="15.75" customHeight="1">
      <c r="A25" s="15"/>
      <c r="B25" s="15"/>
      <c r="C25" s="15"/>
      <c r="D25" s="15"/>
      <c r="E25" s="15" t="s">
        <v>2246</v>
      </c>
      <c r="F25" s="15">
        <v>1.0</v>
      </c>
      <c r="G25" s="210">
        <v>37000.0</v>
      </c>
      <c r="H25" s="129" t="str">
        <f t="shared" si="1"/>
        <v>  37,000 </v>
      </c>
      <c r="I25" s="77"/>
      <c r="J25" s="77"/>
    </row>
    <row r="26" ht="15.75" customHeight="1">
      <c r="A26" s="52" t="s">
        <v>2267</v>
      </c>
      <c r="B26" s="52" t="s">
        <v>1909</v>
      </c>
      <c r="C26" s="52" t="s">
        <v>1833</v>
      </c>
      <c r="D26" s="52" t="s">
        <v>650</v>
      </c>
      <c r="E26" s="52" t="s">
        <v>986</v>
      </c>
      <c r="F26" s="52">
        <v>1.0</v>
      </c>
      <c r="G26" s="166">
        <v>705000.0</v>
      </c>
      <c r="H26" s="129" t="str">
        <f t="shared" si="1"/>
        <v>  705,000 </v>
      </c>
      <c r="I26" s="168">
        <v>705000.0</v>
      </c>
      <c r="J26" s="52" t="s">
        <v>1615</v>
      </c>
    </row>
    <row r="27" ht="15.75" customHeight="1">
      <c r="A27" s="52" t="s">
        <v>2269</v>
      </c>
      <c r="B27" s="52" t="s">
        <v>2270</v>
      </c>
      <c r="C27" s="52" t="s">
        <v>991</v>
      </c>
      <c r="D27" s="52" t="s">
        <v>650</v>
      </c>
      <c r="E27" s="52" t="s">
        <v>1930</v>
      </c>
      <c r="F27" s="52">
        <v>2.0</v>
      </c>
      <c r="G27" s="166">
        <v>1029000.0</v>
      </c>
      <c r="H27" s="129" t="str">
        <f t="shared" si="1"/>
        <v>  2,058,000 </v>
      </c>
      <c r="I27" s="186">
        <v>2058000.0</v>
      </c>
      <c r="J27" s="147" t="s">
        <v>2178</v>
      </c>
    </row>
    <row r="28" ht="15.75" customHeight="1">
      <c r="A28" s="52"/>
      <c r="B28" s="52"/>
      <c r="C28" s="52"/>
      <c r="D28" s="52"/>
      <c r="E28" s="52" t="s">
        <v>2271</v>
      </c>
      <c r="F28" s="52">
        <v>1.0</v>
      </c>
      <c r="G28" s="52">
        <v>0.0</v>
      </c>
      <c r="H28" s="129" t="str">
        <f t="shared" si="1"/>
        <v>  - </v>
      </c>
      <c r="I28" s="77"/>
      <c r="J28" s="77"/>
    </row>
    <row r="29" ht="15.75" customHeight="1">
      <c r="A29" s="52" t="s">
        <v>2282</v>
      </c>
      <c r="B29" s="52" t="s">
        <v>1939</v>
      </c>
      <c r="C29" s="52" t="s">
        <v>1639</v>
      </c>
      <c r="D29" s="52" t="s">
        <v>650</v>
      </c>
      <c r="E29" s="52" t="s">
        <v>2283</v>
      </c>
      <c r="F29" s="52">
        <v>5.0</v>
      </c>
      <c r="G29" s="166">
        <v>75000.0</v>
      </c>
      <c r="H29" s="129" t="str">
        <f t="shared" si="1"/>
        <v>  375,000 </v>
      </c>
      <c r="I29" s="188">
        <v>639000.0</v>
      </c>
      <c r="J29" s="147" t="s">
        <v>2284</v>
      </c>
    </row>
    <row r="30" ht="15.75" customHeight="1">
      <c r="A30" s="52"/>
      <c r="B30" s="52"/>
      <c r="C30" s="52"/>
      <c r="D30" s="52"/>
      <c r="E30" s="52" t="s">
        <v>2285</v>
      </c>
      <c r="F30" s="52">
        <v>24.0</v>
      </c>
      <c r="G30" s="166">
        <v>11000.0</v>
      </c>
      <c r="H30" s="129" t="str">
        <f t="shared" si="1"/>
        <v>  264,000 </v>
      </c>
      <c r="I30" s="77"/>
      <c r="J30" s="77"/>
    </row>
    <row r="31" ht="15.75" customHeight="1">
      <c r="A31" s="52" t="s">
        <v>2300</v>
      </c>
      <c r="B31" s="52" t="s">
        <v>1080</v>
      </c>
      <c r="C31" s="52" t="s">
        <v>1833</v>
      </c>
      <c r="D31" s="52" t="s">
        <v>650</v>
      </c>
      <c r="E31" s="52" t="s">
        <v>2214</v>
      </c>
      <c r="F31" s="52">
        <v>4.0</v>
      </c>
      <c r="G31" s="166">
        <v>395000.0</v>
      </c>
      <c r="H31" s="129" t="str">
        <f t="shared" si="1"/>
        <v>  1,580,000 </v>
      </c>
      <c r="I31" s="188">
        <v>1650000.0</v>
      </c>
      <c r="J31" s="147"/>
    </row>
    <row r="32" ht="15.75" customHeight="1">
      <c r="A32" s="52"/>
      <c r="B32" s="52"/>
      <c r="C32" s="52"/>
      <c r="D32" s="52"/>
      <c r="E32" s="52" t="s">
        <v>2301</v>
      </c>
      <c r="F32" s="52">
        <v>2.0</v>
      </c>
      <c r="G32" s="166">
        <v>35000.0</v>
      </c>
      <c r="H32" s="129" t="str">
        <f t="shared" si="1"/>
        <v>  70,000 </v>
      </c>
      <c r="I32" s="77"/>
      <c r="J32" s="77"/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</sheetData>
  <mergeCells count="18">
    <mergeCell ref="I9:I10"/>
    <mergeCell ref="I12:I14"/>
    <mergeCell ref="I17:I18"/>
    <mergeCell ref="I15:I16"/>
    <mergeCell ref="I22:I25"/>
    <mergeCell ref="I31:I32"/>
    <mergeCell ref="J31:J32"/>
    <mergeCell ref="I27:I28"/>
    <mergeCell ref="J27:J28"/>
    <mergeCell ref="I29:I30"/>
    <mergeCell ref="J29:J30"/>
    <mergeCell ref="I7:I8"/>
    <mergeCell ref="J7:J8"/>
    <mergeCell ref="J9:J10"/>
    <mergeCell ref="J17:J18"/>
    <mergeCell ref="J22:J25"/>
    <mergeCell ref="J12:J14"/>
    <mergeCell ref="J15:J16"/>
  </mergeCells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0"/>
    <col customWidth="1" min="2" max="2" width="10.71"/>
    <col customWidth="1" min="3" max="3" width="27.71"/>
    <col customWidth="1" min="4" max="4" width="3.14"/>
    <col customWidth="1" min="5" max="5" width="16.57"/>
    <col customWidth="1" min="6" max="6" width="20.57"/>
    <col customWidth="1" min="7" max="7" width="10.71"/>
    <col customWidth="1" min="8" max="8" width="16.57"/>
    <col customWidth="1" min="9" max="11" width="8.71"/>
  </cols>
  <sheetData>
    <row r="1" ht="12.75" customHeight="1">
      <c r="A1" s="257" t="s">
        <v>3</v>
      </c>
      <c r="B1" s="257" t="s">
        <v>2667</v>
      </c>
      <c r="C1" s="258" t="s">
        <v>2668</v>
      </c>
      <c r="D1" s="259"/>
      <c r="E1" s="257" t="s">
        <v>3</v>
      </c>
      <c r="F1" s="257" t="s">
        <v>2669</v>
      </c>
      <c r="G1" s="257" t="s">
        <v>2667</v>
      </c>
      <c r="H1" s="258" t="s">
        <v>2668</v>
      </c>
      <c r="I1" s="260"/>
      <c r="J1" s="260"/>
      <c r="K1" s="260"/>
    </row>
    <row r="2" ht="12.75" customHeight="1">
      <c r="A2" s="261" t="s">
        <v>344</v>
      </c>
      <c r="B2" s="261" t="s">
        <v>2670</v>
      </c>
      <c r="C2" s="262" t="s">
        <v>585</v>
      </c>
      <c r="D2" s="260"/>
      <c r="E2" s="261" t="s">
        <v>344</v>
      </c>
      <c r="F2" s="261" t="s">
        <v>2671</v>
      </c>
      <c r="G2" s="261" t="s">
        <v>2670</v>
      </c>
      <c r="H2" s="261" t="s">
        <v>585</v>
      </c>
      <c r="I2" s="260"/>
      <c r="J2" s="260"/>
      <c r="K2" s="260"/>
    </row>
    <row r="3" ht="12.75" customHeight="1">
      <c r="A3" s="261" t="s">
        <v>587</v>
      </c>
      <c r="B3" s="261" t="s">
        <v>2672</v>
      </c>
      <c r="C3" s="262" t="s">
        <v>588</v>
      </c>
      <c r="D3" s="260"/>
      <c r="E3" s="261" t="s">
        <v>587</v>
      </c>
      <c r="F3" s="261" t="s">
        <v>2673</v>
      </c>
      <c r="G3" s="261" t="s">
        <v>2672</v>
      </c>
      <c r="H3" s="261" t="s">
        <v>588</v>
      </c>
      <c r="I3" s="260"/>
      <c r="J3" s="260"/>
      <c r="K3" s="260"/>
    </row>
    <row r="4" ht="12.75" customHeight="1">
      <c r="A4" s="261" t="s">
        <v>348</v>
      </c>
      <c r="B4" s="261" t="s">
        <v>2674</v>
      </c>
      <c r="C4" s="262" t="s">
        <v>589</v>
      </c>
      <c r="D4" s="260"/>
      <c r="E4" s="261" t="s">
        <v>348</v>
      </c>
      <c r="F4" s="261" t="s">
        <v>2675</v>
      </c>
      <c r="G4" s="261" t="s">
        <v>2674</v>
      </c>
      <c r="H4" s="261" t="s">
        <v>589</v>
      </c>
      <c r="I4" s="260"/>
      <c r="J4" s="260"/>
      <c r="K4" s="260"/>
    </row>
    <row r="5" ht="12.75" customHeight="1">
      <c r="A5" s="263" t="s">
        <v>352</v>
      </c>
      <c r="B5" s="263" t="s">
        <v>2676</v>
      </c>
      <c r="C5" s="262" t="s">
        <v>590</v>
      </c>
      <c r="D5" s="260"/>
      <c r="E5" s="263" t="s">
        <v>352</v>
      </c>
      <c r="F5" s="263" t="s">
        <v>2677</v>
      </c>
      <c r="G5" s="263" t="s">
        <v>2676</v>
      </c>
      <c r="H5" s="263" t="s">
        <v>590</v>
      </c>
      <c r="I5" s="260"/>
      <c r="J5" s="260"/>
      <c r="K5" s="260"/>
    </row>
    <row r="6" ht="12.75" customHeight="1">
      <c r="A6" s="263" t="s">
        <v>591</v>
      </c>
      <c r="B6" s="263" t="s">
        <v>2676</v>
      </c>
      <c r="C6" s="262" t="s">
        <v>592</v>
      </c>
      <c r="D6" s="260"/>
      <c r="E6" s="263" t="s">
        <v>591</v>
      </c>
      <c r="F6" s="263" t="s">
        <v>2678</v>
      </c>
      <c r="G6" s="263" t="s">
        <v>2676</v>
      </c>
      <c r="H6" s="263" t="s">
        <v>592</v>
      </c>
      <c r="I6" s="260"/>
      <c r="J6" s="260"/>
      <c r="K6" s="260"/>
    </row>
    <row r="7" ht="12.75" customHeight="1">
      <c r="A7" s="263" t="s">
        <v>354</v>
      </c>
      <c r="B7" s="263" t="s">
        <v>2676</v>
      </c>
      <c r="C7" s="262" t="s">
        <v>593</v>
      </c>
      <c r="D7" s="260"/>
      <c r="E7" s="263" t="s">
        <v>354</v>
      </c>
      <c r="F7" s="263" t="s">
        <v>2679</v>
      </c>
      <c r="G7" s="263" t="s">
        <v>2676</v>
      </c>
      <c r="H7" s="263" t="s">
        <v>593</v>
      </c>
      <c r="I7" s="260"/>
      <c r="J7" s="260"/>
      <c r="K7" s="260"/>
    </row>
    <row r="8" ht="12.75" customHeight="1">
      <c r="A8" s="263" t="s">
        <v>594</v>
      </c>
      <c r="B8" s="263" t="s">
        <v>2676</v>
      </c>
      <c r="C8" s="262" t="s">
        <v>595</v>
      </c>
      <c r="D8" s="260"/>
      <c r="E8" s="263" t="s">
        <v>594</v>
      </c>
      <c r="F8" s="263" t="s">
        <v>2680</v>
      </c>
      <c r="G8" s="263" t="s">
        <v>2676</v>
      </c>
      <c r="H8" s="263" t="s">
        <v>595</v>
      </c>
      <c r="I8" s="260"/>
      <c r="J8" s="260"/>
      <c r="K8" s="260"/>
    </row>
    <row r="9" ht="12.75" customHeight="1">
      <c r="A9" s="263" t="s">
        <v>407</v>
      </c>
      <c r="B9" s="263" t="s">
        <v>2676</v>
      </c>
      <c r="C9" s="262" t="s">
        <v>596</v>
      </c>
      <c r="D9" s="260"/>
      <c r="E9" s="263" t="s">
        <v>407</v>
      </c>
      <c r="F9" s="263" t="s">
        <v>2681</v>
      </c>
      <c r="G9" s="263" t="s">
        <v>2676</v>
      </c>
      <c r="H9" s="263" t="s">
        <v>596</v>
      </c>
      <c r="I9" s="260"/>
      <c r="J9" s="260"/>
      <c r="K9" s="260"/>
    </row>
    <row r="10" ht="12.75" customHeight="1">
      <c r="A10" s="263" t="s">
        <v>356</v>
      </c>
      <c r="B10" s="263" t="s">
        <v>2682</v>
      </c>
      <c r="C10" s="262" t="s">
        <v>597</v>
      </c>
      <c r="D10" s="260"/>
      <c r="E10" s="263" t="s">
        <v>356</v>
      </c>
      <c r="F10" s="263" t="s">
        <v>2683</v>
      </c>
      <c r="G10" s="263" t="s">
        <v>2682</v>
      </c>
      <c r="H10" s="263" t="s">
        <v>597</v>
      </c>
      <c r="I10" s="260"/>
      <c r="J10" s="260"/>
      <c r="K10" s="260"/>
    </row>
    <row r="11" ht="12.75" customHeight="1">
      <c r="A11" s="263" t="s">
        <v>598</v>
      </c>
      <c r="B11" s="263" t="s">
        <v>2676</v>
      </c>
      <c r="C11" s="262" t="s">
        <v>599</v>
      </c>
      <c r="D11" s="260"/>
      <c r="E11" s="263" t="s">
        <v>598</v>
      </c>
      <c r="F11" s="263" t="s">
        <v>2684</v>
      </c>
      <c r="G11" s="263" t="s">
        <v>2676</v>
      </c>
      <c r="H11" s="263" t="s">
        <v>599</v>
      </c>
      <c r="I11" s="260"/>
      <c r="J11" s="260"/>
      <c r="K11" s="260"/>
    </row>
    <row r="12" ht="12.75" customHeight="1">
      <c r="A12" s="263" t="s">
        <v>600</v>
      </c>
      <c r="B12" s="263" t="s">
        <v>2676</v>
      </c>
      <c r="C12" s="262" t="s">
        <v>601</v>
      </c>
      <c r="D12" s="260"/>
      <c r="E12" s="263" t="s">
        <v>600</v>
      </c>
      <c r="F12" s="263" t="s">
        <v>2685</v>
      </c>
      <c r="G12" s="263" t="s">
        <v>2676</v>
      </c>
      <c r="H12" s="263" t="s">
        <v>601</v>
      </c>
      <c r="I12" s="260"/>
      <c r="J12" s="260"/>
      <c r="K12" s="260"/>
    </row>
    <row r="13" ht="12.75" customHeight="1">
      <c r="A13" s="263" t="s">
        <v>602</v>
      </c>
      <c r="B13" s="263" t="s">
        <v>368</v>
      </c>
      <c r="C13" s="262" t="s">
        <v>603</v>
      </c>
      <c r="D13" s="260"/>
      <c r="E13" s="263" t="s">
        <v>602</v>
      </c>
      <c r="F13" s="263" t="s">
        <v>2686</v>
      </c>
      <c r="G13" s="263" t="s">
        <v>368</v>
      </c>
      <c r="H13" s="263" t="s">
        <v>603</v>
      </c>
      <c r="I13" s="260"/>
      <c r="J13" s="260"/>
      <c r="K13" s="260"/>
    </row>
    <row r="14" ht="12.75" customHeight="1">
      <c r="A14" s="263" t="s">
        <v>604</v>
      </c>
      <c r="B14" s="263" t="s">
        <v>2676</v>
      </c>
      <c r="C14" s="262" t="s">
        <v>605</v>
      </c>
      <c r="D14" s="260"/>
      <c r="E14" s="263" t="s">
        <v>604</v>
      </c>
      <c r="F14" s="263" t="s">
        <v>2687</v>
      </c>
      <c r="G14" s="263" t="s">
        <v>2676</v>
      </c>
      <c r="H14" s="263" t="s">
        <v>605</v>
      </c>
      <c r="I14" s="260"/>
      <c r="J14" s="260"/>
      <c r="K14" s="260"/>
    </row>
    <row r="15" ht="12.75" customHeight="1">
      <c r="A15" s="263" t="s">
        <v>606</v>
      </c>
      <c r="B15" s="263" t="s">
        <v>2676</v>
      </c>
      <c r="C15" s="262" t="s">
        <v>607</v>
      </c>
      <c r="D15" s="260"/>
      <c r="E15" s="263" t="s">
        <v>606</v>
      </c>
      <c r="F15" s="263" t="s">
        <v>2688</v>
      </c>
      <c r="G15" s="263" t="s">
        <v>2676</v>
      </c>
      <c r="H15" s="263" t="s">
        <v>607</v>
      </c>
      <c r="I15" s="260"/>
      <c r="J15" s="260"/>
      <c r="K15" s="260"/>
    </row>
    <row r="16" ht="12.75" customHeight="1">
      <c r="A16" s="263" t="s">
        <v>608</v>
      </c>
      <c r="B16" s="263" t="s">
        <v>2676</v>
      </c>
      <c r="C16" s="262" t="s">
        <v>609</v>
      </c>
      <c r="D16" s="260"/>
      <c r="E16" s="263" t="s">
        <v>608</v>
      </c>
      <c r="F16" s="263" t="s">
        <v>2689</v>
      </c>
      <c r="G16" s="263" t="s">
        <v>2676</v>
      </c>
      <c r="H16" s="263" t="s">
        <v>609</v>
      </c>
      <c r="I16" s="260"/>
      <c r="J16" s="260"/>
      <c r="K16" s="260"/>
    </row>
    <row r="17" ht="12.75" customHeight="1">
      <c r="A17" s="263" t="s">
        <v>610</v>
      </c>
      <c r="B17" s="263" t="s">
        <v>2676</v>
      </c>
      <c r="C17" s="262" t="s">
        <v>611</v>
      </c>
      <c r="D17" s="260"/>
      <c r="E17" s="263" t="s">
        <v>610</v>
      </c>
      <c r="F17" s="263" t="s">
        <v>2690</v>
      </c>
      <c r="G17" s="263" t="s">
        <v>2676</v>
      </c>
      <c r="H17" s="263" t="s">
        <v>611</v>
      </c>
      <c r="I17" s="260"/>
      <c r="J17" s="260"/>
      <c r="K17" s="260"/>
    </row>
    <row r="18" ht="12.75" customHeight="1">
      <c r="A18" s="263" t="s">
        <v>358</v>
      </c>
      <c r="B18" s="263" t="s">
        <v>2691</v>
      </c>
      <c r="C18" s="262" t="s">
        <v>359</v>
      </c>
      <c r="D18" s="260"/>
      <c r="E18" s="263" t="s">
        <v>2692</v>
      </c>
      <c r="F18" s="263" t="s">
        <v>2693</v>
      </c>
      <c r="G18" s="263" t="s">
        <v>2691</v>
      </c>
      <c r="H18" s="263" t="s">
        <v>2694</v>
      </c>
      <c r="I18" s="260"/>
      <c r="J18" s="260"/>
      <c r="K18" s="260"/>
    </row>
    <row r="19" ht="12.75" customHeight="1">
      <c r="A19" s="264" t="s">
        <v>350</v>
      </c>
      <c r="B19" s="264"/>
      <c r="C19" s="262" t="s">
        <v>351</v>
      </c>
      <c r="D19" s="260"/>
      <c r="E19" s="263" t="s">
        <v>2695</v>
      </c>
      <c r="F19" s="263" t="s">
        <v>2696</v>
      </c>
      <c r="G19" s="263" t="s">
        <v>2676</v>
      </c>
      <c r="H19" s="263" t="s">
        <v>1489</v>
      </c>
      <c r="I19" s="260"/>
      <c r="J19" s="260"/>
      <c r="K19" s="260"/>
    </row>
    <row r="20" ht="12.75" customHeight="1">
      <c r="A20" s="264" t="s">
        <v>431</v>
      </c>
      <c r="B20" s="264"/>
      <c r="C20" s="262" t="s">
        <v>432</v>
      </c>
      <c r="D20" s="260"/>
      <c r="E20" s="263" t="s">
        <v>2697</v>
      </c>
      <c r="F20" s="263" t="s">
        <v>2698</v>
      </c>
      <c r="G20" s="263" t="s">
        <v>2676</v>
      </c>
      <c r="H20" s="263" t="s">
        <v>1489</v>
      </c>
      <c r="I20" s="260"/>
      <c r="J20" s="260"/>
      <c r="K20" s="260"/>
    </row>
    <row r="21" ht="12.75" customHeight="1">
      <c r="A21" s="263" t="s">
        <v>537</v>
      </c>
      <c r="B21" s="264"/>
      <c r="C21" s="262" t="s">
        <v>538</v>
      </c>
      <c r="D21" s="260"/>
      <c r="E21" s="263" t="s">
        <v>2699</v>
      </c>
      <c r="F21" s="263" t="s">
        <v>2700</v>
      </c>
      <c r="G21" s="263" t="s">
        <v>2676</v>
      </c>
      <c r="H21" s="263" t="s">
        <v>1489</v>
      </c>
      <c r="I21" s="260"/>
      <c r="J21" s="260"/>
      <c r="K21" s="260"/>
    </row>
    <row r="22" ht="12.75" customHeight="1">
      <c r="A22" s="264" t="s">
        <v>405</v>
      </c>
      <c r="B22" s="264"/>
      <c r="C22" s="262" t="s">
        <v>436</v>
      </c>
      <c r="D22" s="260"/>
      <c r="E22" s="263" t="s">
        <v>2701</v>
      </c>
      <c r="F22" s="263" t="s">
        <v>1489</v>
      </c>
      <c r="G22" s="263" t="s">
        <v>2676</v>
      </c>
      <c r="H22" s="263" t="s">
        <v>1489</v>
      </c>
      <c r="I22" s="260"/>
      <c r="J22" s="260"/>
      <c r="K22" s="260"/>
    </row>
    <row r="23" ht="12.75" customHeight="1">
      <c r="A23" s="264" t="s">
        <v>352</v>
      </c>
      <c r="B23" s="264"/>
      <c r="C23" s="262" t="s">
        <v>353</v>
      </c>
      <c r="D23" s="260"/>
      <c r="E23" s="263" t="s">
        <v>2702</v>
      </c>
      <c r="F23" s="263" t="s">
        <v>2703</v>
      </c>
      <c r="G23" s="263" t="s">
        <v>2676</v>
      </c>
      <c r="H23" s="263" t="s">
        <v>1489</v>
      </c>
      <c r="I23" s="260"/>
      <c r="J23" s="260"/>
      <c r="K23" s="260"/>
    </row>
    <row r="24" ht="12.75" customHeight="1">
      <c r="A24" s="264" t="s">
        <v>539</v>
      </c>
      <c r="B24" s="264"/>
      <c r="C24" s="262" t="s">
        <v>540</v>
      </c>
      <c r="D24" s="260"/>
      <c r="E24" s="263" t="s">
        <v>2704</v>
      </c>
      <c r="F24" s="263" t="s">
        <v>1489</v>
      </c>
      <c r="G24" s="263" t="s">
        <v>2676</v>
      </c>
      <c r="H24" s="263" t="s">
        <v>1489</v>
      </c>
      <c r="I24" s="260"/>
      <c r="J24" s="260"/>
      <c r="K24" s="260"/>
    </row>
    <row r="25" ht="12.75" customHeight="1">
      <c r="A25" s="264" t="s">
        <v>403</v>
      </c>
      <c r="B25" s="264" t="s">
        <v>404</v>
      </c>
      <c r="C25" s="262">
        <v>8.122906214E9</v>
      </c>
      <c r="D25" s="260"/>
      <c r="E25" s="263" t="s">
        <v>2705</v>
      </c>
      <c r="F25" s="263" t="s">
        <v>2706</v>
      </c>
      <c r="G25" s="263" t="s">
        <v>2676</v>
      </c>
      <c r="H25" s="263" t="s">
        <v>1489</v>
      </c>
      <c r="I25" s="260"/>
      <c r="J25" s="260"/>
      <c r="K25" s="260"/>
    </row>
    <row r="26" ht="12.75" customHeight="1">
      <c r="A26" s="264" t="s">
        <v>535</v>
      </c>
      <c r="B26" s="264"/>
      <c r="C26" s="262" t="s">
        <v>536</v>
      </c>
      <c r="D26" s="260"/>
      <c r="E26" s="263" t="s">
        <v>2707</v>
      </c>
      <c r="F26" s="263" t="s">
        <v>1489</v>
      </c>
      <c r="G26" s="263" t="s">
        <v>2676</v>
      </c>
      <c r="H26" s="263" t="s">
        <v>1489</v>
      </c>
      <c r="I26" s="260"/>
      <c r="J26" s="260"/>
      <c r="K26" s="260"/>
    </row>
    <row r="27" ht="12.75" customHeight="1">
      <c r="A27" s="264" t="s">
        <v>401</v>
      </c>
      <c r="B27" s="264"/>
      <c r="C27" s="262">
        <v>8.1233822177E10</v>
      </c>
      <c r="D27" s="260"/>
      <c r="E27" s="263" t="s">
        <v>2708</v>
      </c>
      <c r="F27" s="263" t="s">
        <v>1489</v>
      </c>
      <c r="G27" s="263" t="s">
        <v>2676</v>
      </c>
      <c r="H27" s="263" t="s">
        <v>1489</v>
      </c>
      <c r="I27" s="260"/>
      <c r="J27" s="260"/>
      <c r="K27" s="260"/>
    </row>
    <row r="28" ht="12.75" customHeight="1">
      <c r="A28" s="264" t="s">
        <v>612</v>
      </c>
      <c r="B28" s="264"/>
      <c r="C28" s="262">
        <v>8.1228967582E10</v>
      </c>
      <c r="D28" s="260"/>
      <c r="E28" s="263" t="s">
        <v>2709</v>
      </c>
      <c r="F28" s="263" t="s">
        <v>1489</v>
      </c>
      <c r="G28" s="263" t="s">
        <v>2676</v>
      </c>
      <c r="H28" s="263" t="s">
        <v>1489</v>
      </c>
      <c r="I28" s="260"/>
      <c r="J28" s="260"/>
      <c r="K28" s="260"/>
    </row>
    <row r="29" ht="12.75" customHeight="1">
      <c r="A29" s="264" t="s">
        <v>434</v>
      </c>
      <c r="B29" s="264"/>
      <c r="C29" s="262" t="s">
        <v>435</v>
      </c>
      <c r="D29" s="260"/>
      <c r="E29" s="260"/>
      <c r="F29" s="260"/>
      <c r="G29" s="260"/>
      <c r="H29" s="260"/>
      <c r="I29" s="260"/>
      <c r="J29" s="260"/>
      <c r="K29" s="260"/>
    </row>
    <row r="30" ht="12.75" customHeight="1">
      <c r="A30" s="264" t="s">
        <v>470</v>
      </c>
      <c r="B30" s="264"/>
      <c r="C30" s="262" t="s">
        <v>471</v>
      </c>
      <c r="D30" s="260"/>
      <c r="E30" s="260"/>
      <c r="F30" s="260"/>
      <c r="G30" s="260"/>
      <c r="H30" s="260"/>
      <c r="I30" s="260"/>
      <c r="J30" s="260"/>
      <c r="K30" s="260"/>
    </row>
    <row r="31" ht="12.75" customHeight="1">
      <c r="A31" s="264" t="s">
        <v>522</v>
      </c>
      <c r="B31" s="264"/>
      <c r="C31" s="262" t="s">
        <v>523</v>
      </c>
      <c r="D31" s="260"/>
      <c r="E31" s="260"/>
      <c r="F31" s="260"/>
      <c r="G31" s="260"/>
      <c r="H31" s="260"/>
      <c r="I31" s="260"/>
      <c r="J31" s="260"/>
      <c r="K31" s="260"/>
    </row>
    <row r="32" ht="12.75" customHeight="1">
      <c r="A32" s="264" t="s">
        <v>495</v>
      </c>
      <c r="B32" s="264"/>
      <c r="C32" s="262" t="s">
        <v>496</v>
      </c>
      <c r="D32" s="260"/>
      <c r="E32" s="260"/>
      <c r="F32" s="260"/>
      <c r="G32" s="260"/>
      <c r="H32" s="260"/>
      <c r="I32" s="260"/>
      <c r="J32" s="260"/>
      <c r="K32" s="260"/>
    </row>
    <row r="33" ht="12.75" customHeight="1">
      <c r="A33" s="264" t="s">
        <v>466</v>
      </c>
      <c r="B33" s="264"/>
      <c r="C33" s="262" t="s">
        <v>467</v>
      </c>
      <c r="D33" s="260"/>
      <c r="E33" s="260"/>
      <c r="F33" s="260"/>
      <c r="G33" s="260"/>
      <c r="H33" s="260"/>
      <c r="I33" s="260"/>
      <c r="J33" s="260"/>
      <c r="K33" s="260"/>
    </row>
    <row r="34" ht="12.75" customHeight="1">
      <c r="A34" s="264" t="s">
        <v>577</v>
      </c>
      <c r="B34" s="264" t="s">
        <v>318</v>
      </c>
      <c r="C34" s="262">
        <v>8.164885942E9</v>
      </c>
      <c r="D34" s="260"/>
      <c r="E34" s="260"/>
      <c r="F34" s="260"/>
      <c r="G34" s="260"/>
      <c r="H34" s="260"/>
      <c r="I34" s="260"/>
      <c r="J34" s="260"/>
      <c r="K34" s="260"/>
    </row>
    <row r="35" ht="12.75" customHeight="1">
      <c r="A35" s="264" t="s">
        <v>472</v>
      </c>
      <c r="B35" s="264"/>
      <c r="C35" s="262" t="s">
        <v>473</v>
      </c>
      <c r="D35" s="260"/>
      <c r="E35" s="260"/>
      <c r="F35" s="260"/>
      <c r="G35" s="260"/>
      <c r="H35" s="260"/>
      <c r="I35" s="260"/>
      <c r="J35" s="260"/>
      <c r="K35" s="260"/>
    </row>
    <row r="36" ht="12.75" customHeight="1">
      <c r="A36" s="264" t="s">
        <v>493</v>
      </c>
      <c r="B36" s="264"/>
      <c r="C36" s="262" t="s">
        <v>494</v>
      </c>
      <c r="D36" s="260"/>
      <c r="E36" s="260"/>
      <c r="F36" s="260"/>
      <c r="G36" s="260"/>
      <c r="H36" s="260"/>
      <c r="I36" s="260"/>
      <c r="J36" s="260"/>
      <c r="K36" s="260"/>
    </row>
    <row r="37" ht="12.75" customHeight="1">
      <c r="A37" s="264" t="s">
        <v>564</v>
      </c>
      <c r="B37" s="264"/>
      <c r="C37" s="262" t="s">
        <v>565</v>
      </c>
      <c r="D37" s="260"/>
      <c r="E37" s="260"/>
      <c r="F37" s="260"/>
      <c r="G37" s="260"/>
      <c r="H37" s="260"/>
      <c r="I37" s="260"/>
      <c r="J37" s="260"/>
      <c r="K37" s="260"/>
    </row>
    <row r="38" ht="12.75" customHeight="1">
      <c r="A38" s="264" t="s">
        <v>405</v>
      </c>
      <c r="B38" s="264" t="s">
        <v>406</v>
      </c>
      <c r="C38" s="262">
        <v>8.1253560188E10</v>
      </c>
      <c r="D38" s="260"/>
      <c r="E38" s="260"/>
      <c r="F38" s="260"/>
      <c r="G38" s="260"/>
      <c r="H38" s="260"/>
      <c r="I38" s="260"/>
      <c r="J38" s="260"/>
      <c r="K38" s="260"/>
    </row>
    <row r="39" ht="12.75" customHeight="1">
      <c r="A39" s="264" t="s">
        <v>613</v>
      </c>
      <c r="B39" s="264"/>
      <c r="C39" s="262" t="s">
        <v>570</v>
      </c>
      <c r="D39" s="260"/>
      <c r="E39" s="260"/>
      <c r="F39" s="260"/>
      <c r="G39" s="260"/>
      <c r="H39" s="260"/>
      <c r="I39" s="260"/>
      <c r="J39" s="260"/>
      <c r="K39" s="260"/>
    </row>
    <row r="40" ht="12.75" customHeight="1">
      <c r="A40" s="264" t="s">
        <v>567</v>
      </c>
      <c r="B40" s="264"/>
      <c r="C40" s="262" t="s">
        <v>568</v>
      </c>
      <c r="D40" s="260"/>
      <c r="E40" s="260"/>
      <c r="F40" s="260"/>
      <c r="G40" s="260"/>
      <c r="H40" s="260"/>
      <c r="I40" s="260"/>
      <c r="J40" s="260"/>
      <c r="K40" s="260"/>
    </row>
    <row r="41" ht="12.75" customHeight="1">
      <c r="A41" s="264" t="s">
        <v>574</v>
      </c>
      <c r="B41" s="264"/>
      <c r="C41" s="262" t="s">
        <v>575</v>
      </c>
      <c r="D41" s="260"/>
      <c r="E41" s="260"/>
      <c r="F41" s="260"/>
      <c r="G41" s="260"/>
      <c r="H41" s="260"/>
      <c r="I41" s="260"/>
      <c r="J41" s="260"/>
      <c r="K41" s="260"/>
    </row>
    <row r="42" ht="12.75" customHeight="1">
      <c r="A42" s="264" t="s">
        <v>558</v>
      </c>
      <c r="B42" s="264"/>
      <c r="C42" s="262" t="s">
        <v>451</v>
      </c>
      <c r="D42" s="260"/>
      <c r="E42" s="260"/>
      <c r="F42" s="260"/>
      <c r="G42" s="260"/>
      <c r="H42" s="260"/>
      <c r="I42" s="260"/>
      <c r="J42" s="260"/>
      <c r="K42" s="260"/>
    </row>
    <row r="43" ht="12.75" customHeight="1">
      <c r="A43" s="264" t="s">
        <v>581</v>
      </c>
      <c r="B43" s="264"/>
      <c r="C43" s="262" t="s">
        <v>582</v>
      </c>
      <c r="D43" s="260"/>
      <c r="E43" s="260"/>
      <c r="F43" s="260"/>
      <c r="G43" s="260"/>
      <c r="H43" s="260"/>
      <c r="I43" s="260"/>
      <c r="J43" s="260"/>
      <c r="K43" s="260"/>
    </row>
    <row r="44" ht="12.75" customHeight="1">
      <c r="A44" s="264" t="s">
        <v>468</v>
      </c>
      <c r="B44" s="264"/>
      <c r="C44" s="262" t="s">
        <v>469</v>
      </c>
      <c r="D44" s="260"/>
      <c r="E44" s="260"/>
      <c r="F44" s="260"/>
      <c r="G44" s="260"/>
      <c r="H44" s="260"/>
      <c r="I44" s="260"/>
      <c r="J44" s="260"/>
      <c r="K44" s="260"/>
    </row>
    <row r="45" ht="12.75" customHeight="1">
      <c r="A45" s="264" t="s">
        <v>497</v>
      </c>
      <c r="B45" s="264"/>
      <c r="C45" s="262" t="s">
        <v>498</v>
      </c>
      <c r="D45" s="260"/>
      <c r="E45" s="260"/>
      <c r="F45" s="260"/>
      <c r="G45" s="260"/>
      <c r="H45" s="260"/>
      <c r="I45" s="260"/>
      <c r="J45" s="260"/>
      <c r="K45" s="260"/>
    </row>
    <row r="46" ht="12.75" customHeight="1">
      <c r="A46" s="264" t="s">
        <v>520</v>
      </c>
      <c r="B46" s="264"/>
      <c r="C46" s="262" t="s">
        <v>521</v>
      </c>
      <c r="D46" s="260"/>
      <c r="E46" s="260"/>
      <c r="F46" s="260"/>
      <c r="G46" s="260"/>
      <c r="H46" s="260"/>
      <c r="I46" s="260"/>
      <c r="J46" s="260"/>
      <c r="K46" s="260"/>
    </row>
    <row r="47" ht="12.75" customHeight="1">
      <c r="A47" s="264" t="s">
        <v>448</v>
      </c>
      <c r="B47" s="264"/>
      <c r="C47" s="262" t="s">
        <v>449</v>
      </c>
      <c r="D47" s="260"/>
      <c r="E47" s="260"/>
      <c r="F47" s="260"/>
      <c r="G47" s="260"/>
      <c r="H47" s="260"/>
      <c r="I47" s="260"/>
      <c r="J47" s="260"/>
      <c r="K47" s="260"/>
    </row>
    <row r="48" ht="12.75" customHeight="1">
      <c r="A48" s="264" t="s">
        <v>429</v>
      </c>
      <c r="B48" s="264"/>
      <c r="C48" s="262" t="s">
        <v>430</v>
      </c>
      <c r="D48" s="260"/>
      <c r="E48" s="260"/>
      <c r="F48" s="260"/>
      <c r="G48" s="260"/>
      <c r="H48" s="260"/>
      <c r="I48" s="260"/>
      <c r="J48" s="260"/>
      <c r="K48" s="260"/>
    </row>
    <row r="49" ht="12.75" customHeight="1">
      <c r="A49" s="264" t="s">
        <v>415</v>
      </c>
      <c r="B49" s="264"/>
      <c r="C49" s="262" t="s">
        <v>416</v>
      </c>
      <c r="D49" s="260"/>
      <c r="E49" s="260"/>
      <c r="F49" s="260"/>
      <c r="G49" s="260"/>
      <c r="H49" s="260"/>
      <c r="I49" s="260"/>
      <c r="J49" s="260"/>
      <c r="K49" s="260"/>
    </row>
    <row r="50" ht="12.75" customHeight="1">
      <c r="A50" s="264" t="s">
        <v>423</v>
      </c>
      <c r="B50" s="264"/>
      <c r="C50" s="262" t="s">
        <v>424</v>
      </c>
      <c r="D50" s="260"/>
      <c r="E50" s="260"/>
      <c r="F50" s="260"/>
      <c r="G50" s="260"/>
      <c r="H50" s="260"/>
      <c r="I50" s="260"/>
      <c r="J50" s="260"/>
      <c r="K50" s="260"/>
    </row>
    <row r="51" ht="12.75" customHeight="1">
      <c r="A51" s="264" t="s">
        <v>419</v>
      </c>
      <c r="B51" s="264"/>
      <c r="C51" s="262" t="s">
        <v>420</v>
      </c>
      <c r="D51" s="260"/>
      <c r="E51" s="260"/>
      <c r="F51" s="260"/>
      <c r="G51" s="260"/>
      <c r="H51" s="260"/>
      <c r="I51" s="260"/>
      <c r="J51" s="260"/>
      <c r="K51" s="260"/>
    </row>
    <row r="52" ht="12.75" customHeight="1">
      <c r="A52" s="264" t="s">
        <v>503</v>
      </c>
      <c r="B52" s="264"/>
      <c r="C52" s="262" t="s">
        <v>504</v>
      </c>
      <c r="D52" s="260"/>
      <c r="E52" s="260"/>
      <c r="F52" s="260"/>
      <c r="G52" s="260"/>
      <c r="H52" s="260"/>
      <c r="I52" s="260"/>
      <c r="J52" s="260"/>
      <c r="K52" s="260"/>
    </row>
    <row r="53" ht="12.75" customHeight="1">
      <c r="A53" s="264" t="s">
        <v>501</v>
      </c>
      <c r="B53" s="264"/>
      <c r="C53" s="262" t="s">
        <v>502</v>
      </c>
      <c r="D53" s="260"/>
      <c r="E53" s="260"/>
      <c r="F53" s="260"/>
      <c r="G53" s="260"/>
      <c r="H53" s="260"/>
      <c r="I53" s="260"/>
      <c r="J53" s="260"/>
      <c r="K53" s="260"/>
    </row>
    <row r="54" ht="12.75" customHeight="1">
      <c r="A54" s="264" t="s">
        <v>499</v>
      </c>
      <c r="B54" s="264"/>
      <c r="C54" s="262" t="s">
        <v>500</v>
      </c>
      <c r="D54" s="260"/>
      <c r="E54" s="260"/>
      <c r="F54" s="260"/>
      <c r="G54" s="260"/>
      <c r="H54" s="260"/>
      <c r="I54" s="260"/>
      <c r="J54" s="260"/>
      <c r="K54" s="260"/>
    </row>
    <row r="55" ht="12.75" customHeight="1">
      <c r="A55" s="264" t="s">
        <v>402</v>
      </c>
      <c r="B55" s="264"/>
      <c r="C55" s="262">
        <v>8.8238617369E10</v>
      </c>
      <c r="D55" s="260"/>
      <c r="E55" s="260"/>
      <c r="F55" s="260"/>
      <c r="G55" s="260"/>
      <c r="H55" s="260"/>
      <c r="I55" s="260"/>
      <c r="J55" s="260"/>
      <c r="K55" s="260"/>
    </row>
    <row r="56" ht="12.75" customHeight="1">
      <c r="A56" s="264" t="s">
        <v>562</v>
      </c>
      <c r="B56" s="264"/>
      <c r="C56" s="262" t="s">
        <v>563</v>
      </c>
      <c r="D56" s="260"/>
      <c r="E56" s="260"/>
      <c r="F56" s="260"/>
      <c r="G56" s="260"/>
      <c r="H56" s="260"/>
      <c r="I56" s="260"/>
      <c r="J56" s="260"/>
      <c r="K56" s="260"/>
    </row>
    <row r="57" ht="12.75" customHeight="1">
      <c r="A57" s="264" t="s">
        <v>583</v>
      </c>
      <c r="B57" s="264"/>
      <c r="C57" s="262" t="s">
        <v>584</v>
      </c>
      <c r="D57" s="260"/>
      <c r="E57" s="260"/>
      <c r="F57" s="260"/>
      <c r="G57" s="260"/>
      <c r="H57" s="260"/>
      <c r="I57" s="260"/>
      <c r="J57" s="260"/>
      <c r="K57" s="260"/>
    </row>
    <row r="58" ht="12.75" customHeight="1">
      <c r="A58" s="264" t="s">
        <v>505</v>
      </c>
      <c r="B58" s="264"/>
      <c r="C58" s="262" t="s">
        <v>506</v>
      </c>
      <c r="D58" s="260"/>
      <c r="E58" s="260"/>
      <c r="F58" s="260"/>
      <c r="G58" s="260"/>
      <c r="H58" s="260"/>
      <c r="I58" s="260"/>
      <c r="J58" s="260"/>
      <c r="K58" s="260"/>
    </row>
    <row r="59" ht="12.75" customHeight="1">
      <c r="A59" s="264" t="s">
        <v>446</v>
      </c>
      <c r="B59" s="264"/>
      <c r="C59" s="262" t="s">
        <v>447</v>
      </c>
      <c r="D59" s="260"/>
      <c r="E59" s="260"/>
      <c r="F59" s="260"/>
      <c r="G59" s="260"/>
      <c r="H59" s="260"/>
      <c r="I59" s="260"/>
      <c r="J59" s="260"/>
      <c r="K59" s="260"/>
    </row>
    <row r="60" ht="12.75" customHeight="1">
      <c r="A60" s="264" t="s">
        <v>425</v>
      </c>
      <c r="B60" s="264"/>
      <c r="C60" s="262" t="s">
        <v>426</v>
      </c>
      <c r="D60" s="260"/>
      <c r="E60" s="260"/>
      <c r="F60" s="260"/>
      <c r="G60" s="260"/>
      <c r="H60" s="260"/>
      <c r="I60" s="260"/>
      <c r="J60" s="260"/>
      <c r="K60" s="260"/>
    </row>
    <row r="61" ht="12.75" customHeight="1">
      <c r="A61" s="264" t="s">
        <v>413</v>
      </c>
      <c r="B61" s="264"/>
      <c r="C61" s="262" t="s">
        <v>414</v>
      </c>
      <c r="D61" s="260"/>
      <c r="E61" s="260"/>
      <c r="F61" s="260"/>
      <c r="G61" s="260"/>
      <c r="H61" s="260"/>
      <c r="I61" s="260"/>
      <c r="J61" s="260"/>
      <c r="K61" s="260"/>
    </row>
    <row r="62" ht="12.75" customHeight="1">
      <c r="A62" s="264" t="s">
        <v>427</v>
      </c>
      <c r="B62" s="264"/>
      <c r="C62" s="262" t="s">
        <v>428</v>
      </c>
      <c r="D62" s="260"/>
      <c r="E62" s="260"/>
      <c r="F62" s="260"/>
      <c r="G62" s="260"/>
      <c r="H62" s="260"/>
      <c r="I62" s="260"/>
      <c r="J62" s="260"/>
      <c r="K62" s="260"/>
    </row>
    <row r="63" ht="12.75" customHeight="1">
      <c r="A63" s="264" t="s">
        <v>417</v>
      </c>
      <c r="B63" s="264"/>
      <c r="C63" s="262" t="s">
        <v>418</v>
      </c>
      <c r="D63" s="260"/>
      <c r="E63" s="260"/>
      <c r="F63" s="260"/>
      <c r="G63" s="260"/>
      <c r="H63" s="260"/>
      <c r="I63" s="260"/>
      <c r="J63" s="260"/>
      <c r="K63" s="260"/>
    </row>
    <row r="64" ht="12.75" customHeight="1">
      <c r="A64" s="264" t="s">
        <v>421</v>
      </c>
      <c r="B64" s="264"/>
      <c r="C64" s="262" t="s">
        <v>422</v>
      </c>
      <c r="D64" s="260"/>
      <c r="E64" s="260"/>
      <c r="F64" s="260"/>
      <c r="G64" s="260"/>
      <c r="H64" s="260"/>
      <c r="I64" s="260"/>
      <c r="J64" s="260"/>
      <c r="K64" s="260"/>
    </row>
    <row r="65" ht="12.75" customHeight="1">
      <c r="A65" s="264" t="s">
        <v>542</v>
      </c>
      <c r="B65" s="264"/>
      <c r="C65" s="264" t="s">
        <v>543</v>
      </c>
      <c r="D65" s="260"/>
      <c r="E65" s="260"/>
      <c r="F65" s="260"/>
      <c r="G65" s="260"/>
      <c r="H65" s="260"/>
      <c r="I65" s="260"/>
      <c r="J65" s="260"/>
      <c r="K65" s="260"/>
    </row>
    <row r="66" ht="12.75" customHeight="1">
      <c r="A66" s="264" t="s">
        <v>400</v>
      </c>
      <c r="B66" s="264"/>
      <c r="C66" s="262">
        <v>8.7832129083E10</v>
      </c>
      <c r="D66" s="260"/>
      <c r="E66" s="260"/>
      <c r="F66" s="260"/>
      <c r="G66" s="260"/>
      <c r="H66" s="260"/>
      <c r="I66" s="260"/>
      <c r="J66" s="260"/>
      <c r="K66" s="260"/>
    </row>
    <row r="67" ht="12.75" customHeight="1">
      <c r="A67" s="264" t="s">
        <v>614</v>
      </c>
      <c r="B67" s="264"/>
      <c r="C67" s="262" t="s">
        <v>615</v>
      </c>
      <c r="D67" s="260"/>
      <c r="E67" s="260"/>
      <c r="F67" s="260"/>
      <c r="G67" s="260"/>
      <c r="H67" s="260"/>
      <c r="I67" s="260"/>
      <c r="J67" s="260"/>
      <c r="K67" s="260"/>
    </row>
    <row r="68" ht="12.75" customHeight="1">
      <c r="A68" s="264" t="s">
        <v>562</v>
      </c>
      <c r="B68" s="264"/>
      <c r="C68" s="262" t="s">
        <v>563</v>
      </c>
      <c r="D68" s="260"/>
      <c r="E68" s="260"/>
      <c r="F68" s="260"/>
      <c r="G68" s="260"/>
      <c r="H68" s="260"/>
      <c r="I68" s="260"/>
      <c r="J68" s="260"/>
      <c r="K68" s="260"/>
    </row>
    <row r="69" ht="12.75" customHeight="1">
      <c r="A69" s="264" t="s">
        <v>619</v>
      </c>
      <c r="B69" s="264"/>
      <c r="C69" s="264" t="s">
        <v>620</v>
      </c>
      <c r="D69" s="260"/>
      <c r="E69" s="260"/>
      <c r="F69" s="260"/>
      <c r="G69" s="260"/>
      <c r="H69" s="260"/>
      <c r="I69" s="260"/>
      <c r="J69" s="260"/>
      <c r="K69" s="260"/>
    </row>
    <row r="70" ht="12.75" customHeight="1">
      <c r="A70" s="260"/>
      <c r="B70" s="260"/>
      <c r="C70" s="260"/>
      <c r="D70" s="260"/>
      <c r="E70" s="260"/>
      <c r="F70" s="260"/>
      <c r="G70" s="260"/>
      <c r="H70" s="260"/>
      <c r="I70" s="260"/>
      <c r="J70" s="260"/>
      <c r="K70" s="260"/>
    </row>
    <row r="71" ht="12.75" customHeight="1">
      <c r="A71" s="260"/>
      <c r="B71" s="260"/>
      <c r="C71" s="260"/>
      <c r="D71" s="260"/>
      <c r="E71" s="260"/>
      <c r="F71" s="260"/>
      <c r="G71" s="260"/>
      <c r="H71" s="260"/>
      <c r="I71" s="260"/>
      <c r="J71" s="260"/>
      <c r="K71" s="260"/>
    </row>
    <row r="72" ht="12.75" customHeight="1">
      <c r="A72" s="260"/>
      <c r="B72" s="260"/>
      <c r="C72" s="260"/>
      <c r="D72" s="260"/>
      <c r="E72" s="260"/>
      <c r="F72" s="260"/>
      <c r="G72" s="260"/>
      <c r="H72" s="260"/>
      <c r="I72" s="260"/>
      <c r="J72" s="260"/>
      <c r="K72" s="260"/>
    </row>
    <row r="73" ht="12.75" customHeight="1">
      <c r="A73" s="260"/>
      <c r="B73" s="260"/>
      <c r="C73" s="260"/>
      <c r="D73" s="260"/>
      <c r="E73" s="260"/>
      <c r="F73" s="260"/>
      <c r="G73" s="260"/>
      <c r="H73" s="260"/>
      <c r="I73" s="260"/>
      <c r="J73" s="260"/>
      <c r="K73" s="260"/>
    </row>
    <row r="74" ht="12.75" customHeight="1">
      <c r="A74" s="260"/>
      <c r="B74" s="260"/>
      <c r="C74" s="260"/>
      <c r="D74" s="260"/>
      <c r="E74" s="260"/>
      <c r="F74" s="260"/>
      <c r="G74" s="260"/>
      <c r="H74" s="260"/>
      <c r="I74" s="260"/>
      <c r="J74" s="260"/>
      <c r="K74" s="260"/>
    </row>
    <row r="75" ht="12.75" customHeight="1">
      <c r="A75" s="260"/>
      <c r="B75" s="260"/>
      <c r="C75" s="260"/>
      <c r="D75" s="260"/>
      <c r="E75" s="260"/>
      <c r="F75" s="260"/>
      <c r="G75" s="260"/>
      <c r="H75" s="260"/>
      <c r="I75" s="260"/>
      <c r="J75" s="260"/>
      <c r="K75" s="260"/>
    </row>
    <row r="76" ht="12.75" customHeight="1">
      <c r="A76" s="260"/>
      <c r="B76" s="260"/>
      <c r="C76" s="260"/>
      <c r="D76" s="260"/>
      <c r="E76" s="260"/>
      <c r="F76" s="260"/>
      <c r="G76" s="260"/>
      <c r="H76" s="260"/>
      <c r="I76" s="260"/>
      <c r="J76" s="260"/>
      <c r="K76" s="260"/>
    </row>
    <row r="77" ht="12.75" customHeight="1">
      <c r="A77" s="260"/>
      <c r="B77" s="260"/>
      <c r="C77" s="260"/>
      <c r="D77" s="260"/>
      <c r="E77" s="260"/>
      <c r="F77" s="260"/>
      <c r="G77" s="260"/>
      <c r="H77" s="260"/>
      <c r="I77" s="260"/>
      <c r="J77" s="260"/>
      <c r="K77" s="260"/>
    </row>
    <row r="78" ht="12.75" customHeight="1">
      <c r="A78" s="260"/>
      <c r="B78" s="260"/>
      <c r="C78" s="260"/>
      <c r="D78" s="260"/>
      <c r="E78" s="260"/>
      <c r="F78" s="260"/>
      <c r="G78" s="260"/>
      <c r="H78" s="260"/>
      <c r="I78" s="260"/>
      <c r="J78" s="260"/>
      <c r="K78" s="260"/>
    </row>
    <row r="79" ht="12.75" customHeight="1">
      <c r="A79" s="260"/>
      <c r="B79" s="260"/>
      <c r="C79" s="260"/>
      <c r="D79" s="260"/>
      <c r="E79" s="260"/>
      <c r="F79" s="260"/>
      <c r="G79" s="260"/>
      <c r="H79" s="260"/>
      <c r="I79" s="260"/>
      <c r="J79" s="260"/>
      <c r="K79" s="260"/>
    </row>
    <row r="80" ht="12.75" customHeight="1">
      <c r="A80" s="260"/>
      <c r="B80" s="260"/>
      <c r="C80" s="260"/>
      <c r="D80" s="260"/>
      <c r="E80" s="260"/>
      <c r="F80" s="260"/>
      <c r="G80" s="260"/>
      <c r="H80" s="260"/>
      <c r="I80" s="260"/>
      <c r="J80" s="260"/>
      <c r="K80" s="260"/>
    </row>
    <row r="81" ht="12.75" customHeight="1">
      <c r="A81" s="260"/>
      <c r="B81" s="260"/>
      <c r="C81" s="260"/>
      <c r="D81" s="260"/>
      <c r="E81" s="260"/>
      <c r="F81" s="260"/>
      <c r="G81" s="260"/>
      <c r="H81" s="260"/>
      <c r="I81" s="260"/>
      <c r="J81" s="260"/>
      <c r="K81" s="260"/>
    </row>
    <row r="82" ht="12.75" customHeight="1">
      <c r="A82" s="260"/>
      <c r="B82" s="260"/>
      <c r="C82" s="260"/>
      <c r="D82" s="260"/>
      <c r="E82" s="260"/>
      <c r="F82" s="260"/>
      <c r="G82" s="260"/>
      <c r="H82" s="260"/>
      <c r="I82" s="260"/>
      <c r="J82" s="260"/>
      <c r="K82" s="260"/>
    </row>
    <row r="83" ht="12.75" customHeight="1">
      <c r="A83" s="260"/>
      <c r="B83" s="260"/>
      <c r="C83" s="260"/>
      <c r="D83" s="260"/>
      <c r="E83" s="260"/>
      <c r="F83" s="260"/>
      <c r="G83" s="260"/>
      <c r="H83" s="260"/>
      <c r="I83" s="260"/>
      <c r="J83" s="260"/>
      <c r="K83" s="260"/>
    </row>
    <row r="84" ht="12.75" customHeight="1">
      <c r="A84" s="260"/>
      <c r="B84" s="260"/>
      <c r="C84" s="260"/>
      <c r="D84" s="260"/>
      <c r="E84" s="260"/>
      <c r="F84" s="260"/>
      <c r="G84" s="260"/>
      <c r="H84" s="260"/>
      <c r="I84" s="260"/>
      <c r="J84" s="260"/>
      <c r="K84" s="260"/>
    </row>
    <row r="85" ht="12.75" customHeight="1">
      <c r="A85" s="260"/>
      <c r="B85" s="260"/>
      <c r="C85" s="260"/>
      <c r="D85" s="260"/>
      <c r="E85" s="260"/>
      <c r="F85" s="260"/>
      <c r="G85" s="260"/>
      <c r="H85" s="260"/>
      <c r="I85" s="260"/>
      <c r="J85" s="260"/>
      <c r="K85" s="260"/>
    </row>
    <row r="86" ht="12.75" customHeight="1">
      <c r="A86" s="260"/>
      <c r="B86" s="260"/>
      <c r="C86" s="260"/>
      <c r="D86" s="260"/>
      <c r="E86" s="260"/>
      <c r="F86" s="260"/>
      <c r="G86" s="260"/>
      <c r="H86" s="260"/>
      <c r="I86" s="260"/>
      <c r="J86" s="260"/>
      <c r="K86" s="260"/>
    </row>
    <row r="87" ht="12.75" customHeight="1">
      <c r="A87" s="260"/>
      <c r="B87" s="260"/>
      <c r="C87" s="260"/>
      <c r="D87" s="260"/>
      <c r="E87" s="260"/>
      <c r="F87" s="260"/>
      <c r="G87" s="260"/>
      <c r="H87" s="260"/>
      <c r="I87" s="260"/>
      <c r="J87" s="260"/>
      <c r="K87" s="260"/>
    </row>
    <row r="88" ht="12.75" customHeight="1">
      <c r="A88" s="260"/>
      <c r="B88" s="260"/>
      <c r="C88" s="260"/>
      <c r="D88" s="260"/>
      <c r="E88" s="260"/>
      <c r="F88" s="260"/>
      <c r="G88" s="260"/>
      <c r="H88" s="260"/>
      <c r="I88" s="260"/>
      <c r="J88" s="260"/>
      <c r="K88" s="260"/>
    </row>
    <row r="89" ht="12.75" customHeight="1">
      <c r="A89" s="260"/>
      <c r="B89" s="260"/>
      <c r="C89" s="260"/>
      <c r="D89" s="260"/>
      <c r="E89" s="260"/>
      <c r="F89" s="260"/>
      <c r="G89" s="260"/>
      <c r="H89" s="260"/>
      <c r="I89" s="260"/>
      <c r="J89" s="260"/>
      <c r="K89" s="260"/>
    </row>
    <row r="90" ht="12.75" customHeight="1">
      <c r="A90" s="260"/>
      <c r="B90" s="260"/>
      <c r="C90" s="260"/>
      <c r="D90" s="260"/>
      <c r="E90" s="260"/>
      <c r="F90" s="260"/>
      <c r="G90" s="260"/>
      <c r="H90" s="260"/>
      <c r="I90" s="260"/>
      <c r="J90" s="260"/>
      <c r="K90" s="260"/>
    </row>
    <row r="91" ht="12.75" customHeight="1">
      <c r="A91" s="260"/>
      <c r="B91" s="260"/>
      <c r="C91" s="260"/>
      <c r="D91" s="260"/>
      <c r="E91" s="260"/>
      <c r="F91" s="260"/>
      <c r="G91" s="260"/>
      <c r="H91" s="260"/>
      <c r="I91" s="260"/>
      <c r="J91" s="260"/>
      <c r="K91" s="260"/>
    </row>
    <row r="92" ht="12.75" customHeight="1">
      <c r="A92" s="260"/>
      <c r="B92" s="260"/>
      <c r="C92" s="260"/>
      <c r="D92" s="260"/>
      <c r="E92" s="260"/>
      <c r="F92" s="260"/>
      <c r="G92" s="260"/>
      <c r="H92" s="260"/>
      <c r="I92" s="260"/>
      <c r="J92" s="260"/>
      <c r="K92" s="260"/>
    </row>
    <row r="93" ht="12.75" customHeight="1">
      <c r="A93" s="260"/>
      <c r="B93" s="260"/>
      <c r="C93" s="260"/>
      <c r="D93" s="260"/>
      <c r="E93" s="260"/>
      <c r="F93" s="260"/>
      <c r="G93" s="260"/>
      <c r="H93" s="260"/>
      <c r="I93" s="260"/>
      <c r="J93" s="260"/>
      <c r="K93" s="260"/>
    </row>
    <row r="94" ht="12.75" customHeight="1">
      <c r="A94" s="260"/>
      <c r="B94" s="260"/>
      <c r="C94" s="260"/>
      <c r="D94" s="260"/>
      <c r="E94" s="260"/>
      <c r="F94" s="260"/>
      <c r="G94" s="260"/>
      <c r="H94" s="260"/>
      <c r="I94" s="260"/>
      <c r="J94" s="260"/>
      <c r="K94" s="260"/>
    </row>
    <row r="95" ht="12.75" customHeight="1">
      <c r="A95" s="260"/>
      <c r="B95" s="260"/>
      <c r="C95" s="260"/>
      <c r="D95" s="260"/>
      <c r="E95" s="260"/>
      <c r="F95" s="260"/>
      <c r="G95" s="260"/>
      <c r="H95" s="260"/>
      <c r="I95" s="260"/>
      <c r="J95" s="260"/>
      <c r="K95" s="260"/>
    </row>
    <row r="96" ht="12.75" customHeight="1">
      <c r="A96" s="260"/>
      <c r="B96" s="260"/>
      <c r="C96" s="260"/>
      <c r="D96" s="260"/>
      <c r="E96" s="260"/>
      <c r="F96" s="260"/>
      <c r="G96" s="260"/>
      <c r="H96" s="260"/>
      <c r="I96" s="260"/>
      <c r="J96" s="260"/>
      <c r="K96" s="260"/>
    </row>
    <row r="97" ht="12.75" customHeight="1">
      <c r="A97" s="260"/>
      <c r="B97" s="260"/>
      <c r="C97" s="260"/>
      <c r="D97" s="260"/>
      <c r="E97" s="260"/>
      <c r="F97" s="260"/>
      <c r="G97" s="260"/>
      <c r="H97" s="260"/>
      <c r="I97" s="260"/>
      <c r="J97" s="260"/>
      <c r="K97" s="260"/>
    </row>
    <row r="98" ht="12.75" customHeight="1">
      <c r="A98" s="260"/>
      <c r="B98" s="260"/>
      <c r="C98" s="260"/>
      <c r="D98" s="260"/>
      <c r="E98" s="260"/>
      <c r="F98" s="260"/>
      <c r="G98" s="260"/>
      <c r="H98" s="260"/>
      <c r="I98" s="260"/>
      <c r="J98" s="260"/>
      <c r="K98" s="260"/>
    </row>
    <row r="99" ht="12.75" customHeight="1">
      <c r="A99" s="260"/>
      <c r="B99" s="260"/>
      <c r="C99" s="260"/>
      <c r="D99" s="260"/>
      <c r="E99" s="260"/>
      <c r="F99" s="260"/>
      <c r="G99" s="260"/>
      <c r="H99" s="260"/>
      <c r="I99" s="260"/>
      <c r="J99" s="260"/>
      <c r="K99" s="260"/>
    </row>
    <row r="100" ht="12.75" customHeight="1">
      <c r="A100" s="260"/>
      <c r="B100" s="260"/>
      <c r="C100" s="260"/>
      <c r="D100" s="260"/>
      <c r="E100" s="260"/>
      <c r="F100" s="260"/>
      <c r="G100" s="260"/>
      <c r="H100" s="260"/>
      <c r="I100" s="260"/>
      <c r="J100" s="260"/>
      <c r="K100" s="260"/>
    </row>
  </sheetData>
  <printOptions/>
  <pageMargins bottom="0.75" footer="0.0" header="0.0" left="0.7" right="0.7" top="0.75"/>
  <pageSetup paperSize="9" orientation="portrait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29"/>
    <col customWidth="1" min="2" max="2" width="17.0"/>
    <col customWidth="1" min="3" max="3" width="20.57"/>
    <col customWidth="1" min="4" max="4" width="9.14"/>
    <col customWidth="1" min="5" max="5" width="27.71"/>
    <col customWidth="1" min="6" max="11" width="8.71"/>
  </cols>
  <sheetData>
    <row r="1">
      <c r="A1" s="265" t="s">
        <v>1</v>
      </c>
      <c r="B1" s="265" t="s">
        <v>3</v>
      </c>
      <c r="C1" s="265" t="s">
        <v>160</v>
      </c>
      <c r="D1" s="265" t="s">
        <v>5</v>
      </c>
      <c r="E1" s="265" t="s">
        <v>2710</v>
      </c>
    </row>
    <row r="2">
      <c r="A2" s="15">
        <v>1.0</v>
      </c>
      <c r="B2" s="261" t="s">
        <v>344</v>
      </c>
      <c r="C2" s="261" t="s">
        <v>2671</v>
      </c>
      <c r="D2" s="261" t="s">
        <v>2670</v>
      </c>
      <c r="E2" s="262" t="s">
        <v>585</v>
      </c>
    </row>
    <row r="3">
      <c r="A3" s="15">
        <v>2.0</v>
      </c>
      <c r="B3" s="261" t="s">
        <v>587</v>
      </c>
      <c r="C3" s="261" t="s">
        <v>2673</v>
      </c>
      <c r="D3" s="261" t="s">
        <v>2672</v>
      </c>
      <c r="E3" s="262" t="s">
        <v>588</v>
      </c>
    </row>
    <row r="4">
      <c r="A4" s="15">
        <v>3.0</v>
      </c>
      <c r="B4" s="261" t="s">
        <v>348</v>
      </c>
      <c r="C4" s="261" t="s">
        <v>2675</v>
      </c>
      <c r="D4" s="261" t="s">
        <v>2674</v>
      </c>
      <c r="E4" s="262" t="s">
        <v>589</v>
      </c>
    </row>
    <row r="5">
      <c r="A5" s="15">
        <v>4.0</v>
      </c>
      <c r="B5" s="263" t="s">
        <v>352</v>
      </c>
      <c r="C5" s="263" t="s">
        <v>2677</v>
      </c>
      <c r="D5" s="263" t="s">
        <v>2676</v>
      </c>
      <c r="E5" s="262" t="s">
        <v>590</v>
      </c>
    </row>
    <row r="6">
      <c r="A6" s="15">
        <v>5.0</v>
      </c>
      <c r="B6" s="263" t="s">
        <v>591</v>
      </c>
      <c r="C6" s="263" t="s">
        <v>2678</v>
      </c>
      <c r="D6" s="263" t="s">
        <v>2676</v>
      </c>
      <c r="E6" s="262" t="s">
        <v>592</v>
      </c>
    </row>
    <row r="7">
      <c r="A7" s="15">
        <v>6.0</v>
      </c>
      <c r="B7" s="263" t="s">
        <v>354</v>
      </c>
      <c r="C7" s="263" t="s">
        <v>2679</v>
      </c>
      <c r="D7" s="263" t="s">
        <v>2676</v>
      </c>
      <c r="E7" s="262" t="s">
        <v>593</v>
      </c>
    </row>
    <row r="8">
      <c r="A8" s="15">
        <v>7.0</v>
      </c>
      <c r="B8" s="263" t="s">
        <v>594</v>
      </c>
      <c r="C8" s="263" t="s">
        <v>2680</v>
      </c>
      <c r="D8" s="263" t="s">
        <v>2676</v>
      </c>
      <c r="E8" s="262" t="s">
        <v>595</v>
      </c>
    </row>
    <row r="9">
      <c r="A9" s="15">
        <v>8.0</v>
      </c>
      <c r="B9" s="263" t="s">
        <v>407</v>
      </c>
      <c r="C9" s="263" t="s">
        <v>2681</v>
      </c>
      <c r="D9" s="263" t="s">
        <v>2676</v>
      </c>
      <c r="E9" s="262" t="s">
        <v>596</v>
      </c>
    </row>
    <row r="10">
      <c r="A10" s="15">
        <v>9.0</v>
      </c>
      <c r="B10" s="263" t="s">
        <v>356</v>
      </c>
      <c r="C10" s="263" t="s">
        <v>2683</v>
      </c>
      <c r="D10" s="263" t="s">
        <v>2682</v>
      </c>
      <c r="E10" s="262" t="s">
        <v>597</v>
      </c>
    </row>
    <row r="11">
      <c r="A11" s="15">
        <v>10.0</v>
      </c>
      <c r="B11" s="263" t="s">
        <v>598</v>
      </c>
      <c r="C11" s="263" t="s">
        <v>2684</v>
      </c>
      <c r="D11" s="263" t="s">
        <v>2676</v>
      </c>
      <c r="E11" s="262" t="s">
        <v>599</v>
      </c>
    </row>
    <row r="12">
      <c r="A12" s="15">
        <v>11.0</v>
      </c>
      <c r="B12" s="263" t="s">
        <v>600</v>
      </c>
      <c r="C12" s="263" t="s">
        <v>2685</v>
      </c>
      <c r="D12" s="263" t="s">
        <v>2676</v>
      </c>
      <c r="E12" s="262" t="s">
        <v>601</v>
      </c>
    </row>
    <row r="13">
      <c r="A13" s="15">
        <v>12.0</v>
      </c>
      <c r="B13" s="263" t="s">
        <v>602</v>
      </c>
      <c r="C13" s="263" t="s">
        <v>2686</v>
      </c>
      <c r="D13" s="263" t="s">
        <v>368</v>
      </c>
      <c r="E13" s="262" t="s">
        <v>603</v>
      </c>
    </row>
    <row r="14">
      <c r="A14" s="15">
        <v>13.0</v>
      </c>
      <c r="B14" s="263" t="s">
        <v>604</v>
      </c>
      <c r="C14" s="263" t="s">
        <v>2687</v>
      </c>
      <c r="D14" s="263" t="s">
        <v>2676</v>
      </c>
      <c r="E14" s="262" t="s">
        <v>605</v>
      </c>
    </row>
    <row r="15">
      <c r="A15" s="15">
        <v>14.0</v>
      </c>
      <c r="B15" s="263" t="s">
        <v>606</v>
      </c>
      <c r="C15" s="263" t="s">
        <v>2688</v>
      </c>
      <c r="D15" s="263" t="s">
        <v>2676</v>
      </c>
      <c r="E15" s="262" t="s">
        <v>607</v>
      </c>
    </row>
    <row r="16">
      <c r="A16" s="15">
        <v>15.0</v>
      </c>
      <c r="B16" s="263" t="s">
        <v>608</v>
      </c>
      <c r="C16" s="263" t="s">
        <v>2689</v>
      </c>
      <c r="D16" s="263" t="s">
        <v>2676</v>
      </c>
      <c r="E16" s="262" t="s">
        <v>609</v>
      </c>
    </row>
    <row r="17">
      <c r="A17" s="15">
        <v>16.0</v>
      </c>
      <c r="B17" s="263" t="s">
        <v>610</v>
      </c>
      <c r="C17" s="263" t="s">
        <v>2690</v>
      </c>
      <c r="D17" s="263" t="s">
        <v>2676</v>
      </c>
      <c r="E17" s="262" t="s">
        <v>611</v>
      </c>
    </row>
    <row r="18">
      <c r="A18" s="15">
        <v>17.0</v>
      </c>
      <c r="B18" s="263" t="s">
        <v>358</v>
      </c>
      <c r="C18" s="263" t="s">
        <v>2693</v>
      </c>
      <c r="D18" s="263" t="s">
        <v>2691</v>
      </c>
      <c r="E18" s="262" t="s">
        <v>359</v>
      </c>
    </row>
    <row r="19">
      <c r="A19" s="15">
        <v>18.0</v>
      </c>
      <c r="B19" s="264" t="s">
        <v>350</v>
      </c>
      <c r="C19" s="264" t="s">
        <v>2711</v>
      </c>
      <c r="D19" s="264"/>
      <c r="E19" s="262" t="s">
        <v>351</v>
      </c>
    </row>
    <row r="20">
      <c r="A20" s="15">
        <v>19.0</v>
      </c>
      <c r="B20" s="264" t="s">
        <v>431</v>
      </c>
      <c r="C20" s="264" t="s">
        <v>2712</v>
      </c>
      <c r="D20" s="264"/>
      <c r="E20" s="262" t="s">
        <v>432</v>
      </c>
    </row>
    <row r="21" ht="15.75" customHeight="1">
      <c r="A21" s="15">
        <v>20.0</v>
      </c>
      <c r="B21" s="263" t="s">
        <v>537</v>
      </c>
      <c r="C21" s="263" t="s">
        <v>2713</v>
      </c>
      <c r="D21" s="264"/>
      <c r="E21" s="262" t="s">
        <v>538</v>
      </c>
    </row>
    <row r="22" ht="15.75" customHeight="1">
      <c r="A22" s="15">
        <v>21.0</v>
      </c>
      <c r="B22" s="264" t="s">
        <v>405</v>
      </c>
      <c r="C22" s="264" t="s">
        <v>2714</v>
      </c>
      <c r="D22" s="264"/>
      <c r="E22" s="262" t="s">
        <v>436</v>
      </c>
    </row>
    <row r="23" ht="15.75" customHeight="1">
      <c r="A23" s="15">
        <v>22.0</v>
      </c>
      <c r="B23" s="264" t="s">
        <v>352</v>
      </c>
      <c r="C23" s="264" t="s">
        <v>2715</v>
      </c>
      <c r="D23" s="264"/>
      <c r="E23" s="262" t="s">
        <v>353</v>
      </c>
    </row>
    <row r="24" ht="15.75" customHeight="1">
      <c r="A24" s="15">
        <v>23.0</v>
      </c>
      <c r="B24" s="264" t="s">
        <v>539</v>
      </c>
      <c r="C24" s="264" t="s">
        <v>2716</v>
      </c>
      <c r="D24" s="264"/>
      <c r="E24" s="262" t="s">
        <v>540</v>
      </c>
    </row>
    <row r="25" ht="15.75" customHeight="1">
      <c r="A25" s="15">
        <v>24.0</v>
      </c>
      <c r="B25" s="264" t="s">
        <v>403</v>
      </c>
      <c r="C25" s="264"/>
      <c r="D25" s="264" t="s">
        <v>404</v>
      </c>
      <c r="E25" s="262">
        <v>8.122906214E9</v>
      </c>
    </row>
    <row r="26" ht="15.75" customHeight="1">
      <c r="A26" s="15">
        <v>25.0</v>
      </c>
      <c r="B26" s="264" t="s">
        <v>535</v>
      </c>
      <c r="C26" s="264" t="s">
        <v>2717</v>
      </c>
      <c r="D26" s="264"/>
      <c r="E26" s="262" t="s">
        <v>536</v>
      </c>
    </row>
    <row r="27" ht="15.75" customHeight="1">
      <c r="A27" s="15">
        <v>26.0</v>
      </c>
      <c r="B27" s="264" t="s">
        <v>401</v>
      </c>
      <c r="C27" s="264"/>
      <c r="D27" s="264"/>
      <c r="E27" s="262">
        <v>8.1233822177E10</v>
      </c>
    </row>
    <row r="28" ht="15.75" customHeight="1">
      <c r="A28" s="15">
        <v>27.0</v>
      </c>
      <c r="B28" s="264" t="s">
        <v>612</v>
      </c>
      <c r="C28" s="264"/>
      <c r="D28" s="264"/>
      <c r="E28" s="262">
        <v>8.1228967582E10</v>
      </c>
    </row>
    <row r="29" ht="15.75" customHeight="1">
      <c r="A29" s="15">
        <v>28.0</v>
      </c>
      <c r="B29" s="264" t="s">
        <v>434</v>
      </c>
      <c r="C29" s="264" t="s">
        <v>2718</v>
      </c>
      <c r="D29" s="264"/>
      <c r="E29" s="262" t="s">
        <v>435</v>
      </c>
    </row>
    <row r="30" ht="15.75" customHeight="1">
      <c r="A30" s="15">
        <v>29.0</v>
      </c>
      <c r="B30" s="264" t="s">
        <v>470</v>
      </c>
      <c r="C30" s="264"/>
      <c r="D30" s="264"/>
      <c r="E30" s="262" t="s">
        <v>471</v>
      </c>
    </row>
    <row r="31" ht="15.75" customHeight="1">
      <c r="A31" s="15">
        <v>30.0</v>
      </c>
      <c r="B31" s="264" t="s">
        <v>522</v>
      </c>
      <c r="C31" s="264" t="s">
        <v>2719</v>
      </c>
      <c r="D31" s="264"/>
      <c r="E31" s="262" t="s">
        <v>523</v>
      </c>
    </row>
    <row r="32" ht="15.75" customHeight="1">
      <c r="A32" s="15">
        <v>31.0</v>
      </c>
      <c r="B32" s="264" t="s">
        <v>495</v>
      </c>
      <c r="C32" s="264" t="s">
        <v>2720</v>
      </c>
      <c r="D32" s="264"/>
      <c r="E32" s="262" t="s">
        <v>496</v>
      </c>
    </row>
    <row r="33" ht="15.75" customHeight="1">
      <c r="A33" s="15">
        <v>32.0</v>
      </c>
      <c r="B33" s="264" t="s">
        <v>466</v>
      </c>
      <c r="C33" s="264" t="s">
        <v>2721</v>
      </c>
      <c r="D33" s="264"/>
      <c r="E33" s="262" t="s">
        <v>467</v>
      </c>
    </row>
    <row r="34" ht="15.75" customHeight="1">
      <c r="A34" s="15">
        <v>33.0</v>
      </c>
      <c r="B34" s="264" t="s">
        <v>577</v>
      </c>
      <c r="C34" s="264"/>
      <c r="D34" s="264" t="s">
        <v>318</v>
      </c>
      <c r="E34" s="262">
        <v>8.164885942E9</v>
      </c>
    </row>
    <row r="35" ht="15.75" customHeight="1">
      <c r="A35" s="15">
        <v>34.0</v>
      </c>
      <c r="B35" s="264" t="s">
        <v>472</v>
      </c>
      <c r="C35" s="264" t="s">
        <v>2722</v>
      </c>
      <c r="D35" s="264"/>
      <c r="E35" s="262" t="s">
        <v>473</v>
      </c>
    </row>
    <row r="36" ht="15.75" customHeight="1">
      <c r="A36" s="15">
        <v>35.0</v>
      </c>
      <c r="B36" s="264" t="s">
        <v>493</v>
      </c>
      <c r="C36" s="264" t="s">
        <v>2723</v>
      </c>
      <c r="D36" s="264"/>
      <c r="E36" s="262" t="s">
        <v>494</v>
      </c>
    </row>
    <row r="37" ht="15.75" customHeight="1">
      <c r="A37" s="15">
        <v>36.0</v>
      </c>
      <c r="B37" s="264" t="s">
        <v>564</v>
      </c>
      <c r="C37" s="264" t="s">
        <v>2724</v>
      </c>
      <c r="D37" s="264"/>
      <c r="E37" s="262" t="s">
        <v>565</v>
      </c>
    </row>
    <row r="38" ht="15.75" customHeight="1">
      <c r="A38" s="15">
        <v>37.0</v>
      </c>
      <c r="B38" s="264" t="s">
        <v>405</v>
      </c>
      <c r="C38" s="264"/>
      <c r="D38" s="264" t="s">
        <v>406</v>
      </c>
      <c r="E38" s="262">
        <v>8.1253560188E10</v>
      </c>
    </row>
    <row r="39" ht="15.75" customHeight="1">
      <c r="A39" s="15">
        <v>38.0</v>
      </c>
      <c r="B39" s="264" t="s">
        <v>613</v>
      </c>
      <c r="C39" s="264" t="s">
        <v>2725</v>
      </c>
      <c r="D39" s="264"/>
      <c r="E39" s="262" t="s">
        <v>570</v>
      </c>
    </row>
    <row r="40" ht="15.75" customHeight="1">
      <c r="A40" s="15">
        <v>39.0</v>
      </c>
      <c r="B40" s="264" t="s">
        <v>567</v>
      </c>
      <c r="C40" s="264" t="s">
        <v>2726</v>
      </c>
      <c r="D40" s="264"/>
      <c r="E40" s="262" t="s">
        <v>568</v>
      </c>
    </row>
    <row r="41" ht="15.75" customHeight="1">
      <c r="A41" s="15">
        <v>40.0</v>
      </c>
      <c r="B41" s="264" t="s">
        <v>574</v>
      </c>
      <c r="C41" s="264" t="s">
        <v>2727</v>
      </c>
      <c r="D41" s="264"/>
      <c r="E41" s="262" t="s">
        <v>575</v>
      </c>
    </row>
    <row r="42" ht="15.75" customHeight="1">
      <c r="A42" s="15">
        <v>41.0</v>
      </c>
      <c r="B42" s="264" t="s">
        <v>558</v>
      </c>
      <c r="C42" s="264"/>
      <c r="D42" s="264"/>
      <c r="E42" s="262" t="s">
        <v>451</v>
      </c>
    </row>
    <row r="43" ht="15.75" customHeight="1">
      <c r="A43" s="15">
        <v>42.0</v>
      </c>
      <c r="B43" s="264" t="s">
        <v>581</v>
      </c>
      <c r="C43" s="264" t="s">
        <v>2728</v>
      </c>
      <c r="D43" s="264"/>
      <c r="E43" s="262" t="s">
        <v>582</v>
      </c>
    </row>
    <row r="44" ht="15.75" customHeight="1">
      <c r="A44" s="15">
        <v>43.0</v>
      </c>
      <c r="B44" s="264" t="s">
        <v>468</v>
      </c>
      <c r="C44" s="264"/>
      <c r="D44" s="264"/>
      <c r="E44" s="262" t="s">
        <v>469</v>
      </c>
    </row>
    <row r="45" ht="15.75" customHeight="1">
      <c r="A45" s="15">
        <v>44.0</v>
      </c>
      <c r="B45" s="264" t="s">
        <v>497</v>
      </c>
      <c r="C45" s="264" t="s">
        <v>2729</v>
      </c>
      <c r="D45" s="264"/>
      <c r="E45" s="262" t="s">
        <v>498</v>
      </c>
    </row>
    <row r="46" ht="15.75" customHeight="1">
      <c r="A46" s="15">
        <v>45.0</v>
      </c>
      <c r="B46" s="264" t="s">
        <v>520</v>
      </c>
      <c r="C46" s="264" t="s">
        <v>2730</v>
      </c>
      <c r="D46" s="264"/>
      <c r="E46" s="262" t="s">
        <v>521</v>
      </c>
    </row>
    <row r="47" ht="15.75" customHeight="1">
      <c r="A47" s="15">
        <v>46.0</v>
      </c>
      <c r="B47" s="264" t="s">
        <v>448</v>
      </c>
      <c r="C47" s="264"/>
      <c r="D47" s="264"/>
      <c r="E47" s="262" t="s">
        <v>449</v>
      </c>
    </row>
    <row r="48" ht="15.75" customHeight="1">
      <c r="A48" s="15">
        <v>47.0</v>
      </c>
      <c r="B48" s="264" t="s">
        <v>429</v>
      </c>
      <c r="C48" s="264" t="s">
        <v>2731</v>
      </c>
      <c r="D48" s="264"/>
      <c r="E48" s="262" t="s">
        <v>430</v>
      </c>
    </row>
    <row r="49" ht="15.75" customHeight="1">
      <c r="A49" s="15">
        <v>48.0</v>
      </c>
      <c r="B49" s="264" t="s">
        <v>415</v>
      </c>
      <c r="C49" s="264"/>
      <c r="D49" s="264"/>
      <c r="E49" s="262" t="s">
        <v>416</v>
      </c>
    </row>
    <row r="50" ht="15.75" customHeight="1">
      <c r="A50" s="15">
        <v>49.0</v>
      </c>
      <c r="B50" s="264" t="s">
        <v>423</v>
      </c>
      <c r="C50" s="264" t="s">
        <v>2732</v>
      </c>
      <c r="D50" s="264"/>
      <c r="E50" s="262" t="s">
        <v>424</v>
      </c>
    </row>
    <row r="51" ht="15.75" customHeight="1">
      <c r="A51" s="15">
        <v>50.0</v>
      </c>
      <c r="B51" s="264" t="s">
        <v>419</v>
      </c>
      <c r="C51" s="264"/>
      <c r="D51" s="264"/>
      <c r="E51" s="262" t="s">
        <v>420</v>
      </c>
    </row>
    <row r="52" ht="15.75" customHeight="1">
      <c r="A52" s="15">
        <v>51.0</v>
      </c>
      <c r="B52" s="264" t="s">
        <v>503</v>
      </c>
      <c r="C52" s="264"/>
      <c r="D52" s="264"/>
      <c r="E52" s="262" t="s">
        <v>504</v>
      </c>
    </row>
    <row r="53" ht="15.75" customHeight="1">
      <c r="A53" s="15">
        <v>52.0</v>
      </c>
      <c r="B53" s="264" t="s">
        <v>501</v>
      </c>
      <c r="C53" s="264"/>
      <c r="D53" s="264"/>
      <c r="E53" s="262" t="s">
        <v>502</v>
      </c>
    </row>
    <row r="54" ht="15.75" customHeight="1">
      <c r="A54" s="15">
        <v>53.0</v>
      </c>
      <c r="B54" s="264" t="s">
        <v>499</v>
      </c>
      <c r="C54" s="264"/>
      <c r="D54" s="264"/>
      <c r="E54" s="262" t="s">
        <v>500</v>
      </c>
    </row>
    <row r="55" ht="15.75" customHeight="1">
      <c r="A55" s="15">
        <v>54.0</v>
      </c>
      <c r="B55" s="264" t="s">
        <v>402</v>
      </c>
      <c r="C55" s="264"/>
      <c r="D55" s="264"/>
      <c r="E55" s="262">
        <v>8.8238617369E10</v>
      </c>
    </row>
    <row r="56" ht="15.75" customHeight="1">
      <c r="A56" s="15">
        <v>55.0</v>
      </c>
      <c r="B56" s="264" t="s">
        <v>562</v>
      </c>
      <c r="C56" s="264"/>
      <c r="D56" s="264"/>
      <c r="E56" s="262" t="s">
        <v>563</v>
      </c>
    </row>
    <row r="57" ht="15.75" customHeight="1">
      <c r="A57" s="15">
        <v>56.0</v>
      </c>
      <c r="B57" s="264" t="s">
        <v>583</v>
      </c>
      <c r="C57" s="264"/>
      <c r="D57" s="264"/>
      <c r="E57" s="262" t="s">
        <v>584</v>
      </c>
    </row>
    <row r="58" ht="15.75" customHeight="1">
      <c r="A58" s="15">
        <v>57.0</v>
      </c>
      <c r="B58" s="264" t="s">
        <v>505</v>
      </c>
      <c r="C58" s="264" t="s">
        <v>2733</v>
      </c>
      <c r="D58" s="264"/>
      <c r="E58" s="262" t="s">
        <v>506</v>
      </c>
    </row>
    <row r="59" ht="15.75" customHeight="1">
      <c r="A59" s="15">
        <v>58.0</v>
      </c>
      <c r="B59" s="264" t="s">
        <v>446</v>
      </c>
      <c r="C59" s="264" t="s">
        <v>2734</v>
      </c>
      <c r="D59" s="264"/>
      <c r="E59" s="262" t="s">
        <v>447</v>
      </c>
    </row>
    <row r="60" ht="15.75" customHeight="1">
      <c r="A60" s="15">
        <v>59.0</v>
      </c>
      <c r="B60" s="264" t="s">
        <v>425</v>
      </c>
      <c r="C60" s="264" t="s">
        <v>2735</v>
      </c>
      <c r="D60" s="264"/>
      <c r="E60" s="262" t="s">
        <v>426</v>
      </c>
    </row>
    <row r="61" ht="15.75" customHeight="1">
      <c r="A61" s="15">
        <v>60.0</v>
      </c>
      <c r="B61" s="264" t="s">
        <v>413</v>
      </c>
      <c r="C61" s="264" t="s">
        <v>2736</v>
      </c>
      <c r="D61" s="264"/>
      <c r="E61" s="262" t="s">
        <v>414</v>
      </c>
    </row>
    <row r="62" ht="15.75" customHeight="1">
      <c r="A62" s="15">
        <v>61.0</v>
      </c>
      <c r="B62" s="264" t="s">
        <v>427</v>
      </c>
      <c r="C62" s="264" t="s">
        <v>2737</v>
      </c>
      <c r="D62" s="264"/>
      <c r="E62" s="262" t="s">
        <v>428</v>
      </c>
    </row>
    <row r="63" ht="15.75" customHeight="1">
      <c r="A63" s="15">
        <v>62.0</v>
      </c>
      <c r="B63" s="264" t="s">
        <v>417</v>
      </c>
      <c r="C63" s="264" t="s">
        <v>2738</v>
      </c>
      <c r="D63" s="264"/>
      <c r="E63" s="262" t="s">
        <v>418</v>
      </c>
    </row>
    <row r="64" ht="15.75" customHeight="1">
      <c r="A64" s="15">
        <v>63.0</v>
      </c>
      <c r="B64" s="264" t="s">
        <v>421</v>
      </c>
      <c r="C64" s="264" t="s">
        <v>2739</v>
      </c>
      <c r="D64" s="264"/>
      <c r="E64" s="262" t="s">
        <v>422</v>
      </c>
    </row>
    <row r="65" ht="15.75" customHeight="1">
      <c r="A65" s="15">
        <v>64.0</v>
      </c>
      <c r="B65" s="264" t="s">
        <v>542</v>
      </c>
      <c r="C65" s="264" t="s">
        <v>2740</v>
      </c>
      <c r="D65" s="264"/>
      <c r="E65" s="264" t="s">
        <v>543</v>
      </c>
    </row>
    <row r="66" ht="15.75" customHeight="1">
      <c r="A66" s="15">
        <v>65.0</v>
      </c>
      <c r="B66" s="264" t="s">
        <v>400</v>
      </c>
      <c r="C66" s="264"/>
      <c r="D66" s="264"/>
      <c r="E66" s="262">
        <v>8.7832129083E10</v>
      </c>
    </row>
    <row r="67" ht="15.75" customHeight="1">
      <c r="A67" s="15">
        <v>66.0</v>
      </c>
      <c r="B67" s="264" t="s">
        <v>614</v>
      </c>
      <c r="C67" s="264"/>
      <c r="D67" s="264"/>
      <c r="E67" s="262" t="s">
        <v>615</v>
      </c>
    </row>
    <row r="68" ht="15.75" customHeight="1">
      <c r="A68" s="15">
        <v>67.0</v>
      </c>
      <c r="B68" s="264" t="s">
        <v>562</v>
      </c>
      <c r="C68" s="264" t="s">
        <v>2741</v>
      </c>
      <c r="D68" s="264"/>
      <c r="E68" s="262" t="s">
        <v>563</v>
      </c>
    </row>
    <row r="69" ht="15.75" customHeight="1">
      <c r="A69" s="15">
        <v>68.0</v>
      </c>
      <c r="B69" s="264" t="s">
        <v>619</v>
      </c>
      <c r="C69" s="264"/>
      <c r="D69" s="264"/>
      <c r="E69" s="264" t="s">
        <v>620</v>
      </c>
    </row>
    <row r="70" ht="15.75" customHeight="1">
      <c r="A70" s="15">
        <v>69.0</v>
      </c>
      <c r="B70" s="264" t="s">
        <v>298</v>
      </c>
      <c r="C70" s="264"/>
      <c r="D70" s="264"/>
      <c r="E70" s="262">
        <v>8.5730442711E10</v>
      </c>
    </row>
    <row r="71" ht="15.75" customHeight="1">
      <c r="A71" s="15">
        <v>70.0</v>
      </c>
      <c r="B71" s="264" t="s">
        <v>624</v>
      </c>
      <c r="C71" s="264"/>
      <c r="D71" s="264"/>
      <c r="E71" s="262">
        <v>8.1554751234E10</v>
      </c>
    </row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1.57"/>
    <col customWidth="1" min="3" max="3" width="19.43"/>
    <col customWidth="1" min="4" max="4" width="8.71"/>
    <col customWidth="1" min="5" max="5" width="28.57"/>
    <col customWidth="1" min="6" max="11" width="8.71"/>
  </cols>
  <sheetData>
    <row r="2">
      <c r="B2" s="15" t="s">
        <v>233</v>
      </c>
      <c r="C2" s="15" t="s">
        <v>384</v>
      </c>
      <c r="D2" s="15"/>
      <c r="E2" s="15" t="s">
        <v>234</v>
      </c>
    </row>
    <row r="3">
      <c r="B3" s="15" t="s">
        <v>235</v>
      </c>
      <c r="C3" s="15" t="s">
        <v>384</v>
      </c>
      <c r="D3" s="15"/>
      <c r="E3" s="15" t="s">
        <v>236</v>
      </c>
    </row>
    <row r="4">
      <c r="B4" s="15" t="s">
        <v>237</v>
      </c>
      <c r="C4" s="15" t="s">
        <v>384</v>
      </c>
      <c r="D4" s="15"/>
      <c r="E4" s="15" t="s">
        <v>239</v>
      </c>
    </row>
    <row r="5">
      <c r="B5" s="15" t="s">
        <v>240</v>
      </c>
      <c r="C5" s="15" t="s">
        <v>384</v>
      </c>
      <c r="D5" s="15"/>
      <c r="E5" s="15" t="s">
        <v>242</v>
      </c>
    </row>
    <row r="6">
      <c r="B6" s="15" t="s">
        <v>243</v>
      </c>
      <c r="C6" s="15" t="s">
        <v>384</v>
      </c>
      <c r="D6" s="15"/>
      <c r="E6" s="15" t="s">
        <v>244</v>
      </c>
    </row>
    <row r="7">
      <c r="B7" s="15" t="s">
        <v>246</v>
      </c>
      <c r="C7" s="15" t="s">
        <v>384</v>
      </c>
      <c r="D7" s="15"/>
      <c r="E7" s="15" t="s">
        <v>247</v>
      </c>
    </row>
    <row r="8">
      <c r="B8" s="15" t="s">
        <v>389</v>
      </c>
      <c r="C8" s="15" t="s">
        <v>384</v>
      </c>
      <c r="D8" s="15"/>
      <c r="E8" s="15" t="s">
        <v>390</v>
      </c>
    </row>
    <row r="9">
      <c r="B9" s="15" t="s">
        <v>83</v>
      </c>
      <c r="C9" s="15" t="s">
        <v>384</v>
      </c>
      <c r="D9" s="15"/>
      <c r="E9" s="15" t="s">
        <v>333</v>
      </c>
    </row>
    <row r="10">
      <c r="B10" s="15" t="s">
        <v>11</v>
      </c>
      <c r="C10" s="15" t="s">
        <v>384</v>
      </c>
      <c r="D10" s="15"/>
      <c r="E10" s="15">
        <v>8.123125215E9</v>
      </c>
    </row>
    <row r="11">
      <c r="B11" s="15" t="s">
        <v>14</v>
      </c>
      <c r="C11" s="15" t="s">
        <v>384</v>
      </c>
      <c r="D11" s="15"/>
      <c r="E11" s="15">
        <v>8.5210780289E10</v>
      </c>
    </row>
    <row r="12">
      <c r="B12" s="15" t="s">
        <v>220</v>
      </c>
      <c r="C12" s="15" t="s">
        <v>384</v>
      </c>
      <c r="D12" s="15"/>
      <c r="E12" s="15">
        <v>8.2290413239E10</v>
      </c>
    </row>
    <row r="13">
      <c r="B13" s="15" t="s">
        <v>223</v>
      </c>
      <c r="C13" s="15" t="s">
        <v>384</v>
      </c>
      <c r="D13" s="15"/>
      <c r="E13" s="15">
        <v>8.2193286557E10</v>
      </c>
    </row>
    <row r="14">
      <c r="B14" s="15" t="s">
        <v>224</v>
      </c>
      <c r="C14" s="15" t="s">
        <v>384</v>
      </c>
      <c r="D14" s="15"/>
      <c r="E14" s="15">
        <v>8.1341111919E10</v>
      </c>
    </row>
    <row r="15">
      <c r="B15" s="15" t="s">
        <v>225</v>
      </c>
      <c r="C15" s="15" t="s">
        <v>384</v>
      </c>
      <c r="D15" s="15"/>
      <c r="E15" s="15">
        <v>8.2275004501E10</v>
      </c>
    </row>
    <row r="16">
      <c r="B16" s="15" t="s">
        <v>226</v>
      </c>
      <c r="C16" s="15" t="s">
        <v>384</v>
      </c>
      <c r="D16" s="15"/>
      <c r="E16" s="15">
        <v>8.1277377772E10</v>
      </c>
    </row>
    <row r="17">
      <c r="B17" s="15" t="s">
        <v>228</v>
      </c>
      <c r="C17" s="15" t="s">
        <v>384</v>
      </c>
      <c r="D17" s="15"/>
      <c r="E17" s="15">
        <v>8.2293702288E10</v>
      </c>
    </row>
    <row r="18">
      <c r="B18" s="15" t="s">
        <v>268</v>
      </c>
      <c r="C18" s="15" t="s">
        <v>384</v>
      </c>
      <c r="D18" s="15"/>
      <c r="E18" s="37">
        <v>6.282197268802E12</v>
      </c>
    </row>
    <row r="19">
      <c r="B19" s="15" t="s">
        <v>270</v>
      </c>
      <c r="C19" s="15" t="s">
        <v>384</v>
      </c>
      <c r="D19" s="15"/>
      <c r="E19" s="15" t="s">
        <v>271</v>
      </c>
    </row>
    <row r="20">
      <c r="B20" s="15" t="s">
        <v>290</v>
      </c>
      <c r="C20" s="15" t="s">
        <v>207</v>
      </c>
      <c r="E20" s="37">
        <v>8.5866872083E10</v>
      </c>
    </row>
    <row r="21" ht="15.75" customHeight="1">
      <c r="B21" s="15" t="s">
        <v>291</v>
      </c>
      <c r="C21" s="15" t="s">
        <v>207</v>
      </c>
      <c r="E21" s="37">
        <v>8.2139513444E10</v>
      </c>
    </row>
    <row r="22" ht="15.75" customHeight="1">
      <c r="B22" s="15" t="s">
        <v>293</v>
      </c>
      <c r="C22" s="15" t="s">
        <v>207</v>
      </c>
      <c r="E22" s="37">
        <v>8.1234927327E10</v>
      </c>
    </row>
    <row r="23" ht="15.75" customHeight="1">
      <c r="B23" s="15" t="s">
        <v>295</v>
      </c>
      <c r="C23" s="15" t="s">
        <v>207</v>
      </c>
      <c r="E23" s="37">
        <v>8.1215923252E10</v>
      </c>
    </row>
    <row r="24" ht="15.75" customHeight="1">
      <c r="B24" s="15" t="s">
        <v>296</v>
      </c>
      <c r="C24" s="15" t="s">
        <v>207</v>
      </c>
      <c r="E24" s="37">
        <v>8.1325739392E10</v>
      </c>
    </row>
    <row r="25" ht="15.75" customHeight="1">
      <c r="B25" s="15" t="s">
        <v>297</v>
      </c>
      <c r="C25" s="15" t="s">
        <v>207</v>
      </c>
      <c r="E25" s="37">
        <v>8.5647499945E10</v>
      </c>
    </row>
    <row r="26" ht="15.75" customHeight="1">
      <c r="B26" s="15" t="s">
        <v>298</v>
      </c>
      <c r="C26" s="15" t="s">
        <v>207</v>
      </c>
      <c r="E26" s="37">
        <v>8.2325556791E10</v>
      </c>
    </row>
    <row r="27" ht="15.75" customHeight="1">
      <c r="B27" s="15" t="s">
        <v>299</v>
      </c>
      <c r="C27" s="15" t="s">
        <v>207</v>
      </c>
      <c r="E27" s="37">
        <v>8.1515533222E10</v>
      </c>
    </row>
    <row r="28" ht="15.75" customHeight="1">
      <c r="B28" s="15" t="s">
        <v>300</v>
      </c>
      <c r="C28" s="15" t="s">
        <v>207</v>
      </c>
      <c r="E28" s="37">
        <v>8.7758661505E10</v>
      </c>
    </row>
    <row r="29" ht="15.75" customHeight="1">
      <c r="B29" s="15" t="s">
        <v>301</v>
      </c>
      <c r="C29" s="15" t="s">
        <v>207</v>
      </c>
      <c r="E29" s="37">
        <v>8.1804420828E10</v>
      </c>
    </row>
    <row r="30" ht="15.75" customHeight="1">
      <c r="B30" s="15" t="s">
        <v>302</v>
      </c>
      <c r="C30" s="15" t="s">
        <v>207</v>
      </c>
      <c r="E30" s="37">
        <v>8.123560718E9</v>
      </c>
    </row>
    <row r="31" ht="15.75" customHeight="1">
      <c r="B31" s="15" t="s">
        <v>303</v>
      </c>
      <c r="C31" s="15" t="s">
        <v>207</v>
      </c>
      <c r="E31" s="37">
        <v>8.1575116444E10</v>
      </c>
    </row>
    <row r="32" ht="15.75" customHeight="1">
      <c r="B32" s="15" t="s">
        <v>304</v>
      </c>
      <c r="C32" s="15" t="s">
        <v>207</v>
      </c>
      <c r="E32" s="37">
        <v>8.2144191783E10</v>
      </c>
    </row>
    <row r="33" ht="15.75" customHeight="1">
      <c r="B33" s="15" t="s">
        <v>305</v>
      </c>
      <c r="C33" s="15" t="s">
        <v>207</v>
      </c>
      <c r="E33" s="37">
        <v>8.2323055633E10</v>
      </c>
    </row>
    <row r="34" ht="15.75" customHeight="1">
      <c r="B34" s="15" t="s">
        <v>213</v>
      </c>
      <c r="C34" s="15" t="s">
        <v>207</v>
      </c>
      <c r="E34" s="37" t="s">
        <v>214</v>
      </c>
    </row>
    <row r="35" ht="15.75" customHeight="1">
      <c r="B35" s="15" t="s">
        <v>265</v>
      </c>
      <c r="C35" s="15" t="s">
        <v>183</v>
      </c>
      <c r="D35" s="15"/>
      <c r="E35" s="37" t="s">
        <v>266</v>
      </c>
    </row>
    <row r="36" ht="15.75" customHeight="1">
      <c r="B36" s="15" t="s">
        <v>273</v>
      </c>
      <c r="C36" s="15" t="s">
        <v>183</v>
      </c>
      <c r="D36" s="15"/>
      <c r="E36" s="37" t="s">
        <v>274</v>
      </c>
    </row>
    <row r="37" ht="15.75" customHeight="1">
      <c r="B37" s="15" t="s">
        <v>275</v>
      </c>
      <c r="C37" s="15" t="s">
        <v>183</v>
      </c>
      <c r="D37" s="15"/>
      <c r="E37" s="37" t="s">
        <v>276</v>
      </c>
    </row>
    <row r="38" ht="15.75" customHeight="1">
      <c r="B38" s="15" t="s">
        <v>277</v>
      </c>
      <c r="C38" s="15" t="s">
        <v>183</v>
      </c>
      <c r="D38" s="15"/>
      <c r="E38" s="37">
        <v>8.1356801355E10</v>
      </c>
    </row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</sheetData>
  <printOptions/>
  <pageMargins bottom="0.75" footer="0.0" header="0.0" left="0.7" right="0.7" top="0.75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ScaleCrop>false</ScaleCrop>
  <HeadingPairs>
    <vt:vector baseType="variant" size="2">
      <vt:variant>
        <vt:lpstr>Worksheets</vt:lpstr>
      </vt:variant>
      <vt:variant>
        <vt:i4>36</vt:i4>
      </vt:variant>
    </vt:vector>
  </HeadingPairs>
  <TitlesOfParts>
    <vt:vector baseType="lpstr" size="36">
      <vt:lpstr>Database</vt:lpstr>
      <vt:lpstr>Follow Up</vt:lpstr>
      <vt:lpstr>Lap. Ryan ( Jateng ) Okt</vt:lpstr>
      <vt:lpstr>Lap. Ilham Okt</vt:lpstr>
      <vt:lpstr>Lap. Tama Okt</vt:lpstr>
      <vt:lpstr>Lap. Ilham Nov</vt:lpstr>
      <vt:lpstr>Lap. Ryan Nov</vt:lpstr>
      <vt:lpstr>Lap. Reza Nov</vt:lpstr>
      <vt:lpstr>Lap. Ilham Dec</vt:lpstr>
      <vt:lpstr>Lap. Ryan Dec</vt:lpstr>
      <vt:lpstr>Lap. Tama Dec</vt:lpstr>
      <vt:lpstr>Lap. Reza Okt</vt:lpstr>
      <vt:lpstr>Lap. Fadly Okt</vt:lpstr>
      <vt:lpstr>Sheet1</vt:lpstr>
      <vt:lpstr>Sheet2</vt:lpstr>
      <vt:lpstr>Lap. Tama Nov</vt:lpstr>
      <vt:lpstr>Lap Reza Dec</vt:lpstr>
      <vt:lpstr>Lap. Reza Jan</vt:lpstr>
      <vt:lpstr>Lap. Ilham Jan</vt:lpstr>
      <vt:lpstr>Lap. Ryan Jan</vt:lpstr>
      <vt:lpstr>Lap. Tama Jan</vt:lpstr>
      <vt:lpstr>Lap. Ryan Feb</vt:lpstr>
      <vt:lpstr>Lap. Ryan Jateng Mar</vt:lpstr>
      <vt:lpstr>Lap. Ilham Feb</vt:lpstr>
      <vt:lpstr>Lap. Reza Feb</vt:lpstr>
      <vt:lpstr>Lap. Tama Feb</vt:lpstr>
      <vt:lpstr>Lap. Ilham Mar</vt:lpstr>
      <vt:lpstr>Lap. Reza Jateng Mar</vt:lpstr>
      <vt:lpstr>Lap. Reza Sulawesi Mar</vt:lpstr>
      <vt:lpstr>Lap. Ivan Jateng Mar</vt:lpstr>
      <vt:lpstr>Sheet3</vt:lpstr>
      <vt:lpstr>TEMPO TAMA</vt:lpstr>
      <vt:lpstr>Sheet5</vt:lpstr>
      <vt:lpstr>KONSUMEN JATENG</vt:lpstr>
      <vt:lpstr>Sheet4</vt:lpstr>
      <vt:lpstr>Sheet6</vt:lpstr>
    </vt:vector>
  </TitlesOfParts>
  <LinksUpToDate>false</LinksUpToDate>
  <SharedDoc>false</SharedDoc>
  <HyperlinksChanged>false</HyperlinksChanged>
  <Application>Microsoft Excel</Application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2023-11-03T08:37:04Z</dcterms:created>
  <dc:creator>User</dc:creator>
  <cp:lastModifiedBy>Harmoni Natanel Simatupang</cp:lastModifiedBy>
  <dcterms:modified xsi:type="dcterms:W3CDTF">2024-03-05T15:46:18Z</dcterms:modified>
</cp:coreProperties>
</file>