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Volumes/KINGSTON/BØGER/Indføring i virksomhedens regnskabsvæsen/Excel 2/Lõsningsbilag/"/>
    </mc:Choice>
  </mc:AlternateContent>
  <workbookProtection workbookPassword="DF8D" lockStructure="1"/>
  <bookViews>
    <workbookView xWindow="120" yWindow="460" windowWidth="18980" windowHeight="7620" activeTab="2"/>
  </bookViews>
  <sheets>
    <sheet name="Bilag 1 - opgave e + f" sheetId="2" r:id="rId1"/>
    <sheet name="Bilag 2 - spm. h resultatopgøre" sheetId="1" r:id="rId2"/>
    <sheet name="Bilag 3 - spm. h balance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7" i="1"/>
  <c r="E6" i="3"/>
  <c r="L6" i="3"/>
  <c r="L16" i="3"/>
  <c r="E21" i="3"/>
  <c r="E13" i="3"/>
  <c r="E10" i="3"/>
  <c r="D10" i="1"/>
  <c r="E24" i="3"/>
  <c r="D20" i="1"/>
  <c r="D21" i="1"/>
  <c r="D24" i="1"/>
  <c r="D26" i="1"/>
  <c r="F30" i="2"/>
  <c r="E30" i="2"/>
  <c r="D30" i="2"/>
  <c r="C30" i="2"/>
  <c r="H30" i="2"/>
  <c r="H32" i="2"/>
  <c r="G30" i="2"/>
  <c r="G31" i="2"/>
  <c r="J31" i="2"/>
  <c r="J30" i="2"/>
  <c r="I30" i="2"/>
  <c r="I32" i="2"/>
  <c r="J32" i="2"/>
  <c r="G32" i="2"/>
</calcChain>
</file>

<file path=xl/sharedStrings.xml><?xml version="1.0" encoding="utf-8"?>
<sst xmlns="http://schemas.openxmlformats.org/spreadsheetml/2006/main" count="86" uniqueCount="83">
  <si>
    <t>Saldobalance</t>
  </si>
  <si>
    <t>10. Varesalg</t>
  </si>
  <si>
    <t>11. Kunderabatter</t>
  </si>
  <si>
    <t>19. Agio vedr. salg</t>
  </si>
  <si>
    <t>20. Vareforbrug</t>
  </si>
  <si>
    <t>21. Lagersvind etc.</t>
  </si>
  <si>
    <t>30. Lønkonto</t>
  </si>
  <si>
    <t>31. Huslejekonto</t>
  </si>
  <si>
    <t>32. Repræsentation</t>
  </si>
  <si>
    <t>33. Rejseomkostninger</t>
  </si>
  <si>
    <t>34. Kontorartikler</t>
  </si>
  <si>
    <t>35. Personaleomkostninger</t>
  </si>
  <si>
    <t>36. Forsikringer</t>
  </si>
  <si>
    <t>37. Bildriftkonto</t>
  </si>
  <si>
    <t>39. Renteomkostninger</t>
  </si>
  <si>
    <t>40. Kassekonto</t>
  </si>
  <si>
    <t>41. Girokonto</t>
  </si>
  <si>
    <t>45. Varedebitorer</t>
  </si>
  <si>
    <t>46. Varelager</t>
  </si>
  <si>
    <t>51. Inventar</t>
  </si>
  <si>
    <t>52. Afskrivninger på inventar</t>
  </si>
  <si>
    <t>53. Biler</t>
  </si>
  <si>
    <t>54. Afskrivninger på biler</t>
  </si>
  <si>
    <t>60. Varekreditorer</t>
  </si>
  <si>
    <t>65. Kassekredit</t>
  </si>
  <si>
    <t>66. Hensættelseskonto</t>
  </si>
  <si>
    <t>68. Aktiekapital</t>
  </si>
  <si>
    <t>69. Reserver</t>
  </si>
  <si>
    <t>I alt</t>
  </si>
  <si>
    <t>Periodens resultat</t>
  </si>
  <si>
    <t>Afstemning i alt</t>
  </si>
  <si>
    <t>Efterposteringer</t>
  </si>
  <si>
    <t>Resultatkonto</t>
  </si>
  <si>
    <t>Balancekonto</t>
  </si>
  <si>
    <t>Periodens resultatopgørelse</t>
  </si>
  <si>
    <t>Varesalg brutto</t>
  </si>
  <si>
    <t>- Afgivne rabatter</t>
  </si>
  <si>
    <t>= Varesalg netto</t>
  </si>
  <si>
    <t>- Vareforbrug</t>
  </si>
  <si>
    <t>= Bruttoavance</t>
  </si>
  <si>
    <t>+ Kursgevinst på varedebitorer</t>
  </si>
  <si>
    <t>- Lagersvind</t>
  </si>
  <si>
    <t>= Reliseret bruttoavance</t>
  </si>
  <si>
    <t>- "Kontante" kapacitetsomkostninger</t>
  </si>
  <si>
    <t>Løn</t>
  </si>
  <si>
    <t>Husleje</t>
  </si>
  <si>
    <t>Repræsentation</t>
  </si>
  <si>
    <t>Rejseomkostninger</t>
  </si>
  <si>
    <t>Kontorartikler</t>
  </si>
  <si>
    <t>Personaleomostninger</t>
  </si>
  <si>
    <t>Forsikringer</t>
  </si>
  <si>
    <t>Biludgifter</t>
  </si>
  <si>
    <t>Indtjeningsbidrag</t>
  </si>
  <si>
    <t>- Afskrivninger</t>
  </si>
  <si>
    <t>- Hensættelser</t>
  </si>
  <si>
    <t>Driftsresultat</t>
  </si>
  <si>
    <t>- Renteomkostninger</t>
  </si>
  <si>
    <t>= Periodens nettoresultat</t>
  </si>
  <si>
    <t>"kontante" kapacitetsomkostninger i alt</t>
  </si>
  <si>
    <t>Balance ultimo perioden</t>
  </si>
  <si>
    <t>Aktiver</t>
  </si>
  <si>
    <t>Inventar</t>
  </si>
  <si>
    <t>Anskaffet for</t>
  </si>
  <si>
    <t>- Heraf afskrevet</t>
  </si>
  <si>
    <t>Biler:</t>
  </si>
  <si>
    <t>Varedebitorer</t>
  </si>
  <si>
    <t>- Heraf hensat til mulige tab</t>
  </si>
  <si>
    <t>Varelager</t>
  </si>
  <si>
    <t>Forudbetalte omkostninger</t>
  </si>
  <si>
    <t>Likivide beholdninger</t>
  </si>
  <si>
    <t>Kassebeholdning</t>
  </si>
  <si>
    <t>Giroindstående</t>
  </si>
  <si>
    <t>Aktiver i alt</t>
  </si>
  <si>
    <t>Passiver</t>
  </si>
  <si>
    <t>Egenkapital</t>
  </si>
  <si>
    <t>Aktiekapital</t>
  </si>
  <si>
    <t>Reserver</t>
  </si>
  <si>
    <t>Varekreditorer</t>
  </si>
  <si>
    <t>Skyldige omkostninger</t>
  </si>
  <si>
    <t>Kassekredit</t>
  </si>
  <si>
    <t>Passiver i alt</t>
  </si>
  <si>
    <t>NB! Omkostninger skal skrives med "-" foran tallene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</si>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</sst>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0" xfId="0" applyFill="1"/>
    <xf numFmtId="3" fontId="0" fillId="3" borderId="5" xfId="0" applyNumberFormat="1" applyFill="1" applyBorder="1" applyProtection="1">
      <protection locked="0"/>
    </xf>
    <xf numFmtId="3" fontId="0" fillId="3" borderId="6" xfId="0" applyNumberFormat="1" applyFill="1" applyBorder="1" applyProtection="1">
      <protection locked="0"/>
    </xf>
    <xf numFmtId="3" fontId="0" fillId="3" borderId="3" xfId="0" applyNumberFormat="1" applyFill="1" applyBorder="1" applyProtection="1">
      <protection locked="0"/>
    </xf>
    <xf numFmtId="3" fontId="0" fillId="3" borderId="4" xfId="0" applyNumberFormat="1" applyFill="1" applyBorder="1" applyProtection="1">
      <protection locked="0"/>
    </xf>
    <xf numFmtId="3" fontId="0" fillId="2" borderId="0" xfId="0" applyNumberFormat="1" applyFill="1" applyBorder="1"/>
    <xf numFmtId="3" fontId="0" fillId="3" borderId="17" xfId="0" applyNumberFormat="1" applyFill="1" applyBorder="1" applyProtection="1">
      <protection locked="0"/>
    </xf>
    <xf numFmtId="3" fontId="0" fillId="3" borderId="18" xfId="0" applyNumberFormat="1" applyFill="1" applyBorder="1" applyProtection="1">
      <protection locked="0"/>
    </xf>
    <xf numFmtId="3" fontId="0" fillId="3" borderId="16" xfId="0" applyNumberFormat="1" applyFill="1" applyBorder="1" applyProtection="1">
      <protection locked="0"/>
    </xf>
    <xf numFmtId="3" fontId="0" fillId="3" borderId="2" xfId="0" applyNumberFormat="1" applyFill="1" applyBorder="1" applyProtection="1">
      <protection locked="0"/>
    </xf>
    <xf numFmtId="3" fontId="0" fillId="3" borderId="8" xfId="0" applyNumberFormat="1" applyFill="1" applyBorder="1" applyProtection="1">
      <protection locked="0"/>
    </xf>
    <xf numFmtId="3" fontId="0" fillId="3" borderId="9" xfId="0" applyNumberFormat="1" applyFill="1" applyBorder="1" applyProtection="1">
      <protection locked="0"/>
    </xf>
    <xf numFmtId="3" fontId="0" fillId="3" borderId="10" xfId="0" applyNumberFormat="1" applyFill="1" applyBorder="1" applyProtection="1">
      <protection locked="0"/>
    </xf>
    <xf numFmtId="3" fontId="0" fillId="3" borderId="11" xfId="0" applyNumberFormat="1" applyFill="1" applyBorder="1" applyProtection="1">
      <protection locked="0"/>
    </xf>
    <xf numFmtId="3" fontId="0" fillId="3" borderId="25" xfId="0" applyNumberFormat="1" applyFill="1" applyBorder="1" applyProtection="1">
      <protection locked="0"/>
    </xf>
    <xf numFmtId="3" fontId="0" fillId="3" borderId="28" xfId="0" applyNumberFormat="1" applyFill="1" applyBorder="1" applyProtection="1">
      <protection locked="0"/>
    </xf>
    <xf numFmtId="3" fontId="0" fillId="3" borderId="29" xfId="0" applyNumberFormat="1" applyFill="1" applyBorder="1" applyProtection="1">
      <protection locked="0"/>
    </xf>
    <xf numFmtId="3" fontId="0" fillId="3" borderId="30" xfId="0" applyNumberFormat="1" applyFill="1" applyBorder="1" applyProtection="1">
      <protection locked="0"/>
    </xf>
    <xf numFmtId="3" fontId="0" fillId="3" borderId="27" xfId="0" applyNumberFormat="1" applyFill="1" applyBorder="1" applyProtection="1">
      <protection locked="0"/>
    </xf>
    <xf numFmtId="3" fontId="0" fillId="3" borderId="26" xfId="0" applyNumberFormat="1" applyFill="1" applyBorder="1" applyProtection="1">
      <protection locked="0"/>
    </xf>
    <xf numFmtId="0" fontId="0" fillId="4" borderId="1" xfId="0" applyFill="1" applyBorder="1"/>
    <xf numFmtId="0" fontId="0" fillId="4" borderId="16" xfId="0" applyFill="1" applyBorder="1"/>
    <xf numFmtId="3" fontId="0" fillId="5" borderId="26" xfId="0" applyNumberFormat="1" applyFill="1" applyBorder="1"/>
    <xf numFmtId="3" fontId="0" fillId="5" borderId="27" xfId="0" applyNumberFormat="1" applyFill="1" applyBorder="1"/>
    <xf numFmtId="3" fontId="0" fillId="5" borderId="2" xfId="0" applyNumberFormat="1" applyFill="1" applyBorder="1"/>
    <xf numFmtId="3" fontId="0" fillId="5" borderId="4" xfId="0" applyNumberFormat="1" applyFill="1" applyBorder="1"/>
    <xf numFmtId="3" fontId="0" fillId="5" borderId="11" xfId="0" applyNumberFormat="1" applyFill="1" applyBorder="1"/>
    <xf numFmtId="3" fontId="0" fillId="5" borderId="9" xfId="0" applyNumberFormat="1" applyFill="1" applyBorder="1"/>
    <xf numFmtId="3" fontId="0" fillId="5" borderId="16" xfId="0" applyNumberFormat="1" applyFill="1" applyBorder="1"/>
    <xf numFmtId="3" fontId="0" fillId="5" borderId="22" xfId="0" applyNumberFormat="1" applyFill="1" applyBorder="1"/>
    <xf numFmtId="3" fontId="1" fillId="6" borderId="7" xfId="0" applyNumberFormat="1" applyFont="1" applyFill="1" applyBorder="1"/>
    <xf numFmtId="3" fontId="1" fillId="6" borderId="13" xfId="0" applyNumberFormat="1" applyFont="1" applyFill="1" applyBorder="1"/>
    <xf numFmtId="3" fontId="1" fillId="6" borderId="12" xfId="0" applyNumberFormat="1" applyFont="1" applyFill="1" applyBorder="1"/>
    <xf numFmtId="3" fontId="1" fillId="6" borderId="31" xfId="0" applyNumberFormat="1" applyFont="1" applyFill="1" applyBorder="1" applyProtection="1"/>
    <xf numFmtId="3" fontId="1" fillId="6" borderId="32" xfId="0" applyNumberFormat="1" applyFont="1" applyFill="1" applyBorder="1" applyProtection="1"/>
    <xf numFmtId="3" fontId="1" fillId="6" borderId="7" xfId="0" applyNumberFormat="1" applyFont="1" applyFill="1" applyBorder="1" applyProtection="1"/>
    <xf numFmtId="3" fontId="1" fillId="6" borderId="15" xfId="0" applyNumberFormat="1" applyFont="1" applyFill="1" applyBorder="1" applyProtection="1"/>
    <xf numFmtId="3" fontId="1" fillId="6" borderId="12" xfId="0" applyNumberFormat="1" applyFont="1" applyFill="1" applyBorder="1" applyProtection="1"/>
    <xf numFmtId="3" fontId="1" fillId="6" borderId="1" xfId="0" applyNumberFormat="1" applyFont="1" applyFill="1" applyBorder="1" applyProtection="1"/>
    <xf numFmtId="0" fontId="0" fillId="4" borderId="1" xfId="0" applyFill="1" applyBorder="1" applyAlignment="1">
      <alignment horizontal="left" indent="2"/>
    </xf>
    <xf numFmtId="0" fontId="0" fillId="4" borderId="16" xfId="0" applyFill="1" applyBorder="1" applyAlignment="1">
      <alignment horizontal="left" indent="2"/>
    </xf>
    <xf numFmtId="3" fontId="1" fillId="6" borderId="1" xfId="0" applyNumberFormat="1" applyFont="1" applyFill="1" applyBorder="1"/>
    <xf numFmtId="3" fontId="1" fillId="6" borderId="1" xfId="0" applyNumberFormat="1" applyFont="1" applyFill="1" applyBorder="1" applyAlignment="1">
      <alignment horizontal="right"/>
    </xf>
    <xf numFmtId="3" fontId="1" fillId="6" borderId="18" xfId="0" applyNumberFormat="1" applyFont="1" applyFill="1" applyBorder="1"/>
    <xf numFmtId="0" fontId="0" fillId="4" borderId="1" xfId="0" applyFill="1" applyBorder="1" applyAlignment="1">
      <alignment horizontal="left"/>
    </xf>
    <xf numFmtId="0" fontId="0" fillId="4" borderId="1" xfId="0" quotePrefix="1" applyFill="1" applyBorder="1"/>
    <xf numFmtId="0" fontId="0" fillId="2" borderId="0" xfId="0" applyFill="1" applyBorder="1"/>
    <xf numFmtId="0" fontId="3" fillId="2" borderId="0" xfId="0" applyFont="1" applyFill="1" applyBorder="1"/>
    <xf numFmtId="3" fontId="3" fillId="2" borderId="0" xfId="0" applyNumberFormat="1" applyFont="1" applyFill="1" applyBorder="1"/>
    <xf numFmtId="0" fontId="3" fillId="2" borderId="0" xfId="0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center"/>
    </xf>
    <xf numFmtId="3" fontId="3" fillId="2" borderId="0" xfId="0" applyNumberFormat="1" applyFont="1" applyFill="1" applyBorder="1" applyAlignment="1" applyProtection="1">
      <alignment horizontal="center"/>
      <protection locked="0"/>
    </xf>
    <xf numFmtId="0" fontId="0" fillId="2" borderId="33" xfId="0" applyFill="1" applyBorder="1"/>
    <xf numFmtId="0" fontId="0" fillId="2" borderId="34" xfId="0" applyFill="1" applyBorder="1"/>
    <xf numFmtId="3" fontId="0" fillId="2" borderId="34" xfId="0" applyNumberFormat="1" applyFill="1" applyBorder="1"/>
    <xf numFmtId="0" fontId="0" fillId="2" borderId="34" xfId="0" applyFill="1" applyBorder="1" applyAlignment="1">
      <alignment horizontal="right"/>
    </xf>
    <xf numFmtId="3" fontId="0" fillId="2" borderId="0" xfId="0" applyNumberFormat="1" applyFill="1" applyBorder="1" applyAlignment="1">
      <alignment horizontal="right"/>
    </xf>
    <xf numFmtId="3" fontId="0" fillId="2" borderId="34" xfId="0" applyNumberFormat="1" applyFill="1" applyBorder="1" applyAlignment="1">
      <alignment horizontal="right"/>
    </xf>
    <xf numFmtId="0" fontId="0" fillId="2" borderId="13" xfId="0" applyFill="1" applyBorder="1"/>
    <xf numFmtId="0" fontId="0" fillId="2" borderId="12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3" fontId="0" fillId="3" borderId="1" xfId="0" applyNumberFormat="1" applyFill="1" applyBorder="1" applyAlignment="1" applyProtection="1">
      <alignment horizontal="right"/>
      <protection locked="0"/>
    </xf>
    <xf numFmtId="0" fontId="0" fillId="4" borderId="1" xfId="0" quotePrefix="1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3" fontId="0" fillId="3" borderId="16" xfId="0" applyNumberFormat="1" applyFill="1" applyBorder="1" applyAlignment="1" applyProtection="1">
      <alignment horizontal="right"/>
      <protection locked="0"/>
    </xf>
    <xf numFmtId="0" fontId="1" fillId="7" borderId="2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4" borderId="1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3" fontId="0" fillId="3" borderId="15" xfId="0" applyNumberFormat="1" applyFill="1" applyBorder="1" applyAlignment="1" applyProtection="1">
      <alignment horizontal="right"/>
      <protection locked="0"/>
    </xf>
    <xf numFmtId="3" fontId="0" fillId="3" borderId="23" xfId="0" applyNumberFormat="1" applyFill="1" applyBorder="1" applyAlignment="1" applyProtection="1">
      <alignment horizontal="right"/>
      <protection locked="0"/>
    </xf>
    <xf numFmtId="3" fontId="0" fillId="3" borderId="7" xfId="0" applyNumberFormat="1" applyFill="1" applyBorder="1" applyAlignment="1" applyProtection="1">
      <alignment horizontal="right"/>
      <protection locked="0"/>
    </xf>
    <xf numFmtId="3" fontId="1" fillId="6" borderId="1" xfId="0" applyNumberFormat="1" applyFont="1" applyFill="1" applyBorder="1" applyAlignment="1">
      <alignment horizontal="right"/>
    </xf>
    <xf numFmtId="0" fontId="0" fillId="4" borderId="15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3" fontId="1" fillId="6" borderId="15" xfId="0" applyNumberFormat="1" applyFont="1" applyFill="1" applyBorder="1" applyAlignment="1">
      <alignment horizontal="right"/>
    </xf>
    <xf numFmtId="3" fontId="1" fillId="6" borderId="7" xfId="0" applyNumberFormat="1" applyFont="1" applyFill="1" applyBorder="1" applyAlignment="1">
      <alignment horizontal="right"/>
    </xf>
    <xf numFmtId="3" fontId="1" fillId="6" borderId="22" xfId="0" applyNumberFormat="1" applyFont="1" applyFill="1" applyBorder="1" applyAlignment="1">
      <alignment horizontal="right"/>
    </xf>
    <xf numFmtId="0" fontId="0" fillId="0" borderId="14" xfId="0" applyBorder="1"/>
    <xf numFmtId="0" fontId="0" fillId="0" borderId="24" xfId="0" applyBorder="1"/>
    <xf numFmtId="0" fontId="0" fillId="0" borderId="19" xfId="0" applyBorder="1"/>
    <xf numFmtId="0" fontId="0" fillId="0" borderId="21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8.83203125" style="1"/>
    <col min="2" max="2" width="26.83203125" style="1" bestFit="1" customWidth="1"/>
    <col min="3" max="4" width="10.1640625" style="1" bestFit="1" customWidth="1"/>
    <col min="5" max="7" width="8.83203125" style="1"/>
    <col min="8" max="10" width="10.1640625" style="1" bestFit="1" customWidth="1"/>
    <col min="11" max="16384" width="8.83203125" style="1"/>
  </cols>
  <sheetData>
    <row r="2" spans="2:10" x14ac:dyDescent="0.2">
      <c r="B2" s="21"/>
      <c r="C2" s="61" t="s">
        <v>0</v>
      </c>
      <c r="D2" s="61"/>
      <c r="E2" s="61" t="s">
        <v>31</v>
      </c>
      <c r="F2" s="61"/>
      <c r="G2" s="61" t="s">
        <v>32</v>
      </c>
      <c r="H2" s="61"/>
      <c r="I2" s="61" t="s">
        <v>33</v>
      </c>
      <c r="J2" s="61"/>
    </row>
    <row r="3" spans="2:10" x14ac:dyDescent="0.2">
      <c r="B3" s="21" t="s">
        <v>1</v>
      </c>
      <c r="C3" s="23"/>
      <c r="D3" s="24">
        <v>8067700</v>
      </c>
      <c r="E3" s="16"/>
      <c r="F3" s="17"/>
      <c r="G3" s="18"/>
      <c r="H3" s="19"/>
      <c r="I3" s="16"/>
      <c r="J3" s="20"/>
    </row>
    <row r="4" spans="2:10" x14ac:dyDescent="0.2">
      <c r="B4" s="21" t="s">
        <v>2</v>
      </c>
      <c r="C4" s="25">
        <v>784455</v>
      </c>
      <c r="D4" s="26"/>
      <c r="E4" s="2"/>
      <c r="F4" s="3"/>
      <c r="G4" s="4"/>
      <c r="H4" s="5"/>
      <c r="I4" s="2"/>
      <c r="J4" s="10"/>
    </row>
    <row r="5" spans="2:10" x14ac:dyDescent="0.2">
      <c r="B5" s="21" t="s">
        <v>3</v>
      </c>
      <c r="C5" s="25"/>
      <c r="D5" s="26">
        <v>140818</v>
      </c>
      <c r="E5" s="2"/>
      <c r="F5" s="3"/>
      <c r="G5" s="4"/>
      <c r="H5" s="5"/>
      <c r="I5" s="2"/>
      <c r="J5" s="10"/>
    </row>
    <row r="6" spans="2:10" x14ac:dyDescent="0.2">
      <c r="B6" s="21" t="s">
        <v>4</v>
      </c>
      <c r="C6" s="25">
        <v>5282700</v>
      </c>
      <c r="D6" s="26"/>
      <c r="E6" s="2"/>
      <c r="F6" s="3"/>
      <c r="G6" s="4"/>
      <c r="H6" s="5"/>
      <c r="I6" s="2"/>
      <c r="J6" s="10"/>
    </row>
    <row r="7" spans="2:10" x14ac:dyDescent="0.2">
      <c r="B7" s="21" t="s">
        <v>5</v>
      </c>
      <c r="C7" s="25">
        <v>51360</v>
      </c>
      <c r="D7" s="26"/>
      <c r="E7" s="2"/>
      <c r="F7" s="3"/>
      <c r="G7" s="4"/>
      <c r="H7" s="5"/>
      <c r="I7" s="2"/>
      <c r="J7" s="10"/>
    </row>
    <row r="8" spans="2:10" x14ac:dyDescent="0.2">
      <c r="B8" s="21" t="s">
        <v>6</v>
      </c>
      <c r="C8" s="25">
        <v>917500</v>
      </c>
      <c r="D8" s="26"/>
      <c r="E8" s="2"/>
      <c r="F8" s="3"/>
      <c r="G8" s="4"/>
      <c r="H8" s="5"/>
      <c r="I8" s="2"/>
      <c r="J8" s="10"/>
    </row>
    <row r="9" spans="2:10" x14ac:dyDescent="0.2">
      <c r="B9" s="21" t="s">
        <v>7</v>
      </c>
      <c r="C9" s="25">
        <v>160000</v>
      </c>
      <c r="D9" s="26"/>
      <c r="E9" s="2"/>
      <c r="F9" s="3"/>
      <c r="G9" s="4"/>
      <c r="H9" s="5"/>
      <c r="I9" s="2"/>
      <c r="J9" s="10"/>
    </row>
    <row r="10" spans="2:10" x14ac:dyDescent="0.2">
      <c r="B10" s="21" t="s">
        <v>8</v>
      </c>
      <c r="C10" s="25">
        <v>18350</v>
      </c>
      <c r="D10" s="26"/>
      <c r="E10" s="2"/>
      <c r="F10" s="3"/>
      <c r="G10" s="4"/>
      <c r="H10" s="5"/>
      <c r="I10" s="2"/>
      <c r="J10" s="10"/>
    </row>
    <row r="11" spans="2:10" x14ac:dyDescent="0.2">
      <c r="B11" s="21" t="s">
        <v>9</v>
      </c>
      <c r="C11" s="25">
        <v>25800</v>
      </c>
      <c r="D11" s="26"/>
      <c r="E11" s="2"/>
      <c r="F11" s="3"/>
      <c r="G11" s="4"/>
      <c r="H11" s="5"/>
      <c r="I11" s="2"/>
      <c r="J11" s="10"/>
    </row>
    <row r="12" spans="2:10" x14ac:dyDescent="0.2">
      <c r="B12" s="21" t="s">
        <v>10</v>
      </c>
      <c r="C12" s="25">
        <v>30325</v>
      </c>
      <c r="D12" s="26"/>
      <c r="E12" s="2"/>
      <c r="F12" s="3"/>
      <c r="G12" s="4"/>
      <c r="H12" s="5"/>
      <c r="I12" s="2"/>
      <c r="J12" s="10"/>
    </row>
    <row r="13" spans="2:10" x14ac:dyDescent="0.2">
      <c r="B13" s="21" t="s">
        <v>11</v>
      </c>
      <c r="C13" s="25">
        <v>24675</v>
      </c>
      <c r="D13" s="26"/>
      <c r="E13" s="2"/>
      <c r="F13" s="3"/>
      <c r="G13" s="4"/>
      <c r="H13" s="5"/>
      <c r="I13" s="2"/>
      <c r="J13" s="10"/>
    </row>
    <row r="14" spans="2:10" x14ac:dyDescent="0.2">
      <c r="B14" s="21" t="s">
        <v>12</v>
      </c>
      <c r="C14" s="25">
        <v>37283</v>
      </c>
      <c r="D14" s="26"/>
      <c r="E14" s="2"/>
      <c r="F14" s="3"/>
      <c r="G14" s="4"/>
      <c r="H14" s="5"/>
      <c r="I14" s="2"/>
      <c r="J14" s="10"/>
    </row>
    <row r="15" spans="2:10" x14ac:dyDescent="0.2">
      <c r="B15" s="21" t="s">
        <v>13</v>
      </c>
      <c r="C15" s="25">
        <v>30300</v>
      </c>
      <c r="D15" s="26"/>
      <c r="E15" s="2"/>
      <c r="F15" s="3"/>
      <c r="G15" s="4"/>
      <c r="H15" s="5"/>
      <c r="I15" s="2"/>
      <c r="J15" s="10"/>
    </row>
    <row r="16" spans="2:10" x14ac:dyDescent="0.2">
      <c r="B16" s="21" t="s">
        <v>14</v>
      </c>
      <c r="C16" s="25">
        <v>40517</v>
      </c>
      <c r="D16" s="26"/>
      <c r="E16" s="2"/>
      <c r="F16" s="3"/>
      <c r="G16" s="4"/>
      <c r="H16" s="5"/>
      <c r="I16" s="2"/>
      <c r="J16" s="10"/>
    </row>
    <row r="17" spans="2:10" x14ac:dyDescent="0.2">
      <c r="B17" s="21" t="s">
        <v>15</v>
      </c>
      <c r="C17" s="25">
        <v>7275</v>
      </c>
      <c r="D17" s="26"/>
      <c r="E17" s="2"/>
      <c r="F17" s="3"/>
      <c r="G17" s="4"/>
      <c r="H17" s="5"/>
      <c r="I17" s="2"/>
      <c r="J17" s="10"/>
    </row>
    <row r="18" spans="2:10" x14ac:dyDescent="0.2">
      <c r="B18" s="21" t="s">
        <v>16</v>
      </c>
      <c r="C18" s="25">
        <v>42825</v>
      </c>
      <c r="D18" s="26"/>
      <c r="E18" s="2"/>
      <c r="F18" s="3"/>
      <c r="G18" s="4"/>
      <c r="H18" s="5"/>
      <c r="I18" s="2"/>
      <c r="J18" s="10"/>
    </row>
    <row r="19" spans="2:10" x14ac:dyDescent="0.2">
      <c r="B19" s="21" t="s">
        <v>17</v>
      </c>
      <c r="C19" s="25">
        <v>3575413</v>
      </c>
      <c r="D19" s="26"/>
      <c r="E19" s="2"/>
      <c r="F19" s="3"/>
      <c r="G19" s="4"/>
      <c r="H19" s="5"/>
      <c r="I19" s="2"/>
      <c r="J19" s="10"/>
    </row>
    <row r="20" spans="2:10" x14ac:dyDescent="0.2">
      <c r="B20" s="21" t="s">
        <v>18</v>
      </c>
      <c r="C20" s="25">
        <v>7151040</v>
      </c>
      <c r="D20" s="26"/>
      <c r="E20" s="2"/>
      <c r="F20" s="3"/>
      <c r="G20" s="4"/>
      <c r="H20" s="5"/>
      <c r="I20" s="2"/>
      <c r="J20" s="10"/>
    </row>
    <row r="21" spans="2:10" x14ac:dyDescent="0.2">
      <c r="B21" s="21" t="s">
        <v>19</v>
      </c>
      <c r="C21" s="25">
        <v>2908000</v>
      </c>
      <c r="D21" s="26"/>
      <c r="E21" s="2"/>
      <c r="F21" s="3"/>
      <c r="G21" s="4"/>
      <c r="H21" s="5"/>
      <c r="I21" s="2"/>
      <c r="J21" s="10"/>
    </row>
    <row r="22" spans="2:10" x14ac:dyDescent="0.2">
      <c r="B22" s="21" t="s">
        <v>20</v>
      </c>
      <c r="C22" s="25"/>
      <c r="D22" s="26">
        <v>1018000</v>
      </c>
      <c r="E22" s="2"/>
      <c r="F22" s="3"/>
      <c r="G22" s="4"/>
      <c r="H22" s="5"/>
      <c r="I22" s="2"/>
      <c r="J22" s="10"/>
    </row>
    <row r="23" spans="2:10" x14ac:dyDescent="0.2">
      <c r="B23" s="21" t="s">
        <v>21</v>
      </c>
      <c r="C23" s="25">
        <v>4900000</v>
      </c>
      <c r="D23" s="26"/>
      <c r="E23" s="2"/>
      <c r="F23" s="3"/>
      <c r="G23" s="4"/>
      <c r="H23" s="5"/>
      <c r="I23" s="2"/>
      <c r="J23" s="10"/>
    </row>
    <row r="24" spans="2:10" x14ac:dyDescent="0.2">
      <c r="B24" s="21" t="s">
        <v>22</v>
      </c>
      <c r="C24" s="25"/>
      <c r="D24" s="26">
        <v>3185000</v>
      </c>
      <c r="E24" s="2"/>
      <c r="F24" s="3"/>
      <c r="G24" s="4"/>
      <c r="H24" s="5"/>
      <c r="I24" s="2"/>
      <c r="J24" s="10"/>
    </row>
    <row r="25" spans="2:10" x14ac:dyDescent="0.2">
      <c r="B25" s="21" t="s">
        <v>23</v>
      </c>
      <c r="C25" s="25"/>
      <c r="D25" s="26">
        <v>4256695</v>
      </c>
      <c r="E25" s="2"/>
      <c r="F25" s="3"/>
      <c r="G25" s="4"/>
      <c r="H25" s="5"/>
      <c r="I25" s="2"/>
      <c r="J25" s="10"/>
    </row>
    <row r="26" spans="2:10" x14ac:dyDescent="0.2">
      <c r="B26" s="21" t="s">
        <v>24</v>
      </c>
      <c r="C26" s="25"/>
      <c r="D26" s="26">
        <v>2163025</v>
      </c>
      <c r="E26" s="2"/>
      <c r="F26" s="3"/>
      <c r="G26" s="4"/>
      <c r="H26" s="5"/>
      <c r="I26" s="2"/>
      <c r="J26" s="10"/>
    </row>
    <row r="27" spans="2:10" x14ac:dyDescent="0.2">
      <c r="B27" s="21" t="s">
        <v>25</v>
      </c>
      <c r="C27" s="25"/>
      <c r="D27" s="26">
        <v>171730</v>
      </c>
      <c r="E27" s="2"/>
      <c r="F27" s="3"/>
      <c r="G27" s="4"/>
      <c r="H27" s="5"/>
      <c r="I27" s="2"/>
      <c r="J27" s="10"/>
    </row>
    <row r="28" spans="2:10" x14ac:dyDescent="0.2">
      <c r="B28" s="21" t="s">
        <v>26</v>
      </c>
      <c r="C28" s="25"/>
      <c r="D28" s="26">
        <v>4000000</v>
      </c>
      <c r="E28" s="2"/>
      <c r="F28" s="3"/>
      <c r="G28" s="4"/>
      <c r="H28" s="5"/>
      <c r="I28" s="2"/>
      <c r="J28" s="10"/>
    </row>
    <row r="29" spans="2:10" x14ac:dyDescent="0.2">
      <c r="B29" s="21" t="s">
        <v>27</v>
      </c>
      <c r="C29" s="27"/>
      <c r="D29" s="28">
        <v>2984850</v>
      </c>
      <c r="E29" s="13"/>
      <c r="F29" s="15"/>
      <c r="G29" s="11"/>
      <c r="H29" s="12"/>
      <c r="I29" s="13"/>
      <c r="J29" s="14"/>
    </row>
    <row r="30" spans="2:10" x14ac:dyDescent="0.2">
      <c r="B30" s="22" t="s">
        <v>28</v>
      </c>
      <c r="C30" s="29">
        <f t="shared" ref="C30:J30" si="0">SUM(C3:C29)</f>
        <v>25987818</v>
      </c>
      <c r="D30" s="30">
        <f t="shared" si="0"/>
        <v>25987818</v>
      </c>
      <c r="E30" s="34">
        <f t="shared" si="0"/>
        <v>0</v>
      </c>
      <c r="F30" s="35">
        <f t="shared" si="0"/>
        <v>0</v>
      </c>
      <c r="G30" s="36">
        <f t="shared" si="0"/>
        <v>0</v>
      </c>
      <c r="H30" s="37">
        <f t="shared" si="0"/>
        <v>0</v>
      </c>
      <c r="I30" s="38">
        <f t="shared" si="0"/>
        <v>0</v>
      </c>
      <c r="J30" s="39">
        <f t="shared" si="0"/>
        <v>0</v>
      </c>
    </row>
    <row r="31" spans="2:10" x14ac:dyDescent="0.2">
      <c r="B31" s="62" t="s">
        <v>29</v>
      </c>
      <c r="C31" s="62"/>
      <c r="D31" s="62"/>
      <c r="E31" s="62"/>
      <c r="F31" s="62"/>
      <c r="G31" s="31">
        <f>H30-G30</f>
        <v>0</v>
      </c>
      <c r="H31" s="59"/>
      <c r="I31" s="60"/>
      <c r="J31" s="32">
        <f>G31</f>
        <v>0</v>
      </c>
    </row>
    <row r="32" spans="2:10" x14ac:dyDescent="0.2">
      <c r="B32" s="62" t="s">
        <v>30</v>
      </c>
      <c r="C32" s="62"/>
      <c r="D32" s="62"/>
      <c r="E32" s="62"/>
      <c r="F32" s="62"/>
      <c r="G32" s="31">
        <f>SUM(G30:G31)</f>
        <v>0</v>
      </c>
      <c r="H32" s="32">
        <f>SUM(H30:H31)</f>
        <v>0</v>
      </c>
      <c r="I32" s="33">
        <f>SUM(I30:I31)</f>
        <v>0</v>
      </c>
      <c r="J32" s="32">
        <f t="shared" ref="J32" si="1">SUM(J30:J31)</f>
        <v>0</v>
      </c>
    </row>
  </sheetData>
  <mergeCells count="6">
    <mergeCell ref="C2:D2"/>
    <mergeCell ref="E2:F2"/>
    <mergeCell ref="G2:H2"/>
    <mergeCell ref="I2:J2"/>
    <mergeCell ref="B32:F32"/>
    <mergeCell ref="B31:F3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8.83203125" style="1"/>
    <col min="2" max="2" width="36" style="1" bestFit="1" customWidth="1"/>
    <col min="3" max="3" width="8.83203125" style="1"/>
    <col min="4" max="4" width="9.83203125" style="1" bestFit="1" customWidth="1"/>
    <col min="5" max="16384" width="8.83203125" style="1"/>
  </cols>
  <sheetData>
    <row r="2" spans="2:4" x14ac:dyDescent="0.2">
      <c r="B2" s="73" t="s">
        <v>34</v>
      </c>
      <c r="C2" s="73"/>
      <c r="D2" s="73"/>
    </row>
    <row r="3" spans="2:4" x14ac:dyDescent="0.2">
      <c r="B3" s="62" t="s">
        <v>35</v>
      </c>
      <c r="C3" s="62"/>
      <c r="D3" s="43">
        <v>8067700</v>
      </c>
    </row>
    <row r="4" spans="2:4" x14ac:dyDescent="0.2">
      <c r="B4" s="64" t="s">
        <v>36</v>
      </c>
      <c r="C4" s="64"/>
      <c r="D4" s="7"/>
    </row>
    <row r="5" spans="2:4" x14ac:dyDescent="0.2">
      <c r="B5" s="64" t="s">
        <v>37</v>
      </c>
      <c r="C5" s="64"/>
      <c r="D5" s="43">
        <f>SUM(D3:D4)</f>
        <v>8067700</v>
      </c>
    </row>
    <row r="6" spans="2:4" x14ac:dyDescent="0.2">
      <c r="B6" s="64" t="s">
        <v>38</v>
      </c>
      <c r="C6" s="64"/>
      <c r="D6" s="7"/>
    </row>
    <row r="7" spans="2:4" x14ac:dyDescent="0.2">
      <c r="B7" s="64" t="s">
        <v>39</v>
      </c>
      <c r="C7" s="64"/>
      <c r="D7" s="43">
        <f>SUM(D5:D6)</f>
        <v>8067700</v>
      </c>
    </row>
    <row r="8" spans="2:4" x14ac:dyDescent="0.2">
      <c r="B8" s="64" t="s">
        <v>40</v>
      </c>
      <c r="C8" s="64"/>
      <c r="D8" s="8"/>
    </row>
    <row r="9" spans="2:4" x14ac:dyDescent="0.2">
      <c r="B9" s="64" t="s">
        <v>41</v>
      </c>
      <c r="C9" s="64"/>
      <c r="D9" s="9"/>
    </row>
    <row r="10" spans="2:4" x14ac:dyDescent="0.2">
      <c r="B10" s="64" t="s">
        <v>42</v>
      </c>
      <c r="C10" s="64"/>
      <c r="D10" s="43">
        <f>SUM(D7:D9)</f>
        <v>8067700</v>
      </c>
    </row>
    <row r="11" spans="2:4" x14ac:dyDescent="0.2">
      <c r="B11" s="64" t="s">
        <v>43</v>
      </c>
      <c r="C11" s="64"/>
      <c r="D11" s="64"/>
    </row>
    <row r="12" spans="2:4" x14ac:dyDescent="0.2">
      <c r="B12" s="40" t="s">
        <v>44</v>
      </c>
      <c r="C12" s="63"/>
      <c r="D12" s="63"/>
    </row>
    <row r="13" spans="2:4" x14ac:dyDescent="0.2">
      <c r="B13" s="40" t="s">
        <v>45</v>
      </c>
      <c r="C13" s="63"/>
      <c r="D13" s="63"/>
    </row>
    <row r="14" spans="2:4" x14ac:dyDescent="0.2">
      <c r="B14" s="40" t="s">
        <v>46</v>
      </c>
      <c r="C14" s="63"/>
      <c r="D14" s="63"/>
    </row>
    <row r="15" spans="2:4" x14ac:dyDescent="0.2">
      <c r="B15" s="40" t="s">
        <v>47</v>
      </c>
      <c r="C15" s="63"/>
      <c r="D15" s="63"/>
    </row>
    <row r="16" spans="2:4" x14ac:dyDescent="0.2">
      <c r="B16" s="40" t="s">
        <v>48</v>
      </c>
      <c r="C16" s="63"/>
      <c r="D16" s="63"/>
    </row>
    <row r="17" spans="2:5" x14ac:dyDescent="0.2">
      <c r="B17" s="40" t="s">
        <v>49</v>
      </c>
      <c r="C17" s="63"/>
      <c r="D17" s="63"/>
    </row>
    <row r="18" spans="2:5" x14ac:dyDescent="0.2">
      <c r="B18" s="40" t="s">
        <v>50</v>
      </c>
      <c r="C18" s="63"/>
      <c r="D18" s="63"/>
    </row>
    <row r="19" spans="2:5" x14ac:dyDescent="0.2">
      <c r="B19" s="41" t="s">
        <v>51</v>
      </c>
      <c r="C19" s="66"/>
      <c r="D19" s="66"/>
    </row>
    <row r="20" spans="2:5" x14ac:dyDescent="0.2">
      <c r="B20" s="74" t="s">
        <v>58</v>
      </c>
      <c r="C20" s="75"/>
      <c r="D20" s="42">
        <f>SUM(C12:C19)</f>
        <v>0</v>
      </c>
    </row>
    <row r="21" spans="2:5" x14ac:dyDescent="0.2">
      <c r="B21" s="65" t="s">
        <v>52</v>
      </c>
      <c r="C21" s="65"/>
      <c r="D21" s="44">
        <f>SUM(D10,D20)</f>
        <v>8067700</v>
      </c>
    </row>
    <row r="22" spans="2:5" x14ac:dyDescent="0.2">
      <c r="B22" s="64" t="s">
        <v>53</v>
      </c>
      <c r="C22" s="64"/>
      <c r="D22" s="8"/>
    </row>
    <row r="23" spans="2:5" x14ac:dyDescent="0.2">
      <c r="B23" s="64" t="s">
        <v>54</v>
      </c>
      <c r="C23" s="64"/>
      <c r="D23" s="9"/>
    </row>
    <row r="24" spans="2:5" x14ac:dyDescent="0.2">
      <c r="B24" s="62" t="s">
        <v>55</v>
      </c>
      <c r="C24" s="62"/>
      <c r="D24" s="42">
        <f>SUM(D21:D23)</f>
        <v>8067700</v>
      </c>
    </row>
    <row r="25" spans="2:5" x14ac:dyDescent="0.2">
      <c r="B25" s="64" t="s">
        <v>56</v>
      </c>
      <c r="C25" s="64"/>
      <c r="D25" s="7"/>
    </row>
    <row r="26" spans="2:5" x14ac:dyDescent="0.2">
      <c r="B26" s="64" t="s">
        <v>57</v>
      </c>
      <c r="C26" s="64"/>
      <c r="D26" s="42">
        <f>SUM(D24:D25)</f>
        <v>8067700</v>
      </c>
    </row>
    <row r="28" spans="2:5" x14ac:dyDescent="0.2">
      <c r="B28" s="67" t="s">
        <v>81</v>
      </c>
      <c r="C28" s="68"/>
      <c r="D28" s="68"/>
      <c r="E28" s="69"/>
    </row>
    <row r="29" spans="2:5" x14ac:dyDescent="0.2">
      <c r="B29" s="70"/>
      <c r="C29" s="71"/>
      <c r="D29" s="71"/>
      <c r="E29" s="72"/>
    </row>
  </sheetData>
  <mergeCells count="26">
    <mergeCell ref="B28:E29"/>
    <mergeCell ref="B2:D2"/>
    <mergeCell ref="B10:C10"/>
    <mergeCell ref="B9:C9"/>
    <mergeCell ref="B8:C8"/>
    <mergeCell ref="B7:C7"/>
    <mergeCell ref="B6:C6"/>
    <mergeCell ref="B5:C5"/>
    <mergeCell ref="B4:C4"/>
    <mergeCell ref="B3:C3"/>
    <mergeCell ref="B11:D11"/>
    <mergeCell ref="B20:C20"/>
    <mergeCell ref="C13:D13"/>
    <mergeCell ref="C12:D12"/>
    <mergeCell ref="B26:C26"/>
    <mergeCell ref="B25:C25"/>
    <mergeCell ref="B24:C24"/>
    <mergeCell ref="B23:C23"/>
    <mergeCell ref="B22:C22"/>
    <mergeCell ref="B21:C21"/>
    <mergeCell ref="C19:D19"/>
    <mergeCell ref="C18:D18"/>
    <mergeCell ref="C17:D17"/>
    <mergeCell ref="C16:D16"/>
    <mergeCell ref="C15:D15"/>
    <mergeCell ref="C14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8.83203125" style="1"/>
    <col min="2" max="2" width="27.83203125" style="1" customWidth="1"/>
    <col min="3" max="3" width="2.83203125" style="1" customWidth="1"/>
    <col min="4" max="4" width="8.83203125" style="1"/>
    <col min="5" max="5" width="2.83203125" style="1" customWidth="1"/>
    <col min="6" max="6" width="9.33203125" style="1" bestFit="1" customWidth="1"/>
    <col min="7" max="7" width="2.83203125" style="1" customWidth="1"/>
    <col min="8" max="8" width="2.83203125" style="48" customWidth="1"/>
    <col min="9" max="9" width="22.33203125" style="1" bestFit="1" customWidth="1"/>
    <col min="10" max="10" width="2.83203125" style="1" customWidth="1"/>
    <col min="11" max="11" width="8.83203125" style="1"/>
    <col min="12" max="12" width="2.83203125" style="1" customWidth="1"/>
    <col min="13" max="16384" width="8.83203125" style="1"/>
  </cols>
  <sheetData>
    <row r="2" spans="2:13" x14ac:dyDescent="0.2">
      <c r="B2" s="61" t="s">
        <v>59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</row>
    <row r="3" spans="2:13" x14ac:dyDescent="0.2">
      <c r="B3" s="80" t="s">
        <v>60</v>
      </c>
      <c r="C3" s="81"/>
      <c r="D3" s="81"/>
      <c r="E3" s="81"/>
      <c r="F3" s="81"/>
      <c r="G3" s="82"/>
      <c r="H3" s="50"/>
      <c r="I3" s="61" t="s">
        <v>73</v>
      </c>
      <c r="J3" s="61"/>
      <c r="K3" s="61"/>
      <c r="L3" s="61"/>
      <c r="M3" s="61"/>
    </row>
    <row r="4" spans="2:13" ht="15" customHeight="1" x14ac:dyDescent="0.2">
      <c r="B4" s="53"/>
      <c r="C4" s="47"/>
      <c r="D4" s="47"/>
      <c r="E4" s="47"/>
      <c r="F4" s="47"/>
      <c r="G4" s="54"/>
      <c r="I4" s="53"/>
      <c r="J4" s="47"/>
      <c r="K4" s="47"/>
      <c r="L4" s="47"/>
      <c r="M4" s="54"/>
    </row>
    <row r="5" spans="2:13" x14ac:dyDescent="0.2">
      <c r="B5" s="45" t="s">
        <v>61</v>
      </c>
      <c r="C5" s="47"/>
      <c r="D5" s="47"/>
      <c r="E5" s="47"/>
      <c r="F5" s="47"/>
      <c r="G5" s="54"/>
      <c r="I5" s="45" t="s">
        <v>74</v>
      </c>
      <c r="J5" s="47"/>
      <c r="K5" s="47"/>
      <c r="L5" s="47"/>
      <c r="M5" s="54"/>
    </row>
    <row r="6" spans="2:13" x14ac:dyDescent="0.2">
      <c r="B6" s="21" t="s">
        <v>62</v>
      </c>
      <c r="C6" s="63"/>
      <c r="D6" s="76"/>
      <c r="E6" s="85">
        <f>C6-C7</f>
        <v>0</v>
      </c>
      <c r="F6" s="86"/>
      <c r="G6" s="87"/>
      <c r="H6" s="51"/>
      <c r="I6" s="40" t="s">
        <v>75</v>
      </c>
      <c r="J6" s="63"/>
      <c r="K6" s="76"/>
      <c r="L6" s="79">
        <f>J6+J7</f>
        <v>0</v>
      </c>
      <c r="M6" s="79"/>
    </row>
    <row r="7" spans="2:13" x14ac:dyDescent="0.2">
      <c r="B7" s="46" t="s">
        <v>63</v>
      </c>
      <c r="C7" s="63"/>
      <c r="D7" s="76"/>
      <c r="E7" s="88"/>
      <c r="F7" s="89"/>
      <c r="G7" s="90"/>
      <c r="H7" s="51"/>
      <c r="I7" s="40" t="s">
        <v>76</v>
      </c>
      <c r="J7" s="63"/>
      <c r="K7" s="76"/>
      <c r="L7" s="79"/>
      <c r="M7" s="79"/>
    </row>
    <row r="8" spans="2:13" ht="15" customHeight="1" x14ac:dyDescent="0.2">
      <c r="B8" s="53"/>
      <c r="C8" s="6"/>
      <c r="D8" s="6"/>
      <c r="E8" s="6"/>
      <c r="F8" s="6"/>
      <c r="G8" s="55"/>
      <c r="H8" s="49"/>
      <c r="I8" s="53"/>
      <c r="J8" s="47"/>
      <c r="K8" s="47"/>
      <c r="L8" s="47"/>
      <c r="M8" s="54"/>
    </row>
    <row r="9" spans="2:13" x14ac:dyDescent="0.2">
      <c r="B9" s="45" t="s">
        <v>64</v>
      </c>
      <c r="C9" s="6"/>
      <c r="D9" s="6"/>
      <c r="E9" s="6"/>
      <c r="F9" s="6"/>
      <c r="G9" s="55"/>
      <c r="H9" s="49"/>
      <c r="I9" s="53"/>
      <c r="J9" s="47"/>
      <c r="K9" s="47"/>
      <c r="L9" s="47"/>
      <c r="M9" s="56"/>
    </row>
    <row r="10" spans="2:13" x14ac:dyDescent="0.2">
      <c r="B10" s="21" t="s">
        <v>62</v>
      </c>
      <c r="C10" s="63"/>
      <c r="D10" s="76"/>
      <c r="E10" s="79">
        <f>C10-C11</f>
        <v>0</v>
      </c>
      <c r="F10" s="79"/>
      <c r="G10" s="79"/>
      <c r="H10" s="51"/>
      <c r="I10" s="62" t="s">
        <v>77</v>
      </c>
      <c r="J10" s="62"/>
      <c r="K10" s="62"/>
      <c r="L10" s="63"/>
      <c r="M10" s="63"/>
    </row>
    <row r="11" spans="2:13" x14ac:dyDescent="0.2">
      <c r="B11" s="46" t="s">
        <v>63</v>
      </c>
      <c r="C11" s="63"/>
      <c r="D11" s="76"/>
      <c r="E11" s="79"/>
      <c r="F11" s="79"/>
      <c r="G11" s="79"/>
      <c r="H11" s="51"/>
      <c r="I11" s="53"/>
      <c r="J11" s="47"/>
      <c r="K11" s="47"/>
      <c r="L11" s="47"/>
      <c r="M11" s="54"/>
    </row>
    <row r="12" spans="2:13" ht="15" customHeight="1" x14ac:dyDescent="0.2">
      <c r="B12" s="53"/>
      <c r="C12" s="6"/>
      <c r="D12" s="6"/>
      <c r="E12" s="6"/>
      <c r="F12" s="6"/>
      <c r="G12" s="55"/>
      <c r="H12" s="49"/>
      <c r="I12" s="62" t="s">
        <v>78</v>
      </c>
      <c r="J12" s="62"/>
      <c r="K12" s="62"/>
      <c r="L12" s="63"/>
      <c r="M12" s="63"/>
    </row>
    <row r="13" spans="2:13" x14ac:dyDescent="0.2">
      <c r="B13" s="21" t="s">
        <v>65</v>
      </c>
      <c r="C13" s="63"/>
      <c r="D13" s="76"/>
      <c r="E13" s="79">
        <f>C13-C14</f>
        <v>0</v>
      </c>
      <c r="F13" s="79"/>
      <c r="G13" s="79"/>
      <c r="H13" s="51"/>
      <c r="I13" s="53"/>
      <c r="J13" s="47"/>
      <c r="K13" s="47"/>
      <c r="L13" s="47"/>
      <c r="M13" s="54"/>
    </row>
    <row r="14" spans="2:13" x14ac:dyDescent="0.2">
      <c r="B14" s="46" t="s">
        <v>66</v>
      </c>
      <c r="C14" s="63"/>
      <c r="D14" s="76"/>
      <c r="E14" s="79"/>
      <c r="F14" s="79"/>
      <c r="G14" s="79"/>
      <c r="H14" s="51"/>
      <c r="I14" s="62" t="s">
        <v>79</v>
      </c>
      <c r="J14" s="62"/>
      <c r="K14" s="62"/>
      <c r="L14" s="63"/>
      <c r="M14" s="63"/>
    </row>
    <row r="15" spans="2:13" ht="15" customHeight="1" x14ac:dyDescent="0.2">
      <c r="B15" s="53"/>
      <c r="C15" s="6"/>
      <c r="D15" s="6"/>
      <c r="E15" s="6"/>
      <c r="F15" s="6"/>
      <c r="G15" s="55"/>
      <c r="H15" s="49"/>
      <c r="I15" s="53"/>
      <c r="J15" s="47"/>
      <c r="K15" s="47"/>
      <c r="L15" s="47"/>
      <c r="M15" s="54"/>
    </row>
    <row r="16" spans="2:13" x14ac:dyDescent="0.2">
      <c r="B16" s="62" t="s">
        <v>67</v>
      </c>
      <c r="C16" s="62"/>
      <c r="D16" s="62"/>
      <c r="E16" s="76" t="s">
        <v>82</v>
      </c>
      <c r="F16" s="77"/>
      <c r="G16" s="78"/>
      <c r="H16" s="52"/>
      <c r="I16" s="62" t="s">
        <v>80</v>
      </c>
      <c r="J16" s="62"/>
      <c r="K16" s="62"/>
      <c r="L16" s="83">
        <f>SUM(L6,L10,L12,L14)</f>
        <v>0</v>
      </c>
      <c r="M16" s="84"/>
    </row>
    <row r="17" spans="2:8" ht="15" customHeight="1" x14ac:dyDescent="0.2">
      <c r="B17" s="53"/>
      <c r="C17" s="6"/>
      <c r="D17" s="6"/>
      <c r="E17" s="57"/>
      <c r="F17" s="57"/>
      <c r="G17" s="58"/>
      <c r="H17" s="49"/>
    </row>
    <row r="18" spans="2:8" x14ac:dyDescent="0.2">
      <c r="B18" s="62" t="s">
        <v>68</v>
      </c>
      <c r="C18" s="62"/>
      <c r="D18" s="62"/>
      <c r="E18" s="63" t="s">
        <v>82</v>
      </c>
      <c r="F18" s="63"/>
      <c r="G18" s="63"/>
      <c r="H18" s="52"/>
    </row>
    <row r="19" spans="2:8" ht="15" customHeight="1" x14ac:dyDescent="0.2">
      <c r="B19" s="53"/>
      <c r="C19" s="6"/>
      <c r="D19" s="6"/>
      <c r="E19" s="6"/>
      <c r="F19" s="6"/>
      <c r="G19" s="55"/>
      <c r="H19" s="49"/>
    </row>
    <row r="20" spans="2:8" x14ac:dyDescent="0.2">
      <c r="B20" s="53" t="s">
        <v>69</v>
      </c>
      <c r="C20" s="6"/>
      <c r="D20" s="6"/>
      <c r="E20" s="6"/>
      <c r="F20" s="6"/>
      <c r="G20" s="55"/>
      <c r="H20" s="49"/>
    </row>
    <row r="21" spans="2:8" x14ac:dyDescent="0.2">
      <c r="B21" s="40" t="s">
        <v>70</v>
      </c>
      <c r="C21" s="63"/>
      <c r="D21" s="76"/>
      <c r="E21" s="79">
        <f>C21+C22</f>
        <v>0</v>
      </c>
      <c r="F21" s="79"/>
      <c r="G21" s="79"/>
      <c r="H21" s="51"/>
    </row>
    <row r="22" spans="2:8" x14ac:dyDescent="0.2">
      <c r="B22" s="40" t="s">
        <v>71</v>
      </c>
      <c r="C22" s="63"/>
      <c r="D22" s="76"/>
      <c r="E22" s="79"/>
      <c r="F22" s="79"/>
      <c r="G22" s="79"/>
      <c r="H22" s="51"/>
    </row>
    <row r="23" spans="2:8" ht="15" customHeight="1" x14ac:dyDescent="0.2">
      <c r="B23" s="53"/>
      <c r="C23" s="6"/>
      <c r="D23" s="6"/>
      <c r="E23" s="6"/>
      <c r="F23" s="6"/>
      <c r="G23" s="55"/>
      <c r="H23" s="49"/>
    </row>
    <row r="24" spans="2:8" x14ac:dyDescent="0.2">
      <c r="B24" s="62" t="s">
        <v>72</v>
      </c>
      <c r="C24" s="62"/>
      <c r="D24" s="62"/>
      <c r="E24" s="79">
        <f>SUM(E21,E18,E16,E13,E10,E6)</f>
        <v>0</v>
      </c>
      <c r="F24" s="79"/>
      <c r="G24" s="79"/>
      <c r="H24" s="51"/>
    </row>
  </sheetData>
  <mergeCells count="32">
    <mergeCell ref="I16:K16"/>
    <mergeCell ref="B24:D24"/>
    <mergeCell ref="B16:D16"/>
    <mergeCell ref="B18:D18"/>
    <mergeCell ref="I3:M3"/>
    <mergeCell ref="J6:K6"/>
    <mergeCell ref="L6:M7"/>
    <mergeCell ref="J7:K7"/>
    <mergeCell ref="L10:M10"/>
    <mergeCell ref="L12:M12"/>
    <mergeCell ref="L14:M14"/>
    <mergeCell ref="L16:M16"/>
    <mergeCell ref="E6:G7"/>
    <mergeCell ref="E10:G11"/>
    <mergeCell ref="C22:D22"/>
    <mergeCell ref="C21:D21"/>
    <mergeCell ref="B2:M2"/>
    <mergeCell ref="I10:K10"/>
    <mergeCell ref="I12:K12"/>
    <mergeCell ref="I14:K14"/>
    <mergeCell ref="C6:D6"/>
    <mergeCell ref="C7:D7"/>
    <mergeCell ref="C14:D14"/>
    <mergeCell ref="C13:D13"/>
    <mergeCell ref="C11:D11"/>
    <mergeCell ref="C10:D10"/>
    <mergeCell ref="E13:G14"/>
    <mergeCell ref="E16:G16"/>
    <mergeCell ref="E18:G18"/>
    <mergeCell ref="E21:G22"/>
    <mergeCell ref="E24:G24"/>
    <mergeCell ref="B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Bilag 1 - opgave e + f</vt:lpstr>
      <vt:lpstr>Bilag 2 - spm. h resultatopgøre</vt:lpstr>
      <vt:lpstr>Bilag 3 - spm. h balance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Højmark</dc:creator>
  <cp:lastModifiedBy>Microsoft Office-bruger</cp:lastModifiedBy>
  <dcterms:created xsi:type="dcterms:W3CDTF">2008-10-05T09:12:27Z</dcterms:created>
  <dcterms:modified xsi:type="dcterms:W3CDTF">2017-09-06T13:19:50Z</dcterms:modified>
</cp:coreProperties>
</file>