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/>
  <mc:AlternateContent xmlns:mc="http://schemas.openxmlformats.org/markup-compatibility/2006">
    <mc:Choice Requires="x15">
      <x15ac:absPath xmlns:x15ac="http://schemas.microsoft.com/office/spreadsheetml/2010/11/ac" url="/Volumes/KINGSTON/BØGER/Indføring i virksomhedens regnskabsvæsen/Excel 2/Lõsningsbilag/"/>
    </mc:Choice>
  </mc:AlternateContent>
  <bookViews>
    <workbookView xWindow="120" yWindow="460" windowWidth="27160" windowHeight="11860" tabRatio="792" activeTab="3"/>
  </bookViews>
  <sheets>
    <sheet name="Handlingskæder" sheetId="1" r:id="rId1"/>
    <sheet name="A; Resultatbeskrivelse" sheetId="2" r:id="rId2"/>
    <sheet name="B; Likviditetsbeskrivelse" sheetId="3" r:id="rId3"/>
    <sheet name="C; Beholdninger primoultimo" sheetId="7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7" l="1"/>
  <c r="Q9" i="7"/>
  <c r="R9" i="7"/>
  <c r="S9" i="7"/>
  <c r="T9" i="7"/>
  <c r="U9" i="7"/>
  <c r="V9" i="7"/>
  <c r="W9" i="7"/>
  <c r="X9" i="7"/>
  <c r="Y9" i="7"/>
  <c r="Z9" i="7"/>
  <c r="AA9" i="7"/>
  <c r="R5" i="7"/>
  <c r="S5" i="7"/>
  <c r="T5" i="7"/>
  <c r="U5" i="7"/>
  <c r="V5" i="7"/>
  <c r="W5" i="7"/>
  <c r="X5" i="7"/>
  <c r="Y5" i="7"/>
  <c r="Z5" i="7"/>
  <c r="AA5" i="7"/>
  <c r="Q5" i="7"/>
  <c r="P9" i="7"/>
  <c r="P7" i="7"/>
  <c r="P5" i="7"/>
  <c r="D9" i="7"/>
  <c r="E9" i="7"/>
  <c r="F9" i="7"/>
  <c r="G9" i="7"/>
  <c r="H9" i="7"/>
  <c r="I9" i="7"/>
  <c r="J9" i="7"/>
  <c r="K9" i="7"/>
  <c r="L9" i="7"/>
  <c r="M9" i="7"/>
  <c r="N9" i="7"/>
  <c r="C9" i="7"/>
  <c r="C5" i="7"/>
  <c r="Q7" i="7"/>
  <c r="R7" i="7"/>
  <c r="S7" i="7"/>
  <c r="T7" i="7"/>
  <c r="U7" i="7"/>
  <c r="V7" i="7"/>
  <c r="W7" i="7"/>
  <c r="X7" i="7"/>
  <c r="Y7" i="7"/>
  <c r="Z7" i="7"/>
  <c r="AA7" i="7"/>
  <c r="D7" i="7"/>
  <c r="E7" i="7"/>
  <c r="F7" i="7"/>
  <c r="G7" i="7"/>
  <c r="H7" i="7"/>
  <c r="I7" i="7"/>
  <c r="J7" i="7"/>
  <c r="K7" i="7"/>
  <c r="L7" i="7"/>
  <c r="M7" i="7"/>
  <c r="N7" i="7"/>
  <c r="D5" i="7"/>
  <c r="E5" i="7"/>
  <c r="F5" i="7"/>
  <c r="G5" i="7"/>
  <c r="H5" i="7"/>
  <c r="I5" i="7"/>
  <c r="J5" i="7"/>
  <c r="K5" i="7"/>
  <c r="L5" i="7"/>
  <c r="M5" i="7"/>
  <c r="N5" i="7"/>
  <c r="D5" i="3"/>
  <c r="E5" i="3"/>
  <c r="F5" i="3"/>
  <c r="G5" i="3"/>
  <c r="H5" i="3"/>
  <c r="I5" i="3"/>
  <c r="J5" i="3"/>
  <c r="K5" i="3"/>
  <c r="L5" i="3"/>
  <c r="M5" i="3"/>
  <c r="N5" i="3"/>
  <c r="C5" i="3"/>
  <c r="D2" i="3"/>
  <c r="E2" i="3"/>
  <c r="F2" i="3"/>
  <c r="G2" i="3"/>
  <c r="H2" i="3"/>
  <c r="I2" i="3"/>
  <c r="J2" i="3"/>
  <c r="K2" i="3"/>
  <c r="L2" i="3"/>
  <c r="M2" i="3"/>
  <c r="N2" i="3"/>
  <c r="C2" i="3"/>
  <c r="D2" i="2"/>
  <c r="E2" i="2"/>
  <c r="F2" i="2"/>
  <c r="G2" i="2"/>
  <c r="H2" i="2"/>
  <c r="I2" i="2"/>
  <c r="J2" i="2"/>
  <c r="K2" i="2"/>
  <c r="L2" i="2"/>
  <c r="M2" i="2"/>
  <c r="N2" i="2"/>
  <c r="C2" i="2"/>
  <c r="D5" i="2"/>
  <c r="E5" i="2"/>
  <c r="F5" i="2"/>
  <c r="G5" i="2"/>
  <c r="H5" i="2"/>
  <c r="I5" i="2"/>
  <c r="J5" i="2"/>
  <c r="K5" i="2"/>
  <c r="L5" i="2"/>
  <c r="M5" i="2"/>
  <c r="N5" i="2"/>
  <c r="C5" i="2"/>
  <c r="O5" i="2"/>
  <c r="AB6" i="7"/>
  <c r="AB4" i="7"/>
  <c r="AB8" i="7"/>
  <c r="O8" i="7"/>
  <c r="O6" i="7"/>
  <c r="O4" i="7"/>
  <c r="O5" i="3"/>
  <c r="O2" i="3"/>
  <c r="O2" i="2"/>
  <c r="AC4" i="7"/>
  <c r="O8" i="3"/>
  <c r="AC12" i="7"/>
  <c r="O8" i="2"/>
  <c r="AC8" i="7"/>
  <c r="AC6" i="7"/>
  <c r="AB10" i="7"/>
  <c r="O10" i="7"/>
  <c r="AC10" i="7"/>
</calcChain>
</file>

<file path=xl/sharedStrings.xml><?xml version="1.0" encoding="utf-8"?>
<sst xmlns="http://schemas.openxmlformats.org/spreadsheetml/2006/main" count="33" uniqueCount="27">
  <si>
    <t>Afgivelse af indkøbsordre</t>
  </si>
  <si>
    <t>Varemodtagelse</t>
  </si>
  <si>
    <t>Betaling til leverandør</t>
  </si>
  <si>
    <t>Lagring</t>
  </si>
  <si>
    <t>Ordreoptagelse hos kunde</t>
  </si>
  <si>
    <t>Fakturering og levering til kunde</t>
  </si>
  <si>
    <t>Indbetaling fra kunde</t>
  </si>
  <si>
    <t>Indtægter fra varesalg</t>
  </si>
  <si>
    <t>Vareforbrug</t>
  </si>
  <si>
    <t>Handlingskæde</t>
  </si>
  <si>
    <t>Periodens resultat af vare transaktioner</t>
  </si>
  <si>
    <t>Periodens likviditetsvirkning af varetransaktioner</t>
  </si>
  <si>
    <t>Indbetaleringer fra kunder</t>
  </si>
  <si>
    <t>Udbetalinger til levernadører</t>
  </si>
  <si>
    <t>Primo</t>
  </si>
  <si>
    <t>Ultimo</t>
  </si>
  <si>
    <t>Ændring</t>
  </si>
  <si>
    <t>Handlingskædernes nummer</t>
  </si>
  <si>
    <t>Beløb</t>
  </si>
  <si>
    <t>Debitor</t>
  </si>
  <si>
    <t>Varelager</t>
  </si>
  <si>
    <t>Varekreditorer</t>
  </si>
  <si>
    <t>Beholdninger i alt</t>
  </si>
  <si>
    <t>Periodens likviditetsvirkning</t>
  </si>
  <si>
    <t xml:space="preserve"> </t>
  </si>
  <si>
    <t>Forrige periode</t>
  </si>
  <si>
    <t>Den periode der skal beskrives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</si>
</sst>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Protection="1">
      <protection locked="0"/>
    </xf>
    <xf numFmtId="0" fontId="0" fillId="7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right"/>
    </xf>
    <xf numFmtId="0" fontId="0" fillId="6" borderId="1" xfId="0" applyFont="1" applyFill="1" applyBorder="1" applyAlignment="1">
      <alignment horizontal="right"/>
    </xf>
    <xf numFmtId="0" fontId="0" fillId="4" borderId="1" xfId="0" applyFill="1" applyBorder="1"/>
    <xf numFmtId="0" fontId="0" fillId="3" borderId="1" xfId="0" applyFont="1" applyFill="1" applyBorder="1" applyAlignment="1">
      <alignment horizontal="right"/>
    </xf>
    <xf numFmtId="0" fontId="1" fillId="4" borderId="2" xfId="0" applyFont="1" applyFill="1" applyBorder="1"/>
    <xf numFmtId="0" fontId="0" fillId="4" borderId="1" xfId="0" applyFill="1" applyBorder="1" applyAlignment="1">
      <alignment horizontal="right"/>
    </xf>
    <xf numFmtId="0" fontId="0" fillId="3" borderId="1" xfId="0" applyNumberFormat="1" applyFill="1" applyBorder="1" applyAlignment="1">
      <alignment horizontal="right"/>
    </xf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2" fillId="5" borderId="1" xfId="0" applyFont="1" applyFill="1" applyBorder="1"/>
    <xf numFmtId="0" fontId="3" fillId="2" borderId="7" xfId="0" applyFont="1" applyFill="1" applyBorder="1"/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2" fillId="5" borderId="1" xfId="0" applyFont="1" applyFill="1" applyBorder="1" applyAlignment="1">
      <alignment horizontal="right"/>
    </xf>
    <xf numFmtId="0" fontId="0" fillId="4" borderId="8" xfId="0" applyFill="1" applyBorder="1"/>
    <xf numFmtId="0" fontId="0" fillId="4" borderId="9" xfId="0" applyFill="1" applyBorder="1"/>
    <xf numFmtId="0" fontId="0" fillId="4" borderId="8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center"/>
    </xf>
    <xf numFmtId="0" fontId="0" fillId="4" borderId="1" xfId="0" applyFill="1" applyBorder="1" applyAlignment="1"/>
    <xf numFmtId="0" fontId="0" fillId="4" borderId="4" xfId="0" applyFill="1" applyBorder="1" applyAlignment="1">
      <alignment horizontal="center"/>
    </xf>
    <xf numFmtId="0" fontId="2" fillId="5" borderId="8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3"/>
  <sheetViews>
    <sheetView workbookViewId="0">
      <selection activeCell="K10" sqref="K10"/>
    </sheetView>
  </sheetViews>
  <sheetFormatPr baseColWidth="10" defaultColWidth="8.83203125" defaultRowHeight="15" x14ac:dyDescent="0.2"/>
  <cols>
    <col min="1" max="1" width="3.5" style="1" customWidth="1"/>
    <col min="2" max="2" width="30.5" style="1" bestFit="1" customWidth="1"/>
    <col min="3" max="5" width="8.83203125" style="1"/>
    <col min="6" max="6" width="9.5" style="1" customWidth="1"/>
    <col min="7" max="14" width="8.83203125" style="1"/>
    <col min="15" max="15" width="0" style="1" hidden="1" customWidth="1"/>
    <col min="16" max="16384" width="8.83203125" style="1"/>
  </cols>
  <sheetData>
    <row r="2" spans="2:15" x14ac:dyDescent="0.2">
      <c r="B2" s="32" t="s">
        <v>17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</row>
    <row r="3" spans="2:15" x14ac:dyDescent="0.2">
      <c r="B3" s="16"/>
      <c r="C3" s="7">
        <v>1</v>
      </c>
      <c r="D3" s="7">
        <v>2</v>
      </c>
      <c r="E3" s="7">
        <v>3</v>
      </c>
      <c r="F3" s="7">
        <v>4</v>
      </c>
      <c r="G3" s="7">
        <v>5</v>
      </c>
      <c r="H3" s="7">
        <v>6</v>
      </c>
      <c r="I3" s="7">
        <v>7</v>
      </c>
      <c r="J3" s="7">
        <v>8</v>
      </c>
      <c r="K3" s="7">
        <v>9</v>
      </c>
      <c r="L3" s="7">
        <v>10</v>
      </c>
      <c r="M3" s="7">
        <v>11</v>
      </c>
      <c r="N3" s="7">
        <v>12</v>
      </c>
      <c r="O3" s="1">
        <v>0</v>
      </c>
    </row>
    <row r="4" spans="2:15" x14ac:dyDescent="0.2">
      <c r="B4" s="16" t="s">
        <v>0</v>
      </c>
      <c r="C4" s="14">
        <v>-20</v>
      </c>
      <c r="D4" s="14">
        <v>-36</v>
      </c>
      <c r="E4" s="14">
        <v>-20</v>
      </c>
      <c r="F4" s="14">
        <v>-60</v>
      </c>
      <c r="G4" s="14">
        <v>-60</v>
      </c>
      <c r="H4" s="14">
        <v>-36</v>
      </c>
      <c r="I4" s="15">
        <v>-60</v>
      </c>
      <c r="J4" s="15">
        <v>-20</v>
      </c>
      <c r="K4" s="15">
        <v>-60</v>
      </c>
      <c r="L4" s="15">
        <v>-36</v>
      </c>
      <c r="M4" s="15">
        <v>-36</v>
      </c>
      <c r="N4" s="15">
        <v>-20</v>
      </c>
      <c r="O4" s="1">
        <v>0</v>
      </c>
    </row>
    <row r="5" spans="2:15" x14ac:dyDescent="0.2">
      <c r="B5" s="16" t="s">
        <v>1</v>
      </c>
      <c r="C5" s="14">
        <v>-20</v>
      </c>
      <c r="D5" s="14">
        <v>-36</v>
      </c>
      <c r="E5" s="14">
        <v>-20</v>
      </c>
      <c r="F5" s="14">
        <v>-60</v>
      </c>
      <c r="G5" s="15">
        <v>-60</v>
      </c>
      <c r="H5" s="15">
        <v>-36</v>
      </c>
      <c r="I5" s="15">
        <v>-60</v>
      </c>
      <c r="J5" s="15">
        <v>-20</v>
      </c>
      <c r="K5" s="15">
        <v>-60</v>
      </c>
      <c r="L5" s="15">
        <v>-36</v>
      </c>
      <c r="M5" s="15">
        <v>-36</v>
      </c>
      <c r="N5" s="15">
        <v>-20</v>
      </c>
      <c r="O5" s="1">
        <v>0</v>
      </c>
    </row>
    <row r="6" spans="2:15" x14ac:dyDescent="0.2">
      <c r="B6" s="16" t="s">
        <v>2</v>
      </c>
      <c r="C6" s="14">
        <v>-20</v>
      </c>
      <c r="D6" s="17"/>
      <c r="E6" s="14">
        <v>-20</v>
      </c>
      <c r="F6" s="15">
        <v>-60</v>
      </c>
      <c r="G6" s="15">
        <v>-60</v>
      </c>
      <c r="H6" s="17"/>
      <c r="I6" s="15">
        <v>-60</v>
      </c>
      <c r="J6" s="15">
        <v>-20</v>
      </c>
      <c r="K6" s="15">
        <v>-60</v>
      </c>
      <c r="L6" s="17"/>
      <c r="M6" s="17"/>
      <c r="N6" s="17"/>
      <c r="O6" s="1">
        <v>0</v>
      </c>
    </row>
    <row r="7" spans="2:15" x14ac:dyDescent="0.2">
      <c r="B7" s="16" t="s">
        <v>3</v>
      </c>
      <c r="C7" s="14">
        <v>-20</v>
      </c>
      <c r="D7" s="14">
        <v>-36</v>
      </c>
      <c r="E7" s="14">
        <v>-20</v>
      </c>
      <c r="F7" s="14">
        <v>-60</v>
      </c>
      <c r="G7" s="15">
        <v>-60</v>
      </c>
      <c r="H7" s="15">
        <v>-36</v>
      </c>
      <c r="I7" s="15">
        <v>-60</v>
      </c>
      <c r="J7" s="15">
        <v>-20</v>
      </c>
      <c r="K7" s="15">
        <v>-60</v>
      </c>
      <c r="L7" s="15">
        <v>-36</v>
      </c>
      <c r="M7" s="15">
        <v>-36</v>
      </c>
      <c r="N7" s="15">
        <v>-20</v>
      </c>
      <c r="O7" s="1">
        <v>0</v>
      </c>
    </row>
    <row r="8" spans="2:15" x14ac:dyDescent="0.2">
      <c r="B8" s="16" t="s">
        <v>4</v>
      </c>
      <c r="C8" s="14">
        <v>30</v>
      </c>
      <c r="D8" s="14">
        <v>48</v>
      </c>
      <c r="E8" s="14">
        <v>30</v>
      </c>
      <c r="F8" s="14">
        <v>72</v>
      </c>
      <c r="G8" s="14">
        <v>72</v>
      </c>
      <c r="H8" s="15">
        <v>48</v>
      </c>
      <c r="I8" s="15">
        <v>72</v>
      </c>
      <c r="J8" s="15">
        <v>30</v>
      </c>
      <c r="K8" s="15">
        <v>72</v>
      </c>
      <c r="L8" s="15">
        <v>48</v>
      </c>
      <c r="M8" s="17"/>
      <c r="N8" s="17"/>
      <c r="O8" s="1">
        <v>0</v>
      </c>
    </row>
    <row r="9" spans="2:15" x14ac:dyDescent="0.2">
      <c r="B9" s="16" t="s">
        <v>5</v>
      </c>
      <c r="C9" s="14">
        <v>30</v>
      </c>
      <c r="D9" s="14">
        <v>48</v>
      </c>
      <c r="E9" s="15">
        <v>30</v>
      </c>
      <c r="F9" s="15">
        <v>72</v>
      </c>
      <c r="G9" s="15">
        <v>72</v>
      </c>
      <c r="H9" s="15">
        <v>48</v>
      </c>
      <c r="I9" s="15">
        <v>72</v>
      </c>
      <c r="J9" s="15">
        <v>30</v>
      </c>
      <c r="K9" s="15">
        <v>72</v>
      </c>
      <c r="L9" s="17"/>
      <c r="M9" s="17"/>
      <c r="N9" s="17"/>
      <c r="O9" s="1">
        <v>0</v>
      </c>
    </row>
    <row r="10" spans="2:15" x14ac:dyDescent="0.2">
      <c r="B10" s="16" t="s">
        <v>6</v>
      </c>
      <c r="C10" s="17"/>
      <c r="D10" s="14">
        <v>48</v>
      </c>
      <c r="E10" s="15">
        <v>30</v>
      </c>
      <c r="F10" s="15">
        <v>72</v>
      </c>
      <c r="G10" s="15">
        <v>72</v>
      </c>
      <c r="H10" s="15">
        <v>48</v>
      </c>
      <c r="I10" s="17"/>
      <c r="J10" s="17"/>
      <c r="K10" s="17"/>
      <c r="L10" s="17"/>
      <c r="M10" s="17"/>
      <c r="N10" s="17"/>
      <c r="O10" s="1">
        <v>0</v>
      </c>
    </row>
    <row r="12" spans="2:15" x14ac:dyDescent="0.2">
      <c r="C12" s="12">
        <v>30</v>
      </c>
      <c r="D12" s="33" t="s">
        <v>25</v>
      </c>
      <c r="E12" s="33"/>
      <c r="F12" s="33"/>
    </row>
    <row r="13" spans="2:15" x14ac:dyDescent="0.2">
      <c r="C13" s="13">
        <v>30</v>
      </c>
      <c r="D13" s="33" t="s">
        <v>26</v>
      </c>
      <c r="E13" s="33"/>
      <c r="F13" s="33"/>
    </row>
  </sheetData>
  <sheetProtection password="DF8D" sheet="1" objects="1" scenarios="1"/>
  <mergeCells count="3">
    <mergeCell ref="B2:N2"/>
    <mergeCell ref="D12:F12"/>
    <mergeCell ref="D13:F13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8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8.83203125" style="1"/>
    <col min="2" max="2" width="36.83203125" style="1" bestFit="1" customWidth="1"/>
    <col min="3" max="14" width="4.5" style="1" bestFit="1" customWidth="1"/>
    <col min="15" max="16384" width="8.83203125" style="1"/>
  </cols>
  <sheetData>
    <row r="2" spans="2:15" x14ac:dyDescent="0.2">
      <c r="B2" s="18" t="s">
        <v>7</v>
      </c>
      <c r="C2" s="21">
        <f>HLOOKUP(C3,Handlingskæder!$C$3:$O$10,7,FALSE)</f>
        <v>0</v>
      </c>
      <c r="D2" s="22">
        <f>HLOOKUP(D3,Handlingskæder!$C$3:$O$10,7,FALSE)</f>
        <v>0</v>
      </c>
      <c r="E2" s="22">
        <f>HLOOKUP(E3,Handlingskæder!$C$3:$O$10,7,FALSE)</f>
        <v>0</v>
      </c>
      <c r="F2" s="22">
        <f>HLOOKUP(F3,Handlingskæder!$C$3:$O$10,7,FALSE)</f>
        <v>0</v>
      </c>
      <c r="G2" s="22">
        <f>HLOOKUP(G3,Handlingskæder!$C$3:$O$10,7,FALSE)</f>
        <v>0</v>
      </c>
      <c r="H2" s="22">
        <f>HLOOKUP(H3,Handlingskæder!$C$3:$O$10,7,FALSE)</f>
        <v>0</v>
      </c>
      <c r="I2" s="22">
        <f>HLOOKUP(I3,Handlingskæder!$C$3:$O$10,7,FALSE)</f>
        <v>0</v>
      </c>
      <c r="J2" s="22">
        <f>HLOOKUP(J3,Handlingskæder!$C$3:$O$10,7,FALSE)</f>
        <v>0</v>
      </c>
      <c r="K2" s="22">
        <f>HLOOKUP(K3,Handlingskæder!$C$3:$O$10,7,FALSE)</f>
        <v>0</v>
      </c>
      <c r="L2" s="22">
        <f>HLOOKUP(L3,Handlingskæder!$C$3:$O$10,7,FALSE)</f>
        <v>0</v>
      </c>
      <c r="M2" s="22">
        <f>HLOOKUP(M3,Handlingskæder!$C$3:$O$10,7,FALSE)</f>
        <v>0</v>
      </c>
      <c r="N2" s="23">
        <f>HLOOKUP(N3,Handlingskæder!$C$3:$O$10,7,FALSE)</f>
        <v>0</v>
      </c>
      <c r="O2" s="24">
        <f>SUM(C2:N2)</f>
        <v>0</v>
      </c>
    </row>
    <row r="3" spans="2:15" x14ac:dyDescent="0.2">
      <c r="B3" s="19" t="s">
        <v>9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25"/>
    </row>
    <row r="4" spans="2:15" x14ac:dyDescent="0.2">
      <c r="B4" s="3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4"/>
      <c r="O4" s="25"/>
    </row>
    <row r="5" spans="2:15" x14ac:dyDescent="0.2">
      <c r="B5" s="18" t="s">
        <v>8</v>
      </c>
      <c r="C5" s="21">
        <f>HLOOKUP(C6,Handlingskæder!$C$3:$O$10,5,FALSE)</f>
        <v>0</v>
      </c>
      <c r="D5" s="22">
        <f>HLOOKUP(D6,Handlingskæder!$C$3:$O$10,5,FALSE)</f>
        <v>0</v>
      </c>
      <c r="E5" s="22">
        <f>HLOOKUP(E6,Handlingskæder!$C$3:$O$10,5,FALSE)</f>
        <v>0</v>
      </c>
      <c r="F5" s="22">
        <f>HLOOKUP(F6,Handlingskæder!$C$3:$O$10,5,FALSE)</f>
        <v>0</v>
      </c>
      <c r="G5" s="22">
        <f>HLOOKUP(G6,Handlingskæder!$C$3:$O$10,5,FALSE)</f>
        <v>0</v>
      </c>
      <c r="H5" s="22">
        <f>HLOOKUP(H6,Handlingskæder!$C$3:$O$10,5,FALSE)</f>
        <v>0</v>
      </c>
      <c r="I5" s="22">
        <f>HLOOKUP(I6,Handlingskæder!$C$3:$O$10,5,FALSE)</f>
        <v>0</v>
      </c>
      <c r="J5" s="22">
        <f>HLOOKUP(J6,Handlingskæder!$C$3:$O$10,5,FALSE)</f>
        <v>0</v>
      </c>
      <c r="K5" s="22">
        <f>HLOOKUP(K6,Handlingskæder!$C$3:$O$10,5,FALSE)</f>
        <v>0</v>
      </c>
      <c r="L5" s="22">
        <f>HLOOKUP(L6,Handlingskæder!$C$3:$O$10,5,FALSE)</f>
        <v>0</v>
      </c>
      <c r="M5" s="22">
        <f>HLOOKUP(M6,Handlingskæder!$C$3:$O$10,5,FALSE)</f>
        <v>0</v>
      </c>
      <c r="N5" s="23">
        <f>HLOOKUP(N6,Handlingskæder!$C$3:$O$10,5,FALSE)</f>
        <v>0</v>
      </c>
      <c r="O5" s="24">
        <f>SUM(C5:N5)</f>
        <v>0</v>
      </c>
    </row>
    <row r="6" spans="2:15" x14ac:dyDescent="0.2">
      <c r="B6" s="19" t="s">
        <v>9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5"/>
    </row>
    <row r="7" spans="2:15" x14ac:dyDescent="0.2">
      <c r="B7" s="3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4"/>
      <c r="O7" s="25"/>
    </row>
    <row r="8" spans="2:15" x14ac:dyDescent="0.2">
      <c r="B8" s="34" t="s">
        <v>10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6"/>
      <c r="O8" s="24">
        <f>SUM(O2,O5)</f>
        <v>0</v>
      </c>
    </row>
  </sheetData>
  <protectedRanges>
    <protectedRange sqref="C3:N3 C6:N6" name="Område1"/>
  </protectedRanges>
  <mergeCells count="1">
    <mergeCell ref="B8:N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"/>
  <sheetViews>
    <sheetView workbookViewId="0">
      <selection activeCell="L5" sqref="L5"/>
    </sheetView>
  </sheetViews>
  <sheetFormatPr baseColWidth="10" defaultColWidth="8.83203125" defaultRowHeight="15" x14ac:dyDescent="0.2"/>
  <cols>
    <col min="1" max="1" width="8.83203125" style="1"/>
    <col min="2" max="2" width="45.83203125" style="1" bestFit="1" customWidth="1"/>
    <col min="3" max="14" width="3.6640625" style="1" bestFit="1" customWidth="1"/>
    <col min="15" max="16384" width="8.83203125" style="1"/>
  </cols>
  <sheetData>
    <row r="2" spans="2:15" x14ac:dyDescent="0.2">
      <c r="B2" s="18" t="s">
        <v>12</v>
      </c>
      <c r="C2" s="21">
        <f>HLOOKUP(C3,Handlingskæder!$C$3:$O$10,8,FALSE)</f>
        <v>0</v>
      </c>
      <c r="D2" s="22">
        <f>HLOOKUP(D3,Handlingskæder!$C$3:$O$10,8,FALSE)</f>
        <v>0</v>
      </c>
      <c r="E2" s="22">
        <f>HLOOKUP(E3,Handlingskæder!$C$3:$O$10,8,FALSE)</f>
        <v>0</v>
      </c>
      <c r="F2" s="22">
        <f>HLOOKUP(F3,Handlingskæder!$C$3:$O$10,8,FALSE)</f>
        <v>0</v>
      </c>
      <c r="G2" s="22">
        <f>HLOOKUP(G3,Handlingskæder!$C$3:$O$10,8,FALSE)</f>
        <v>0</v>
      </c>
      <c r="H2" s="22">
        <f>HLOOKUP(H3,Handlingskæder!$C$3:$O$10,8,FALSE)</f>
        <v>0</v>
      </c>
      <c r="I2" s="22">
        <f>HLOOKUP(I3,Handlingskæder!$C$3:$O$10,8,FALSE)</f>
        <v>0</v>
      </c>
      <c r="J2" s="22">
        <f>HLOOKUP(J3,Handlingskæder!$C$3:$O$10,8,FALSE)</f>
        <v>0</v>
      </c>
      <c r="K2" s="22">
        <f>HLOOKUP(K3,Handlingskæder!$C$3:$O$10,8,FALSE)</f>
        <v>0</v>
      </c>
      <c r="L2" s="22">
        <f>HLOOKUP(L3,Handlingskæder!$C$3:$O$10,8,FALSE)</f>
        <v>0</v>
      </c>
      <c r="M2" s="22">
        <f>HLOOKUP(M3,Handlingskæder!$C$3:$O$10,8,FALSE)</f>
        <v>0</v>
      </c>
      <c r="N2" s="23">
        <f>HLOOKUP(N3,Handlingskæder!$C$3:$O$10,8,FALSE)</f>
        <v>0</v>
      </c>
      <c r="O2" s="24">
        <f>SUM(C2:N2)</f>
        <v>0</v>
      </c>
    </row>
    <row r="3" spans="2:15" x14ac:dyDescent="0.2">
      <c r="B3" s="19" t="s">
        <v>9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25"/>
    </row>
    <row r="4" spans="2:15" x14ac:dyDescent="0.2">
      <c r="B4" s="3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4"/>
      <c r="O4" s="25"/>
    </row>
    <row r="5" spans="2:15" x14ac:dyDescent="0.2">
      <c r="B5" s="18" t="s">
        <v>13</v>
      </c>
      <c r="C5" s="21">
        <f>HLOOKUP(C6,Handlingskæder!$C$3:$O$10,4,FALSE)</f>
        <v>0</v>
      </c>
      <c r="D5" s="22">
        <f>HLOOKUP(D6,Handlingskæder!$C$3:$O$10,4,FALSE)</f>
        <v>0</v>
      </c>
      <c r="E5" s="22">
        <f>HLOOKUP(E6,Handlingskæder!$C$3:$O$10,4,FALSE)</f>
        <v>0</v>
      </c>
      <c r="F5" s="22">
        <f>HLOOKUP(F6,Handlingskæder!$C$3:$O$10,4,FALSE)</f>
        <v>0</v>
      </c>
      <c r="G5" s="22">
        <f>HLOOKUP(G6,Handlingskæder!$C$3:$O$10,4,FALSE)</f>
        <v>0</v>
      </c>
      <c r="H5" s="22">
        <f>HLOOKUP(H6,Handlingskæder!$C$3:$O$10,4,FALSE)</f>
        <v>0</v>
      </c>
      <c r="I5" s="22">
        <f>HLOOKUP(I6,Handlingskæder!$C$3:$O$10,4,FALSE)</f>
        <v>0</v>
      </c>
      <c r="J5" s="22">
        <f>HLOOKUP(J6,Handlingskæder!$C$3:$O$10,4,FALSE)</f>
        <v>0</v>
      </c>
      <c r="K5" s="22">
        <f>HLOOKUP(K6,Handlingskæder!$C$3:$O$10,4,FALSE)</f>
        <v>0</v>
      </c>
      <c r="L5" s="22">
        <f>HLOOKUP(L6,Handlingskæder!$C$3:$O$10,4,FALSE)</f>
        <v>0</v>
      </c>
      <c r="M5" s="22">
        <f>HLOOKUP(M6,Handlingskæder!$C$3:$O$10,4,FALSE)</f>
        <v>0</v>
      </c>
      <c r="N5" s="23">
        <f>HLOOKUP(N6,Handlingskæder!$C$3:$O$10,4,FALSE)</f>
        <v>0</v>
      </c>
      <c r="O5" s="24">
        <f>SUM(C5:N5)</f>
        <v>0</v>
      </c>
    </row>
    <row r="6" spans="2:15" x14ac:dyDescent="0.2">
      <c r="B6" s="19" t="s">
        <v>9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5"/>
    </row>
    <row r="7" spans="2:15" x14ac:dyDescent="0.2">
      <c r="B7" s="3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4"/>
      <c r="O7" s="25"/>
    </row>
    <row r="8" spans="2:15" x14ac:dyDescent="0.2">
      <c r="B8" s="34" t="s">
        <v>11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6"/>
      <c r="O8" s="24">
        <f>SUM(O5,O2)</f>
        <v>0</v>
      </c>
    </row>
    <row r="12" spans="2:15" x14ac:dyDescent="0.2">
      <c r="E12" s="1" t="s">
        <v>24</v>
      </c>
    </row>
  </sheetData>
  <protectedRanges>
    <protectedRange sqref="C3:N3 C6:N6" name="Område1"/>
  </protectedRanges>
  <mergeCells count="1">
    <mergeCell ref="B8:N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12"/>
  <sheetViews>
    <sheetView tabSelected="1" workbookViewId="0">
      <selection activeCell="Q15" sqref="Q15"/>
    </sheetView>
  </sheetViews>
  <sheetFormatPr baseColWidth="10" defaultColWidth="8.83203125" defaultRowHeight="15" x14ac:dyDescent="0.2"/>
  <cols>
    <col min="1" max="1" width="8.83203125" style="1"/>
    <col min="2" max="2" width="27" style="1" bestFit="1" customWidth="1"/>
    <col min="3" max="14" width="3.6640625" style="1" bestFit="1" customWidth="1"/>
    <col min="15" max="15" width="6.1640625" style="6" bestFit="1" customWidth="1"/>
    <col min="16" max="27" width="3.6640625" style="1" bestFit="1" customWidth="1"/>
    <col min="28" max="28" width="6.1640625" style="6" bestFit="1" customWidth="1"/>
    <col min="29" max="16384" width="8.83203125" style="1"/>
  </cols>
  <sheetData>
    <row r="2" spans="2:29" x14ac:dyDescent="0.2">
      <c r="B2" s="16"/>
      <c r="C2" s="32" t="s">
        <v>14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 t="s">
        <v>15</v>
      </c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45" t="s">
        <v>16</v>
      </c>
    </row>
    <row r="3" spans="2:29" x14ac:dyDescent="0.2">
      <c r="B3" s="29"/>
      <c r="C3" s="32" t="s">
        <v>17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1" t="s">
        <v>18</v>
      </c>
      <c r="P3" s="32" t="s">
        <v>17</v>
      </c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1" t="s">
        <v>18</v>
      </c>
      <c r="AC3" s="46"/>
    </row>
    <row r="4" spans="2:29" x14ac:dyDescent="0.2">
      <c r="B4" s="29" t="s">
        <v>19</v>
      </c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40">
        <f>SUM(C5:N5)</f>
        <v>0</v>
      </c>
      <c r="P4" s="8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40">
        <f>SUM(P5:AA5)</f>
        <v>0</v>
      </c>
      <c r="AC4" s="40">
        <f>AB4-O4</f>
        <v>0</v>
      </c>
    </row>
    <row r="5" spans="2:29" x14ac:dyDescent="0.2">
      <c r="B5" s="30"/>
      <c r="C5" s="26">
        <f>-(HLOOKUP(C4,Handlingskæder!$C$3:$O$10,7,FALSE))</f>
        <v>0</v>
      </c>
      <c r="D5" s="26">
        <f>HLOOKUP(D4,Handlingskæder!$C$3:$O$10,7,FALSE)</f>
        <v>0</v>
      </c>
      <c r="E5" s="26">
        <f>HLOOKUP(E4,Handlingskæder!$C$3:$O$10,7,FALSE)</f>
        <v>0</v>
      </c>
      <c r="F5" s="26">
        <f>HLOOKUP(F4,Handlingskæder!$C$3:$O$10,7,FALSE)</f>
        <v>0</v>
      </c>
      <c r="G5" s="26">
        <f>HLOOKUP(G4,Handlingskæder!$C$3:$O$10,7,FALSE)</f>
        <v>0</v>
      </c>
      <c r="H5" s="26">
        <f>HLOOKUP(H4,Handlingskæder!$C$3:$O$10,7,FALSE)</f>
        <v>0</v>
      </c>
      <c r="I5" s="26">
        <f>HLOOKUP(I4,Handlingskæder!$C$3:$O$10,7,FALSE)</f>
        <v>0</v>
      </c>
      <c r="J5" s="26">
        <f>HLOOKUP(J4,Handlingskæder!$C$3:$O$10,7,FALSE)</f>
        <v>0</v>
      </c>
      <c r="K5" s="26">
        <f>HLOOKUP(K4,Handlingskæder!$C$3:$O$10,7,FALSE)</f>
        <v>0</v>
      </c>
      <c r="L5" s="26">
        <f>HLOOKUP(L4,Handlingskæder!$C$3:$O$10,7,FALSE)</f>
        <v>0</v>
      </c>
      <c r="M5" s="26">
        <f>HLOOKUP(M4,Handlingskæder!$C$3:$O$10,7,FALSE)</f>
        <v>0</v>
      </c>
      <c r="N5" s="26">
        <f>HLOOKUP(N4,Handlingskæder!$C$3:$O$10,7,FALSE)</f>
        <v>0</v>
      </c>
      <c r="O5" s="41"/>
      <c r="P5" s="27">
        <f>-(HLOOKUP(P4,Handlingskæder!$C$3:$O$10,7,FALSE))</f>
        <v>0</v>
      </c>
      <c r="Q5" s="26">
        <f>-(HLOOKUP(Q4,Handlingskæder!$C$3:$O$10,7,FALSE))</f>
        <v>0</v>
      </c>
      <c r="R5" s="26">
        <f>-(HLOOKUP(R4,Handlingskæder!$C$3:$O$10,7,FALSE))</f>
        <v>0</v>
      </c>
      <c r="S5" s="26">
        <f>-(HLOOKUP(S4,Handlingskæder!$C$3:$O$10,7,FALSE))</f>
        <v>0</v>
      </c>
      <c r="T5" s="26">
        <f>-(HLOOKUP(T4,Handlingskæder!$C$3:$O$10,7,FALSE))</f>
        <v>0</v>
      </c>
      <c r="U5" s="26">
        <f>-(HLOOKUP(U4,Handlingskæder!$C$3:$O$10,7,FALSE))</f>
        <v>0</v>
      </c>
      <c r="V5" s="26">
        <f>-(HLOOKUP(V4,Handlingskæder!$C$3:$O$10,7,FALSE))</f>
        <v>0</v>
      </c>
      <c r="W5" s="26">
        <f>-(HLOOKUP(W4,Handlingskæder!$C$3:$O$10,7,FALSE))</f>
        <v>0</v>
      </c>
      <c r="X5" s="26">
        <f>-(HLOOKUP(X4,Handlingskæder!$C$3:$O$10,7,FALSE))</f>
        <v>0</v>
      </c>
      <c r="Y5" s="26">
        <f>-(HLOOKUP(Y4,Handlingskæder!$C$3:$O$10,7,FALSE))</f>
        <v>0</v>
      </c>
      <c r="Z5" s="26">
        <f>-(HLOOKUP(Z4,Handlingskæder!$C$3:$O$10,7,FALSE))</f>
        <v>0</v>
      </c>
      <c r="AA5" s="26">
        <f>-(HLOOKUP(AA4,Handlingskæder!$C$3:$O$10,7,FALSE))</f>
        <v>0</v>
      </c>
      <c r="AB5" s="41"/>
      <c r="AC5" s="41"/>
    </row>
    <row r="6" spans="2:29" x14ac:dyDescent="0.2">
      <c r="B6" s="29" t="s">
        <v>20</v>
      </c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40">
        <f>SUM(C7:N7)</f>
        <v>0</v>
      </c>
      <c r="P6" s="10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40">
        <f>SUM(P7:AA7)</f>
        <v>0</v>
      </c>
      <c r="AC6" s="40">
        <f>AB6-O6</f>
        <v>0</v>
      </c>
    </row>
    <row r="7" spans="2:29" x14ac:dyDescent="0.2">
      <c r="B7" s="30"/>
      <c r="C7" s="26">
        <f>HLOOKUP(C6,Handlingskæder!$C$3:$O$10,5,FALSE)</f>
        <v>0</v>
      </c>
      <c r="D7" s="26">
        <f>HLOOKUP(D6,Handlingskæder!$C$3:$O$10,5,FALSE)</f>
        <v>0</v>
      </c>
      <c r="E7" s="26">
        <f>HLOOKUP(E6,Handlingskæder!$C$3:$O$10,5,FALSE)</f>
        <v>0</v>
      </c>
      <c r="F7" s="26">
        <f>HLOOKUP(F6,Handlingskæder!$C$3:$O$10,5,FALSE)</f>
        <v>0</v>
      </c>
      <c r="G7" s="26">
        <f>HLOOKUP(G6,Handlingskæder!$C$3:$O$10,5,FALSE)</f>
        <v>0</v>
      </c>
      <c r="H7" s="26">
        <f>HLOOKUP(H6,Handlingskæder!$C$3:$O$10,5,FALSE)</f>
        <v>0</v>
      </c>
      <c r="I7" s="26">
        <f>HLOOKUP(I6,Handlingskæder!$C$3:$O$10,5,FALSE)</f>
        <v>0</v>
      </c>
      <c r="J7" s="26">
        <f>HLOOKUP(J6,Handlingskæder!$C$3:$O$10,5,FALSE)</f>
        <v>0</v>
      </c>
      <c r="K7" s="26">
        <f>HLOOKUP(K6,Handlingskæder!$C$3:$O$10,5,FALSE)</f>
        <v>0</v>
      </c>
      <c r="L7" s="26">
        <f>HLOOKUP(L6,Handlingskæder!$C$3:$O$10,5,FALSE)</f>
        <v>0</v>
      </c>
      <c r="M7" s="26">
        <f>HLOOKUP(M6,Handlingskæder!$C$3:$O$10,5,FALSE)</f>
        <v>0</v>
      </c>
      <c r="N7" s="26">
        <f>HLOOKUP(N6,Handlingskæder!$C$3:$O$10,5,FALSE)</f>
        <v>0</v>
      </c>
      <c r="O7" s="41"/>
      <c r="P7" s="27">
        <f>HLOOKUP(P6,Handlingskæder!$C$3:$O$10,5,FALSE)</f>
        <v>0</v>
      </c>
      <c r="Q7" s="26">
        <f>HLOOKUP(Q6,Handlingskæder!$C$3:$O$10,5,FALSE)</f>
        <v>0</v>
      </c>
      <c r="R7" s="26">
        <f>HLOOKUP(R6,Handlingskæder!$C$3:$O$10,5,FALSE)</f>
        <v>0</v>
      </c>
      <c r="S7" s="26">
        <f>HLOOKUP(S6,Handlingskæder!$C$3:$O$10,5,FALSE)</f>
        <v>0</v>
      </c>
      <c r="T7" s="26">
        <f>HLOOKUP(T6,Handlingskæder!$C$3:$O$10,5,FALSE)</f>
        <v>0</v>
      </c>
      <c r="U7" s="26">
        <f>HLOOKUP(U6,Handlingskæder!$C$3:$O$10,5,FALSE)</f>
        <v>0</v>
      </c>
      <c r="V7" s="26">
        <f>HLOOKUP(V6,Handlingskæder!$C$3:$O$10,5,FALSE)</f>
        <v>0</v>
      </c>
      <c r="W7" s="26">
        <f>HLOOKUP(W6,Handlingskæder!$C$3:$O$10,5,FALSE)</f>
        <v>0</v>
      </c>
      <c r="X7" s="26">
        <f>HLOOKUP(X6,Handlingskæder!$C$3:$O$10,5,FALSE)</f>
        <v>0</v>
      </c>
      <c r="Y7" s="26">
        <f>HLOOKUP(Y6,Handlingskæder!$C$3:$O$10,5,FALSE)</f>
        <v>0</v>
      </c>
      <c r="Z7" s="26">
        <f>HLOOKUP(Z6,Handlingskæder!$C$3:$O$10,5,FALSE)</f>
        <v>0</v>
      </c>
      <c r="AA7" s="26">
        <f>HLOOKUP(AA6,Handlingskæder!$C$3:$O$10,5,FALSE)</f>
        <v>0</v>
      </c>
      <c r="AB7" s="41"/>
      <c r="AC7" s="41"/>
    </row>
    <row r="8" spans="2:29" x14ac:dyDescent="0.2">
      <c r="B8" s="29" t="s">
        <v>21</v>
      </c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40">
        <f>SUM(C9:N9)</f>
        <v>0</v>
      </c>
      <c r="P8" s="10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40">
        <f>SUM(P9:AA9)</f>
        <v>0</v>
      </c>
      <c r="AC8" s="40">
        <f>AB8-O8</f>
        <v>0</v>
      </c>
    </row>
    <row r="9" spans="2:29" x14ac:dyDescent="0.2">
      <c r="B9" s="30"/>
      <c r="C9" s="26">
        <f>-HLOOKUP(C8,Handlingskæder!$C$3:$O$10,3,FALSE)</f>
        <v>0</v>
      </c>
      <c r="D9" s="26">
        <f>-HLOOKUP(D8,Handlingskæder!$C$3:$O$10,3,FALSE)</f>
        <v>0</v>
      </c>
      <c r="E9" s="26">
        <f>-HLOOKUP(E8,Handlingskæder!$C$3:$O$10,3,FALSE)</f>
        <v>0</v>
      </c>
      <c r="F9" s="26">
        <f>-HLOOKUP(F8,Handlingskæder!$C$3:$O$10,3,FALSE)</f>
        <v>0</v>
      </c>
      <c r="G9" s="26">
        <f>-HLOOKUP(G8,Handlingskæder!$C$3:$O$10,3,FALSE)</f>
        <v>0</v>
      </c>
      <c r="H9" s="26">
        <f>-HLOOKUP(H8,Handlingskæder!$C$3:$O$10,3,FALSE)</f>
        <v>0</v>
      </c>
      <c r="I9" s="26">
        <f>-HLOOKUP(I8,Handlingskæder!$C$3:$O$10,3,FALSE)</f>
        <v>0</v>
      </c>
      <c r="J9" s="26">
        <f>-HLOOKUP(J8,Handlingskæder!$C$3:$O$10,3,FALSE)</f>
        <v>0</v>
      </c>
      <c r="K9" s="26">
        <f>-HLOOKUP(K8,Handlingskæder!$C$3:$O$10,3,FALSE)</f>
        <v>0</v>
      </c>
      <c r="L9" s="26">
        <f>-HLOOKUP(L8,Handlingskæder!$C$3:$O$10,3,FALSE)</f>
        <v>0</v>
      </c>
      <c r="M9" s="26">
        <f>-HLOOKUP(M8,Handlingskæder!$C$3:$O$10,3,FALSE)</f>
        <v>0</v>
      </c>
      <c r="N9" s="26">
        <f>-HLOOKUP(N8,Handlingskæder!$C$3:$O$10,3,FALSE)</f>
        <v>0</v>
      </c>
      <c r="O9" s="41"/>
      <c r="P9" s="27">
        <f>-HLOOKUP(P8,Handlingskæder!$C$3:$O$10,3,FALSE)</f>
        <v>0</v>
      </c>
      <c r="Q9" s="26">
        <f>-HLOOKUP(Q8,Handlingskæder!$C$3:$O$10,3,FALSE)</f>
        <v>0</v>
      </c>
      <c r="R9" s="26">
        <f>-HLOOKUP(R8,Handlingskæder!$C$3:$O$10,3,FALSE)</f>
        <v>0</v>
      </c>
      <c r="S9" s="26">
        <f>-HLOOKUP(S8,Handlingskæder!$C$3:$O$10,3,FALSE)</f>
        <v>0</v>
      </c>
      <c r="T9" s="26">
        <f>-HLOOKUP(T8,Handlingskæder!$C$3:$O$10,3,FALSE)</f>
        <v>0</v>
      </c>
      <c r="U9" s="26">
        <f>-HLOOKUP(U8,Handlingskæder!$C$3:$O$10,3,FALSE)</f>
        <v>0</v>
      </c>
      <c r="V9" s="26">
        <f>-HLOOKUP(V8,Handlingskæder!$C$3:$O$10,3,FALSE)</f>
        <v>0</v>
      </c>
      <c r="W9" s="26">
        <f>-HLOOKUP(W8,Handlingskæder!$C$3:$O$10,3,FALSE)</f>
        <v>0</v>
      </c>
      <c r="X9" s="26">
        <f>-HLOOKUP(X8,Handlingskæder!$C$3:$O$10,3,FALSE)</f>
        <v>0</v>
      </c>
      <c r="Y9" s="26">
        <f>-HLOOKUP(Y8,Handlingskæder!$C$3:$O$10,3,FALSE)</f>
        <v>0</v>
      </c>
      <c r="Z9" s="26">
        <f>-HLOOKUP(Z8,Handlingskæder!$C$3:$O$10,3,FALSE)</f>
        <v>0</v>
      </c>
      <c r="AA9" s="26">
        <f>-HLOOKUP(AA8,Handlingskæder!$C$3:$O$10,3,FALSE)</f>
        <v>0</v>
      </c>
      <c r="AB9" s="41"/>
      <c r="AC9" s="41"/>
    </row>
    <row r="10" spans="2:29" x14ac:dyDescent="0.2">
      <c r="B10" s="38" t="s">
        <v>22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28">
        <f>SUM(O4,O6,O8)</f>
        <v>0</v>
      </c>
      <c r="P10" s="39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28">
        <f>SUM(AB4,AB6,AB8)</f>
        <v>0</v>
      </c>
      <c r="AC10" s="28">
        <f>SUM(AC8,AC6,AC4)</f>
        <v>0</v>
      </c>
    </row>
    <row r="11" spans="2:29" x14ac:dyDescent="0.2">
      <c r="B11" s="5"/>
      <c r="AC11" s="6"/>
    </row>
    <row r="12" spans="2:29" x14ac:dyDescent="0.2">
      <c r="B12" s="42" t="s">
        <v>23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4"/>
      <c r="AC12" s="28">
        <f>'B; Likviditetsbeskrivelse'!O8</f>
        <v>0</v>
      </c>
    </row>
  </sheetData>
  <protectedRanges>
    <protectedRange sqref="C4:N4 C6:N6 C8:N8 P4:AA4 P6:AA6 P8:AA8" name="Område1"/>
  </protectedRanges>
  <mergeCells count="17">
    <mergeCell ref="C2:O2"/>
    <mergeCell ref="P2:AB2"/>
    <mergeCell ref="B10:N10"/>
    <mergeCell ref="P10:AA10"/>
    <mergeCell ref="AC4:AC5"/>
    <mergeCell ref="B12:AB12"/>
    <mergeCell ref="AC2:AC3"/>
    <mergeCell ref="AB8:AB9"/>
    <mergeCell ref="AB6:AB7"/>
    <mergeCell ref="AB4:AB5"/>
    <mergeCell ref="O8:O9"/>
    <mergeCell ref="O6:O7"/>
    <mergeCell ref="O4:O5"/>
    <mergeCell ref="AC8:AC9"/>
    <mergeCell ref="AC6:AC7"/>
    <mergeCell ref="C3:N3"/>
    <mergeCell ref="P3:AA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Handlingskæder</vt:lpstr>
      <vt:lpstr>A; Resultatbeskrivelse</vt:lpstr>
      <vt:lpstr>B; Likviditetsbeskrivelse</vt:lpstr>
      <vt:lpstr>C; Beholdninger primoultimo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Højmark</dc:creator>
  <cp:lastModifiedBy>Microsoft Office-bruger</cp:lastModifiedBy>
  <dcterms:created xsi:type="dcterms:W3CDTF">2008-07-03T14:39:41Z</dcterms:created>
  <dcterms:modified xsi:type="dcterms:W3CDTF">2017-09-06T13:06:27Z</dcterms:modified>
</cp:coreProperties>
</file>