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workbookProtection workbookPassword="DF8D" lockStructure="1"/>
  <bookViews>
    <workbookView xWindow="360" yWindow="460" windowWidth="28380" windowHeight="14100" activeTab="5"/>
  </bookViews>
  <sheets>
    <sheet name="Handlingskæderne" sheetId="1" r:id="rId1"/>
    <sheet name="spm B; Resultat" sheetId="2" r:id="rId2"/>
    <sheet name="spm C; Likviditets" sheetId="3" r:id="rId3"/>
    <sheet name="spm D,E; primo-ultimo" sheetId="4" r:id="rId4"/>
    <sheet name="spm F;" sheetId="5" r:id="rId5"/>
    <sheet name="spm G;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K2" i="6"/>
  <c r="L2" i="6"/>
  <c r="M2" i="6"/>
  <c r="N2" i="6"/>
  <c r="C2" i="6"/>
  <c r="I5" i="6"/>
  <c r="N5" i="6"/>
  <c r="M5" i="6"/>
  <c r="L5" i="6"/>
  <c r="K5" i="6"/>
  <c r="J5" i="6"/>
  <c r="H5" i="6"/>
  <c r="G5" i="6"/>
  <c r="F5" i="6"/>
  <c r="E5" i="6"/>
  <c r="D5" i="6"/>
  <c r="C5" i="6"/>
  <c r="D2" i="5"/>
  <c r="E2" i="5"/>
  <c r="F2" i="5"/>
  <c r="G2" i="5"/>
  <c r="H2" i="5"/>
  <c r="I2" i="5"/>
  <c r="J2" i="5"/>
  <c r="K2" i="5"/>
  <c r="L2" i="5"/>
  <c r="M2" i="5"/>
  <c r="N2" i="5"/>
  <c r="C2" i="5"/>
  <c r="N5" i="5"/>
  <c r="M5" i="5"/>
  <c r="L5" i="5"/>
  <c r="K5" i="5"/>
  <c r="J5" i="5"/>
  <c r="I5" i="5"/>
  <c r="H5" i="5"/>
  <c r="G5" i="5"/>
  <c r="F5" i="5"/>
  <c r="E5" i="5"/>
  <c r="D5" i="5"/>
  <c r="C5" i="5"/>
  <c r="Q5" i="4"/>
  <c r="R5" i="4"/>
  <c r="S5" i="4"/>
  <c r="T5" i="4"/>
  <c r="U5" i="4"/>
  <c r="V5" i="4"/>
  <c r="W5" i="4"/>
  <c r="X5" i="4"/>
  <c r="Y5" i="4"/>
  <c r="Z5" i="4"/>
  <c r="AA5" i="4"/>
  <c r="Q7" i="4"/>
  <c r="R7" i="4"/>
  <c r="S7" i="4"/>
  <c r="T7" i="4"/>
  <c r="U7" i="4"/>
  <c r="V7" i="4"/>
  <c r="W7" i="4"/>
  <c r="X7" i="4"/>
  <c r="Y7" i="4"/>
  <c r="Z7" i="4"/>
  <c r="AA7" i="4"/>
  <c r="Q9" i="4"/>
  <c r="R9" i="4"/>
  <c r="S9" i="4"/>
  <c r="T9" i="4"/>
  <c r="U9" i="4"/>
  <c r="V9" i="4"/>
  <c r="W9" i="4"/>
  <c r="X9" i="4"/>
  <c r="Y9" i="4"/>
  <c r="Z9" i="4"/>
  <c r="AA9" i="4"/>
  <c r="Q11" i="4"/>
  <c r="R11" i="4"/>
  <c r="S11" i="4"/>
  <c r="T11" i="4"/>
  <c r="U11" i="4"/>
  <c r="V11" i="4"/>
  <c r="W11" i="4"/>
  <c r="X11" i="4"/>
  <c r="Y11" i="4"/>
  <c r="Z11" i="4"/>
  <c r="AA11" i="4"/>
  <c r="P11" i="4"/>
  <c r="C11" i="4"/>
  <c r="P9" i="4"/>
  <c r="C9" i="4"/>
  <c r="P7" i="4"/>
  <c r="AB6" i="4"/>
  <c r="C7" i="4"/>
  <c r="D7" i="4"/>
  <c r="E7" i="4"/>
  <c r="F7" i="4"/>
  <c r="G7" i="4"/>
  <c r="H7" i="4"/>
  <c r="I7" i="4"/>
  <c r="J7" i="4"/>
  <c r="K7" i="4"/>
  <c r="L7" i="4"/>
  <c r="M7" i="4"/>
  <c r="N7" i="4"/>
  <c r="O6" i="4"/>
  <c r="P5" i="4"/>
  <c r="C5" i="4"/>
  <c r="D11" i="4"/>
  <c r="E11" i="4"/>
  <c r="F11" i="4"/>
  <c r="G11" i="4"/>
  <c r="H11" i="4"/>
  <c r="I11" i="4"/>
  <c r="J11" i="4"/>
  <c r="K11" i="4"/>
  <c r="L11" i="4"/>
  <c r="M11" i="4"/>
  <c r="N11" i="4"/>
  <c r="D9" i="4"/>
  <c r="E9" i="4"/>
  <c r="F9" i="4"/>
  <c r="G9" i="4"/>
  <c r="H9" i="4"/>
  <c r="I9" i="4"/>
  <c r="J9" i="4"/>
  <c r="K9" i="4"/>
  <c r="L9" i="4"/>
  <c r="M9" i="4"/>
  <c r="N9" i="4"/>
  <c r="D5" i="4"/>
  <c r="E5" i="4"/>
  <c r="F5" i="4"/>
  <c r="G5" i="4"/>
  <c r="H5" i="4"/>
  <c r="I5" i="4"/>
  <c r="J5" i="4"/>
  <c r="K5" i="4"/>
  <c r="L5" i="4"/>
  <c r="M5" i="4"/>
  <c r="N5" i="4"/>
  <c r="D8" i="3"/>
  <c r="E8" i="3"/>
  <c r="F8" i="3"/>
  <c r="G8" i="3"/>
  <c r="H8" i="3"/>
  <c r="I8" i="3"/>
  <c r="J8" i="3"/>
  <c r="K8" i="3"/>
  <c r="L8" i="3"/>
  <c r="M8" i="3"/>
  <c r="N8" i="3"/>
  <c r="C8" i="3"/>
  <c r="N5" i="3"/>
  <c r="D5" i="3"/>
  <c r="E5" i="3"/>
  <c r="F5" i="3"/>
  <c r="G5" i="3"/>
  <c r="H5" i="3"/>
  <c r="I5" i="3"/>
  <c r="J5" i="3"/>
  <c r="K5" i="3"/>
  <c r="L5" i="3"/>
  <c r="M5" i="3"/>
  <c r="C5" i="3"/>
  <c r="D2" i="3"/>
  <c r="E2" i="3"/>
  <c r="F2" i="3"/>
  <c r="G2" i="3"/>
  <c r="H2" i="3"/>
  <c r="I2" i="3"/>
  <c r="J2" i="3"/>
  <c r="K2" i="3"/>
  <c r="L2" i="3"/>
  <c r="M2" i="3"/>
  <c r="N2" i="3"/>
  <c r="C2" i="3"/>
  <c r="D5" i="2"/>
  <c r="E5" i="2"/>
  <c r="F5" i="2"/>
  <c r="G5" i="2"/>
  <c r="H5" i="2"/>
  <c r="I5" i="2"/>
  <c r="J5" i="2"/>
  <c r="K5" i="2"/>
  <c r="L5" i="2"/>
  <c r="M5" i="2"/>
  <c r="N5" i="2"/>
  <c r="C5" i="2"/>
  <c r="D2" i="2"/>
  <c r="E2" i="2"/>
  <c r="F2" i="2"/>
  <c r="G2" i="2"/>
  <c r="H2" i="2"/>
  <c r="I2" i="2"/>
  <c r="J2" i="2"/>
  <c r="K2" i="2"/>
  <c r="L2" i="2"/>
  <c r="M2" i="2"/>
  <c r="N2" i="2"/>
  <c r="C2" i="2"/>
  <c r="AC6" i="4"/>
  <c r="O5" i="6"/>
  <c r="O2" i="6"/>
  <c r="O5" i="5"/>
  <c r="O2" i="5"/>
  <c r="O8" i="3"/>
  <c r="O8" i="6"/>
  <c r="O8" i="5"/>
  <c r="AB10" i="4"/>
  <c r="O10" i="4"/>
  <c r="O8" i="4"/>
  <c r="AB8" i="4"/>
  <c r="AB4" i="4"/>
  <c r="O4" i="4"/>
  <c r="O5" i="3"/>
  <c r="AB12" i="4"/>
  <c r="O12" i="4"/>
  <c r="AC8" i="4"/>
  <c r="AC10" i="4"/>
  <c r="AC4" i="4"/>
  <c r="O5" i="2"/>
  <c r="O2" i="2"/>
  <c r="O2" i="3"/>
  <c r="O11" i="3"/>
  <c r="O8" i="2"/>
  <c r="AC12" i="4"/>
  <c r="AC14" i="4"/>
</calcChain>
</file>

<file path=xl/sharedStrings.xml><?xml version="1.0" encoding="utf-8"?>
<sst xmlns="http://schemas.openxmlformats.org/spreadsheetml/2006/main" count="47" uniqueCount="30">
  <si>
    <t>Handlingskædernes nummer</t>
  </si>
  <si>
    <t>Afgivelse af indkøbsordre på materiale</t>
  </si>
  <si>
    <t>Varemodtagelse</t>
  </si>
  <si>
    <t>Betaling til leverandør</t>
  </si>
  <si>
    <t>Lagring af materialer i uforarbejdet stand</t>
  </si>
  <si>
    <t>Forarbejdning og betaling af forarbejdsningsløn</t>
  </si>
  <si>
    <t>Lagring af færdige varer</t>
  </si>
  <si>
    <t>Ordreoptagelse hos kunde</t>
  </si>
  <si>
    <t>Fakturering og levering af varer til kunde</t>
  </si>
  <si>
    <t>Indbetaling fra kunde</t>
  </si>
  <si>
    <t>Indtægter fra varesalg</t>
  </si>
  <si>
    <t>Handlingskæde</t>
  </si>
  <si>
    <t>Vareforbrug</t>
  </si>
  <si>
    <t>Periodens resultat af vare transaktioner</t>
  </si>
  <si>
    <t>Indbetaleringer fra kunder</t>
  </si>
  <si>
    <t>Udbetalinger til levernadører</t>
  </si>
  <si>
    <t>Periodens likviditetsvirkning af varetransaktioner</t>
  </si>
  <si>
    <t>Primo</t>
  </si>
  <si>
    <t>Ultimo</t>
  </si>
  <si>
    <t>Ændring</t>
  </si>
  <si>
    <t>Beløb</t>
  </si>
  <si>
    <t>Debitor</t>
  </si>
  <si>
    <t>Varekreditorer</t>
  </si>
  <si>
    <t>Beholdninger i alt</t>
  </si>
  <si>
    <t>Periodens likviditetsvirkning</t>
  </si>
  <si>
    <t>Udbetalinger til forarbejdsningløn</t>
  </si>
  <si>
    <t>Materialelager</t>
  </si>
  <si>
    <t>Lager af færdige varer</t>
  </si>
  <si>
    <t>Forrige periode</t>
  </si>
  <si>
    <t>Den periode der skal beskrives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</si>
</sst>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3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0" fillId="3" borderId="1" xfId="0" applyFill="1" applyBorder="1"/>
    <xf numFmtId="0" fontId="0" fillId="7" borderId="1" xfId="0" applyFont="1" applyFill="1" applyBorder="1"/>
    <xf numFmtId="0" fontId="0" fillId="5" borderId="1" xfId="0" applyFont="1" applyFill="1" applyBorder="1"/>
    <xf numFmtId="0" fontId="0" fillId="2" borderId="0" xfId="0" applyFont="1" applyFill="1"/>
    <xf numFmtId="0" fontId="0" fillId="8" borderId="1" xfId="0" applyFont="1" applyFill="1" applyBorder="1"/>
    <xf numFmtId="0" fontId="1" fillId="3" borderId="2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2" fillId="4" borderId="1" xfId="0" applyFont="1" applyFill="1" applyBorder="1"/>
    <xf numFmtId="0" fontId="0" fillId="3" borderId="1" xfId="0" applyFill="1" applyBorder="1" applyAlignment="1">
      <alignment horizontal="right"/>
    </xf>
    <xf numFmtId="0" fontId="3" fillId="2" borderId="5" xfId="0" applyFont="1" applyFill="1" applyBorder="1"/>
    <xf numFmtId="0" fontId="0" fillId="5" borderId="1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6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8.83203125" style="1"/>
    <col min="2" max="2" width="44.1640625" style="1" bestFit="1" customWidth="1"/>
    <col min="3" max="5" width="8.83203125" style="1"/>
    <col min="6" max="6" width="9.5" style="1" customWidth="1"/>
    <col min="7" max="14" width="8.83203125" style="1"/>
    <col min="15" max="15" width="0" style="1" hidden="1" customWidth="1"/>
    <col min="16" max="16384" width="8.83203125" style="1"/>
  </cols>
  <sheetData>
    <row r="2" spans="2:15" x14ac:dyDescent="0.2">
      <c r="B2" s="43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2:15" x14ac:dyDescent="0.2">
      <c r="B3" s="15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">
        <v>0</v>
      </c>
    </row>
    <row r="4" spans="2:15" x14ac:dyDescent="0.2">
      <c r="B4" s="15" t="s">
        <v>1</v>
      </c>
      <c r="C4" s="16">
        <v>-30</v>
      </c>
      <c r="D4" s="16">
        <v>-45</v>
      </c>
      <c r="E4" s="16">
        <v>-40</v>
      </c>
      <c r="F4" s="16">
        <v>-30</v>
      </c>
      <c r="G4" s="16">
        <v>-35</v>
      </c>
      <c r="H4" s="19">
        <v>-45</v>
      </c>
      <c r="I4" s="19">
        <v>-30</v>
      </c>
      <c r="J4" s="19">
        <v>-45</v>
      </c>
      <c r="K4" s="19">
        <v>-30</v>
      </c>
      <c r="L4" s="19">
        <v>-40</v>
      </c>
      <c r="M4" s="19">
        <v>-35</v>
      </c>
      <c r="N4" s="19">
        <v>-30</v>
      </c>
      <c r="O4" s="1">
        <v>0</v>
      </c>
    </row>
    <row r="5" spans="2:15" x14ac:dyDescent="0.2">
      <c r="B5" s="15" t="s">
        <v>2</v>
      </c>
      <c r="C5" s="16">
        <v>-30</v>
      </c>
      <c r="D5" s="16">
        <v>-45</v>
      </c>
      <c r="E5" s="16">
        <v>-40</v>
      </c>
      <c r="F5" s="16">
        <v>-30</v>
      </c>
      <c r="G5" s="16">
        <v>-35</v>
      </c>
      <c r="H5" s="19">
        <v>-45</v>
      </c>
      <c r="I5" s="19">
        <v>-30</v>
      </c>
      <c r="J5" s="19">
        <v>-45</v>
      </c>
      <c r="K5" s="19">
        <v>-30</v>
      </c>
      <c r="L5" s="19">
        <v>-40</v>
      </c>
      <c r="M5" s="19">
        <v>-35</v>
      </c>
      <c r="N5" s="19">
        <v>-30</v>
      </c>
      <c r="O5" s="1">
        <v>0</v>
      </c>
    </row>
    <row r="6" spans="2:15" x14ac:dyDescent="0.2">
      <c r="B6" s="15" t="s">
        <v>3</v>
      </c>
      <c r="C6" s="16">
        <v>-30</v>
      </c>
      <c r="D6" s="17"/>
      <c r="E6" s="16">
        <v>-40</v>
      </c>
      <c r="F6" s="16">
        <v>-30</v>
      </c>
      <c r="G6" s="19">
        <v>-35</v>
      </c>
      <c r="H6" s="19">
        <v>-45</v>
      </c>
      <c r="I6" s="19">
        <v>-30</v>
      </c>
      <c r="J6" s="19">
        <v>-45</v>
      </c>
      <c r="K6" s="19">
        <v>-30</v>
      </c>
      <c r="L6" s="17"/>
      <c r="M6" s="17"/>
      <c r="N6" s="17"/>
      <c r="O6" s="1">
        <v>0</v>
      </c>
    </row>
    <row r="7" spans="2:15" x14ac:dyDescent="0.2">
      <c r="B7" s="15" t="s">
        <v>4</v>
      </c>
      <c r="C7" s="16">
        <v>-30</v>
      </c>
      <c r="D7" s="16">
        <v>-45</v>
      </c>
      <c r="E7" s="16">
        <v>-40</v>
      </c>
      <c r="F7" s="16">
        <v>-30</v>
      </c>
      <c r="G7" s="16">
        <v>-35</v>
      </c>
      <c r="H7" s="19">
        <v>-45</v>
      </c>
      <c r="I7" s="19">
        <v>-30</v>
      </c>
      <c r="J7" s="19">
        <v>-45</v>
      </c>
      <c r="K7" s="19">
        <v>-30</v>
      </c>
      <c r="L7" s="19">
        <v>-40</v>
      </c>
      <c r="M7" s="19">
        <v>-35</v>
      </c>
      <c r="N7" s="19">
        <v>-30</v>
      </c>
      <c r="O7" s="1">
        <v>0</v>
      </c>
    </row>
    <row r="8" spans="2:15" x14ac:dyDescent="0.2">
      <c r="B8" s="15" t="s">
        <v>5</v>
      </c>
      <c r="C8" s="16">
        <v>-20</v>
      </c>
      <c r="D8" s="16">
        <v>-25</v>
      </c>
      <c r="E8" s="16">
        <v>-40</v>
      </c>
      <c r="F8" s="16">
        <v>-20</v>
      </c>
      <c r="G8" s="19">
        <v>-25</v>
      </c>
      <c r="H8" s="19">
        <v>-25</v>
      </c>
      <c r="I8" s="19">
        <v>-20</v>
      </c>
      <c r="J8" s="19">
        <v>-25</v>
      </c>
      <c r="K8" s="19">
        <v>-20</v>
      </c>
      <c r="L8" s="19">
        <v>-40</v>
      </c>
      <c r="M8" s="19">
        <v>-25</v>
      </c>
      <c r="N8" s="17"/>
      <c r="O8" s="1">
        <v>0</v>
      </c>
    </row>
    <row r="9" spans="2:15" x14ac:dyDescent="0.2">
      <c r="B9" s="15" t="s">
        <v>6</v>
      </c>
      <c r="C9" s="16">
        <v>-50</v>
      </c>
      <c r="D9" s="16">
        <v>70</v>
      </c>
      <c r="E9" s="16">
        <v>-80</v>
      </c>
      <c r="F9" s="16">
        <v>-50</v>
      </c>
      <c r="G9" s="19">
        <v>-60</v>
      </c>
      <c r="H9" s="19">
        <v>-70</v>
      </c>
      <c r="I9" s="19">
        <v>-50</v>
      </c>
      <c r="J9" s="19">
        <v>-70</v>
      </c>
      <c r="K9" s="19">
        <v>-50</v>
      </c>
      <c r="L9" s="19">
        <v>-80</v>
      </c>
      <c r="M9" s="19">
        <v>-60</v>
      </c>
      <c r="N9" s="17"/>
      <c r="O9" s="1">
        <v>0</v>
      </c>
    </row>
    <row r="10" spans="2:15" x14ac:dyDescent="0.2">
      <c r="B10" s="15" t="s">
        <v>7</v>
      </c>
      <c r="C10" s="16">
        <v>70</v>
      </c>
      <c r="D10" s="16">
        <v>90</v>
      </c>
      <c r="E10" s="16">
        <v>95</v>
      </c>
      <c r="F10" s="16">
        <v>70</v>
      </c>
      <c r="G10" s="19">
        <v>85</v>
      </c>
      <c r="H10" s="19">
        <v>90</v>
      </c>
      <c r="I10" s="19">
        <v>70</v>
      </c>
      <c r="J10" s="19">
        <v>90</v>
      </c>
      <c r="K10" s="19">
        <v>70</v>
      </c>
      <c r="L10" s="19">
        <v>95</v>
      </c>
      <c r="M10" s="19">
        <v>85</v>
      </c>
      <c r="N10" s="17"/>
      <c r="O10" s="1">
        <v>0</v>
      </c>
    </row>
    <row r="11" spans="2:15" x14ac:dyDescent="0.2">
      <c r="B11" s="15" t="s">
        <v>8</v>
      </c>
      <c r="C11" s="16">
        <v>70</v>
      </c>
      <c r="D11" s="16">
        <v>90</v>
      </c>
      <c r="E11" s="19">
        <v>95</v>
      </c>
      <c r="F11" s="19">
        <v>70</v>
      </c>
      <c r="G11" s="19">
        <v>85</v>
      </c>
      <c r="H11" s="19">
        <v>90</v>
      </c>
      <c r="I11" s="19">
        <v>70</v>
      </c>
      <c r="J11" s="19">
        <v>90</v>
      </c>
      <c r="K11" s="19">
        <v>70</v>
      </c>
      <c r="L11" s="19">
        <v>95</v>
      </c>
      <c r="M11" s="17"/>
      <c r="N11" s="17"/>
      <c r="O11" s="1">
        <v>0</v>
      </c>
    </row>
    <row r="12" spans="2:15" x14ac:dyDescent="0.2">
      <c r="B12" s="15" t="s">
        <v>9</v>
      </c>
      <c r="C12" s="19">
        <v>70</v>
      </c>
      <c r="D12" s="17"/>
      <c r="E12" s="19">
        <v>95</v>
      </c>
      <c r="F12" s="19">
        <v>70</v>
      </c>
      <c r="G12" s="19">
        <v>85</v>
      </c>
      <c r="H12" s="19">
        <v>90</v>
      </c>
      <c r="I12" s="17"/>
      <c r="J12" s="17"/>
      <c r="K12" s="17"/>
      <c r="L12" s="17"/>
      <c r="M12" s="17"/>
      <c r="N12" s="17"/>
      <c r="O12" s="1">
        <v>0</v>
      </c>
    </row>
    <row r="13" spans="2:15" x14ac:dyDescent="0.2"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2:15" x14ac:dyDescent="0.2">
      <c r="C14" s="16">
        <v>70</v>
      </c>
      <c r="D14" s="44" t="s">
        <v>28</v>
      </c>
      <c r="E14" s="44"/>
      <c r="F14" s="44"/>
      <c r="G14" s="18"/>
      <c r="H14" s="18"/>
      <c r="I14" s="18"/>
      <c r="J14" s="18"/>
      <c r="K14" s="18"/>
      <c r="L14" s="18"/>
      <c r="M14" s="18"/>
      <c r="N14" s="18"/>
    </row>
    <row r="15" spans="2:15" x14ac:dyDescent="0.2">
      <c r="C15" s="19">
        <v>70</v>
      </c>
      <c r="D15" s="44" t="s">
        <v>29</v>
      </c>
      <c r="E15" s="44"/>
      <c r="F15" s="44"/>
      <c r="G15" s="18"/>
      <c r="H15" s="18"/>
      <c r="I15" s="18"/>
      <c r="J15" s="18"/>
      <c r="K15" s="18"/>
      <c r="L15" s="18"/>
      <c r="M15" s="18"/>
      <c r="N15" s="18"/>
    </row>
    <row r="16" spans="2:15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</sheetData>
  <sheetProtection password="DF8D" sheet="1" objects="1" scenarios="1"/>
  <mergeCells count="3">
    <mergeCell ref="B2:N2"/>
    <mergeCell ref="D14:F14"/>
    <mergeCell ref="D15:F15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B39" sqref="B39"/>
    </sheetView>
  </sheetViews>
  <sheetFormatPr baseColWidth="10" defaultColWidth="8.83203125" defaultRowHeight="15" x14ac:dyDescent="0.2"/>
  <cols>
    <col min="1" max="1" width="8.83203125" style="1"/>
    <col min="2" max="2" width="20.6640625" style="1" bestFit="1" customWidth="1"/>
    <col min="3" max="3" width="4.5" style="1" bestFit="1" customWidth="1"/>
    <col min="4" max="10" width="3.6640625" style="1" bestFit="1" customWidth="1"/>
    <col min="11" max="14" width="4.5" style="1" bestFit="1" customWidth="1"/>
    <col min="15" max="16384" width="8.83203125" style="1"/>
  </cols>
  <sheetData>
    <row r="2" spans="2:15" x14ac:dyDescent="0.2">
      <c r="B2" s="20" t="s">
        <v>10</v>
      </c>
      <c r="C2" s="21">
        <f>HLOOKUP(C3,Handlingskæderne!$C$3:$O$12,9,FALSE)</f>
        <v>0</v>
      </c>
      <c r="D2" s="22">
        <f>HLOOKUP(D3,Handlingskæderne!$C$3:$O$12,9,FALSE)</f>
        <v>0</v>
      </c>
      <c r="E2" s="22">
        <f>HLOOKUP(E3,Handlingskæderne!$C$3:$O$12,9,FALSE)</f>
        <v>0</v>
      </c>
      <c r="F2" s="22">
        <f>HLOOKUP(F3,Handlingskæderne!$C$3:$O$12,9,FALSE)</f>
        <v>0</v>
      </c>
      <c r="G2" s="22">
        <f>HLOOKUP(G3,Handlingskæderne!$C$3:$O$12,9,FALSE)</f>
        <v>0</v>
      </c>
      <c r="H2" s="22">
        <f>HLOOKUP(H3,Handlingskæderne!$C$3:$O$12,9,FALSE)</f>
        <v>0</v>
      </c>
      <c r="I2" s="22">
        <f>HLOOKUP(I3,Handlingskæderne!$C$3:$O$12,9,FALSE)</f>
        <v>0</v>
      </c>
      <c r="J2" s="22">
        <f>HLOOKUP(J3,Handlingskæderne!$C$3:$O$12,9,FALSE)</f>
        <v>0</v>
      </c>
      <c r="K2" s="22">
        <f>HLOOKUP(K3,Handlingskæderne!$C$3:$O$12,9,FALSE)</f>
        <v>0</v>
      </c>
      <c r="L2" s="22">
        <f>HLOOKUP(L3,Handlingskæderne!$C$3:$O$12,9,FALSE)</f>
        <v>0</v>
      </c>
      <c r="M2" s="22">
        <f>HLOOKUP(M3,Handlingskæderne!$C$3:$O$12,9,FALSE)</f>
        <v>0</v>
      </c>
      <c r="N2" s="23">
        <f>HLOOKUP(N3,Handlingskæderne!$C$3:$O$12,9,FALSE)</f>
        <v>0</v>
      </c>
      <c r="O2" s="24">
        <f>SUM(C2:N2)</f>
        <v>0</v>
      </c>
    </row>
    <row r="3" spans="2:15" x14ac:dyDescent="0.2">
      <c r="B3" s="25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26"/>
    </row>
    <row r="4" spans="2:15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6"/>
    </row>
    <row r="5" spans="2:15" x14ac:dyDescent="0.2">
      <c r="B5" s="20" t="s">
        <v>12</v>
      </c>
      <c r="C5" s="21">
        <f>HLOOKUP(C6,Handlingskæderne!$C$3:$O$12,7,FALSE)</f>
        <v>0</v>
      </c>
      <c r="D5" s="22">
        <f>HLOOKUP(D6,Handlingskæderne!$C$3:$O$12,7,FALSE)</f>
        <v>0</v>
      </c>
      <c r="E5" s="22">
        <f>HLOOKUP(E6,Handlingskæderne!$C$3:$O$12,7,FALSE)</f>
        <v>0</v>
      </c>
      <c r="F5" s="22">
        <f>HLOOKUP(F6,Handlingskæderne!$C$3:$O$12,7,FALSE)</f>
        <v>0</v>
      </c>
      <c r="G5" s="22">
        <f>HLOOKUP(G6,Handlingskæderne!$C$3:$O$12,7,FALSE)</f>
        <v>0</v>
      </c>
      <c r="H5" s="22">
        <f>HLOOKUP(H6,Handlingskæderne!$C$3:$O$12,7,FALSE)</f>
        <v>0</v>
      </c>
      <c r="I5" s="22">
        <f>HLOOKUP(I6,Handlingskæderne!$C$3:$O$12,7,FALSE)</f>
        <v>0</v>
      </c>
      <c r="J5" s="22">
        <f>HLOOKUP(J6,Handlingskæderne!$C$3:$O$12,7,FALSE)</f>
        <v>0</v>
      </c>
      <c r="K5" s="22">
        <f>HLOOKUP(K6,Handlingskæderne!$C$3:$O$12,7,FALSE)</f>
        <v>0</v>
      </c>
      <c r="L5" s="22">
        <f>HLOOKUP(L6,Handlingskæderne!$C$3:$O$12,7,FALSE)</f>
        <v>0</v>
      </c>
      <c r="M5" s="22">
        <f>HLOOKUP(M6,Handlingskæderne!$C$3:$O$12,7,FALSE)</f>
        <v>0</v>
      </c>
      <c r="N5" s="23">
        <f>HLOOKUP(N6,Handlingskæderne!$C$3:$O$12,7,FALSE)</f>
        <v>0</v>
      </c>
      <c r="O5" s="24">
        <f>SUM(C5:N5)</f>
        <v>0</v>
      </c>
    </row>
    <row r="6" spans="2:15" x14ac:dyDescent="0.2">
      <c r="B6" s="25" t="s">
        <v>11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6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26"/>
    </row>
    <row r="8" spans="2:15" x14ac:dyDescent="0.2">
      <c r="B8" s="45" t="s">
        <v>13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24">
        <f>SUM(O2,O5)</f>
        <v>0</v>
      </c>
    </row>
  </sheetData>
  <protectedRanges>
    <protectedRange sqref="C3:N3 C6:N6" name="Område1"/>
  </protectedRanges>
  <mergeCells count="1">
    <mergeCell ref="B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C9" sqref="C9:N9"/>
    </sheetView>
  </sheetViews>
  <sheetFormatPr baseColWidth="10" defaultColWidth="8.83203125" defaultRowHeight="15" x14ac:dyDescent="0.2"/>
  <cols>
    <col min="1" max="1" width="8.83203125" style="1"/>
    <col min="2" max="2" width="45.83203125" style="1" bestFit="1" customWidth="1"/>
    <col min="3" max="14" width="5.5" style="1" customWidth="1"/>
    <col min="15" max="15" width="7.83203125" style="1" customWidth="1"/>
    <col min="16" max="16384" width="8.83203125" style="1"/>
  </cols>
  <sheetData>
    <row r="2" spans="2:15" x14ac:dyDescent="0.2">
      <c r="B2" s="20" t="s">
        <v>14</v>
      </c>
      <c r="C2" s="21">
        <f>HLOOKUP(C3,Handlingskæderne!$C$3:$O$12,9,FALSE)</f>
        <v>0</v>
      </c>
      <c r="D2" s="22">
        <f>HLOOKUP(D3,Handlingskæderne!$C$3:$O$12,9,FALSE)</f>
        <v>0</v>
      </c>
      <c r="E2" s="22">
        <f>HLOOKUP(E3,Handlingskæderne!$C$3:$O$12,9,FALSE)</f>
        <v>0</v>
      </c>
      <c r="F2" s="22">
        <f>HLOOKUP(F3,Handlingskæderne!$C$3:$O$12,9,FALSE)</f>
        <v>0</v>
      </c>
      <c r="G2" s="22">
        <f>HLOOKUP(G3,Handlingskæderne!$C$3:$O$12,9,FALSE)</f>
        <v>0</v>
      </c>
      <c r="H2" s="22">
        <f>HLOOKUP(H3,Handlingskæderne!$C$3:$O$12,9,FALSE)</f>
        <v>0</v>
      </c>
      <c r="I2" s="22">
        <f>HLOOKUP(I3,Handlingskæderne!$C$3:$O$12,9,FALSE)</f>
        <v>0</v>
      </c>
      <c r="J2" s="22">
        <f>HLOOKUP(J3,Handlingskæderne!$C$3:$O$12,9,FALSE)</f>
        <v>0</v>
      </c>
      <c r="K2" s="22">
        <f>HLOOKUP(K3,Handlingskæderne!$C$3:$O$12,9,FALSE)</f>
        <v>0</v>
      </c>
      <c r="L2" s="22">
        <f>HLOOKUP(L3,Handlingskæderne!$C$3:$O$12,9,FALSE)</f>
        <v>0</v>
      </c>
      <c r="M2" s="22">
        <f>HLOOKUP(M3,Handlingskæderne!$C$3:$O$12,9,FALSE)</f>
        <v>0</v>
      </c>
      <c r="N2" s="23">
        <f>HLOOKUP(N3,Handlingskæderne!$C$3:$O$12,9,FALSE)</f>
        <v>0</v>
      </c>
      <c r="O2" s="24">
        <f>SUM(C2:N2)</f>
        <v>0</v>
      </c>
    </row>
    <row r="3" spans="2:15" x14ac:dyDescent="0.2">
      <c r="B3" s="25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26"/>
    </row>
    <row r="4" spans="2:15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6"/>
    </row>
    <row r="5" spans="2:15" x14ac:dyDescent="0.2">
      <c r="B5" s="20" t="s">
        <v>15</v>
      </c>
      <c r="C5" s="21">
        <f>HLOOKUP(C6,Handlingskæderne!$C$3:$O$12,4,FALSE)</f>
        <v>0</v>
      </c>
      <c r="D5" s="22">
        <f>HLOOKUP(D6,Handlingskæderne!$C$3:$O$12,4,FALSE)</f>
        <v>0</v>
      </c>
      <c r="E5" s="22">
        <f>HLOOKUP(E6,Handlingskæderne!$C$3:$O$12,4,FALSE)</f>
        <v>0</v>
      </c>
      <c r="F5" s="22">
        <f>HLOOKUP(F6,Handlingskæderne!$C$3:$O$12,4,FALSE)</f>
        <v>0</v>
      </c>
      <c r="G5" s="22">
        <f>HLOOKUP(G6,Handlingskæderne!$C$3:$O$12,4,FALSE)</f>
        <v>0</v>
      </c>
      <c r="H5" s="22">
        <f>HLOOKUP(H6,Handlingskæderne!$C$3:$O$12,4,FALSE)</f>
        <v>0</v>
      </c>
      <c r="I5" s="22">
        <f>HLOOKUP(I6,Handlingskæderne!$C$3:$O$12,4,FALSE)</f>
        <v>0</v>
      </c>
      <c r="J5" s="22">
        <f>HLOOKUP(J6,Handlingskæderne!$C$3:$O$12,4,FALSE)</f>
        <v>0</v>
      </c>
      <c r="K5" s="22">
        <f>HLOOKUP(K6,Handlingskæderne!$C$3:$O$12,4,FALSE)</f>
        <v>0</v>
      </c>
      <c r="L5" s="22">
        <f>HLOOKUP(L6,Handlingskæderne!$C$3:$O$12,4,FALSE)</f>
        <v>0</v>
      </c>
      <c r="M5" s="22">
        <f>HLOOKUP(M6,Handlingskæderne!$C$3:$O$12,4,FALSE)</f>
        <v>0</v>
      </c>
      <c r="N5" s="23">
        <f>HLOOKUP(N6,Handlingskæderne!$C$3:$O$12,4,FALSE)</f>
        <v>0</v>
      </c>
      <c r="O5" s="24">
        <f>SUM(C5:N5)</f>
        <v>0</v>
      </c>
    </row>
    <row r="6" spans="2:15" x14ac:dyDescent="0.2">
      <c r="B6" s="25" t="s">
        <v>11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6"/>
    </row>
    <row r="7" spans="2:15" x14ac:dyDescent="0.2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2"/>
    </row>
    <row r="8" spans="2:15" x14ac:dyDescent="0.2">
      <c r="B8" s="20" t="s">
        <v>25</v>
      </c>
      <c r="C8" s="29">
        <f>HLOOKUP(C9,Handlingskæderne!$C$3:$O$12,6,FALSE)</f>
        <v>0</v>
      </c>
      <c r="D8" s="29">
        <f>HLOOKUP(D9,Handlingskæderne!$C$3:$O$12,6,FALSE)</f>
        <v>0</v>
      </c>
      <c r="E8" s="29">
        <f>HLOOKUP(E9,Handlingskæderne!$C$3:$O$12,6,FALSE)</f>
        <v>0</v>
      </c>
      <c r="F8" s="29">
        <f>HLOOKUP(F9,Handlingskæderne!$C$3:$O$12,6,FALSE)</f>
        <v>0</v>
      </c>
      <c r="G8" s="29">
        <f>HLOOKUP(G9,Handlingskæderne!$C$3:$O$12,6,FALSE)</f>
        <v>0</v>
      </c>
      <c r="H8" s="29">
        <f>HLOOKUP(H9,Handlingskæderne!$C$3:$O$12,6,FALSE)</f>
        <v>0</v>
      </c>
      <c r="I8" s="29">
        <f>HLOOKUP(I9,Handlingskæderne!$C$3:$O$12,6,FALSE)</f>
        <v>0</v>
      </c>
      <c r="J8" s="29">
        <f>HLOOKUP(J9,Handlingskæderne!$C$3:$O$12,6,FALSE)</f>
        <v>0</v>
      </c>
      <c r="K8" s="29">
        <f>HLOOKUP(K9,Handlingskæderne!$C$3:$O$12,6,FALSE)</f>
        <v>0</v>
      </c>
      <c r="L8" s="29">
        <f>HLOOKUP(L9,Handlingskæderne!$C$3:$O$12,6,FALSE)</f>
        <v>0</v>
      </c>
      <c r="M8" s="29">
        <f>HLOOKUP(M9,Handlingskæderne!$C$3:$O$12,6,FALSE)</f>
        <v>0</v>
      </c>
      <c r="N8" s="29">
        <f>HLOOKUP(N9,Handlingskæderne!$C$3:$O$12,6,FALSE)</f>
        <v>0</v>
      </c>
      <c r="O8" s="24">
        <f>SUM(C8:N8)</f>
        <v>0</v>
      </c>
    </row>
    <row r="9" spans="2:15" x14ac:dyDescent="0.2">
      <c r="B9" s="25" t="s">
        <v>11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"/>
    </row>
    <row r="10" spans="2:15" x14ac:dyDescent="0.2">
      <c r="B10" s="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2"/>
    </row>
    <row r="11" spans="2:15" x14ac:dyDescent="0.2">
      <c r="B11" s="20" t="s">
        <v>16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6"/>
      <c r="O11" s="24">
        <f>SUM(O2,O5,O8)</f>
        <v>0</v>
      </c>
    </row>
  </sheetData>
  <protectedRanges>
    <protectedRange sqref="C3:N3 C6:N6 C9:N9" name="Område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4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8.83203125" style="1"/>
    <col min="2" max="2" width="20.5" style="1" bestFit="1" customWidth="1"/>
    <col min="3" max="3" width="4.5" style="1" bestFit="1" customWidth="1"/>
    <col min="4" max="14" width="3.83203125" style="1" customWidth="1"/>
    <col min="15" max="15" width="6.1640625" style="1" bestFit="1" customWidth="1"/>
    <col min="16" max="27" width="3.83203125" style="1" customWidth="1"/>
    <col min="28" max="28" width="6.1640625" style="1" bestFit="1" customWidth="1"/>
    <col min="29" max="29" width="8.33203125" style="1" bestFit="1" customWidth="1"/>
    <col min="30" max="16384" width="8.83203125" style="1"/>
  </cols>
  <sheetData>
    <row r="2" spans="2:29" x14ac:dyDescent="0.2">
      <c r="B2" s="15"/>
      <c r="C2" s="43" t="s">
        <v>17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 t="s">
        <v>18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 t="s">
        <v>19</v>
      </c>
    </row>
    <row r="3" spans="2:29" x14ac:dyDescent="0.2">
      <c r="B3" s="30"/>
      <c r="C3" s="43" t="s">
        <v>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31" t="s">
        <v>20</v>
      </c>
      <c r="P3" s="43" t="s">
        <v>0</v>
      </c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31" t="s">
        <v>20</v>
      </c>
      <c r="AC3" s="52"/>
    </row>
    <row r="4" spans="2:29" x14ac:dyDescent="0.2">
      <c r="B4" s="51" t="s">
        <v>21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48">
        <f>SUM(C5:N5)</f>
        <v>0</v>
      </c>
      <c r="P4" s="38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48">
        <f>SUM(P5:AA5)</f>
        <v>0</v>
      </c>
      <c r="AC4" s="48">
        <f>AB4-O4</f>
        <v>0</v>
      </c>
    </row>
    <row r="5" spans="2:29" x14ac:dyDescent="0.2">
      <c r="B5" s="52"/>
      <c r="C5" s="33">
        <f>-HLOOKUP(C4,Handlingskæderne!$C$3:$O$12,9,FALSE)</f>
        <v>0</v>
      </c>
      <c r="D5" s="33">
        <f>-HLOOKUP(D4,Handlingskæderne!$C$3:$O$12,9,FALSE)</f>
        <v>0</v>
      </c>
      <c r="E5" s="33">
        <f>-HLOOKUP(E4,Handlingskæderne!$C$3:$O$12,9,FALSE)</f>
        <v>0</v>
      </c>
      <c r="F5" s="33">
        <f>-HLOOKUP(F4,Handlingskæderne!$C$3:$O$12,9,FALSE)</f>
        <v>0</v>
      </c>
      <c r="G5" s="33">
        <f>-HLOOKUP(G4,Handlingskæderne!$C$3:$O$12,9,FALSE)</f>
        <v>0</v>
      </c>
      <c r="H5" s="33">
        <f>-HLOOKUP(H4,Handlingskæderne!$C$3:$O$12,9,FALSE)</f>
        <v>0</v>
      </c>
      <c r="I5" s="33">
        <f>-HLOOKUP(I4,Handlingskæderne!$C$3:$O$12,9,FALSE)</f>
        <v>0</v>
      </c>
      <c r="J5" s="33">
        <f>-HLOOKUP(J4,Handlingskæderne!$C$3:$O$12,9,FALSE)</f>
        <v>0</v>
      </c>
      <c r="K5" s="33">
        <f>-HLOOKUP(K4,Handlingskæderne!$C$3:$O$12,9,FALSE)</f>
        <v>0</v>
      </c>
      <c r="L5" s="33">
        <f>-HLOOKUP(L4,Handlingskæderne!$C$3:$O$12,9,FALSE)</f>
        <v>0</v>
      </c>
      <c r="M5" s="33">
        <f>-HLOOKUP(M4,Handlingskæderne!$C$3:$O$12,9,FALSE)</f>
        <v>0</v>
      </c>
      <c r="N5" s="33">
        <f>-HLOOKUP(N4,Handlingskæderne!$C$3:$O$12,9,FALSE)</f>
        <v>0</v>
      </c>
      <c r="O5" s="49"/>
      <c r="P5" s="35">
        <f>-HLOOKUP(P4,Handlingskæderne!$C$3:$O$12,9,FALSE)</f>
        <v>0</v>
      </c>
      <c r="Q5" s="35">
        <f>-HLOOKUP(Q4,Handlingskæderne!$C$3:$O$12,9,FALSE)</f>
        <v>0</v>
      </c>
      <c r="R5" s="35">
        <f>-HLOOKUP(R4,Handlingskæderne!$C$3:$O$12,9,FALSE)</f>
        <v>0</v>
      </c>
      <c r="S5" s="35">
        <f>-HLOOKUP(S4,Handlingskæderne!$C$3:$O$12,9,FALSE)</f>
        <v>0</v>
      </c>
      <c r="T5" s="35">
        <f>-HLOOKUP(T4,Handlingskæderne!$C$3:$O$12,9,FALSE)</f>
        <v>0</v>
      </c>
      <c r="U5" s="35">
        <f>-HLOOKUP(U4,Handlingskæderne!$C$3:$O$12,9,FALSE)</f>
        <v>0</v>
      </c>
      <c r="V5" s="35">
        <f>-HLOOKUP(V4,Handlingskæderne!$C$3:$O$12,9,FALSE)</f>
        <v>0</v>
      </c>
      <c r="W5" s="35">
        <f>-HLOOKUP(W4,Handlingskæderne!$C$3:$O$12,9,FALSE)</f>
        <v>0</v>
      </c>
      <c r="X5" s="35">
        <f>-HLOOKUP(X4,Handlingskæderne!$C$3:$O$12,9,FALSE)</f>
        <v>0</v>
      </c>
      <c r="Y5" s="35">
        <f>-HLOOKUP(Y4,Handlingskæderne!$C$3:$O$12,9,FALSE)</f>
        <v>0</v>
      </c>
      <c r="Z5" s="35">
        <f>-HLOOKUP(Z4,Handlingskæderne!$C$3:$O$12,9,FALSE)</f>
        <v>0</v>
      </c>
      <c r="AA5" s="35">
        <f>-HLOOKUP(AA4,Handlingskæderne!$C$3:$O$12,9,FALSE)</f>
        <v>0</v>
      </c>
      <c r="AB5" s="49"/>
      <c r="AC5" s="49"/>
    </row>
    <row r="6" spans="2:29" x14ac:dyDescent="0.2">
      <c r="B6" s="51" t="s">
        <v>26</v>
      </c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48">
        <f>SUM(C7:N7)</f>
        <v>0</v>
      </c>
      <c r="P6" s="41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8">
        <f>SUM(P7:AA7)</f>
        <v>0</v>
      </c>
      <c r="AC6" s="48">
        <f>AB6-O6</f>
        <v>0</v>
      </c>
    </row>
    <row r="7" spans="2:29" x14ac:dyDescent="0.2">
      <c r="B7" s="52"/>
      <c r="C7" s="34">
        <f>HLOOKUP(C6,Handlingskæderne!$C$3:$O$12,5,FALSE)</f>
        <v>0</v>
      </c>
      <c r="D7" s="34">
        <f>HLOOKUP(D6,Handlingskæderne!$C$3:$O$12,5,FALSE)</f>
        <v>0</v>
      </c>
      <c r="E7" s="34">
        <f>HLOOKUP(E6,Handlingskæderne!$C$3:$O$12,5,FALSE)</f>
        <v>0</v>
      </c>
      <c r="F7" s="34">
        <f>HLOOKUP(F6,Handlingskæderne!$C$3:$O$12,5,FALSE)</f>
        <v>0</v>
      </c>
      <c r="G7" s="34">
        <f>HLOOKUP(G6,Handlingskæderne!$C$3:$O$12,5,FALSE)</f>
        <v>0</v>
      </c>
      <c r="H7" s="34">
        <f>HLOOKUP(H6,Handlingskæderne!$C$3:$O$12,5,FALSE)</f>
        <v>0</v>
      </c>
      <c r="I7" s="34">
        <f>HLOOKUP(I6,Handlingskæderne!$C$3:$O$12,5,FALSE)</f>
        <v>0</v>
      </c>
      <c r="J7" s="34">
        <f>HLOOKUP(J6,Handlingskæderne!$C$3:$O$12,5,FALSE)</f>
        <v>0</v>
      </c>
      <c r="K7" s="34">
        <f>HLOOKUP(K6,Handlingskæderne!$C$3:$O$12,5,FALSE)</f>
        <v>0</v>
      </c>
      <c r="L7" s="34">
        <f>HLOOKUP(L6,Handlingskæderne!$C$3:$O$12,5,FALSE)</f>
        <v>0</v>
      </c>
      <c r="M7" s="34">
        <f>HLOOKUP(M6,Handlingskæderne!$C$3:$O$12,5,FALSE)</f>
        <v>0</v>
      </c>
      <c r="N7" s="34">
        <f>HLOOKUP(N6,Handlingskæderne!$C$3:$O$12,5,FALSE)</f>
        <v>0</v>
      </c>
      <c r="O7" s="49"/>
      <c r="P7" s="35">
        <f>HLOOKUP(P6,Handlingskæderne!$C$3:$O$12,5,FALSE)</f>
        <v>0</v>
      </c>
      <c r="Q7" s="35">
        <f>HLOOKUP(Q6,Handlingskæderne!$C$3:$O$12,5,FALSE)</f>
        <v>0</v>
      </c>
      <c r="R7" s="35">
        <f>HLOOKUP(R6,Handlingskæderne!$C$3:$O$12,5,FALSE)</f>
        <v>0</v>
      </c>
      <c r="S7" s="35">
        <f>HLOOKUP(S6,Handlingskæderne!$C$3:$O$12,5,FALSE)</f>
        <v>0</v>
      </c>
      <c r="T7" s="35">
        <f>HLOOKUP(T6,Handlingskæderne!$C$3:$O$12,5,FALSE)</f>
        <v>0</v>
      </c>
      <c r="U7" s="35">
        <f>HLOOKUP(U6,Handlingskæderne!$C$3:$O$12,5,FALSE)</f>
        <v>0</v>
      </c>
      <c r="V7" s="35">
        <f>HLOOKUP(V6,Handlingskæderne!$C$3:$O$12,5,FALSE)</f>
        <v>0</v>
      </c>
      <c r="W7" s="35">
        <f>HLOOKUP(W6,Handlingskæderne!$C$3:$O$12,5,FALSE)</f>
        <v>0</v>
      </c>
      <c r="X7" s="35">
        <f>HLOOKUP(X6,Handlingskæderne!$C$3:$O$12,5,FALSE)</f>
        <v>0</v>
      </c>
      <c r="Y7" s="35">
        <f>HLOOKUP(Y6,Handlingskæderne!$C$3:$O$12,5,FALSE)</f>
        <v>0</v>
      </c>
      <c r="Z7" s="35">
        <f>HLOOKUP(Z6,Handlingskæderne!$C$3:$O$12,5,FALSE)</f>
        <v>0</v>
      </c>
      <c r="AA7" s="35">
        <f>HLOOKUP(AA6,Handlingskæderne!$C$3:$O$12,5,FALSE)</f>
        <v>0</v>
      </c>
      <c r="AB7" s="49"/>
      <c r="AC7" s="49"/>
    </row>
    <row r="8" spans="2:29" x14ac:dyDescent="0.2">
      <c r="B8" s="51" t="s">
        <v>27</v>
      </c>
      <c r="C8" s="38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48">
        <f>SUM(C9:N9)</f>
        <v>0</v>
      </c>
      <c r="P8" s="40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48">
        <f>SUM(P9:AA9)</f>
        <v>0</v>
      </c>
      <c r="AC8" s="48">
        <f>AB8-O8</f>
        <v>0</v>
      </c>
    </row>
    <row r="9" spans="2:29" x14ac:dyDescent="0.2">
      <c r="B9" s="52"/>
      <c r="C9" s="33">
        <f>HLOOKUP(C8,Handlingskæderne!$C$3:$O$12,7,FALSE)</f>
        <v>0</v>
      </c>
      <c r="D9" s="33">
        <f>HLOOKUP(D8,Handlingskæderne!$C$3:$O$12,7,FALSE)</f>
        <v>0</v>
      </c>
      <c r="E9" s="33">
        <f>HLOOKUP(E8,Handlingskæderne!$C$3:$O$12,7,FALSE)</f>
        <v>0</v>
      </c>
      <c r="F9" s="33">
        <f>HLOOKUP(F8,Handlingskæderne!$C$3:$O$12,7,FALSE)</f>
        <v>0</v>
      </c>
      <c r="G9" s="33">
        <f>HLOOKUP(G8,Handlingskæderne!$C$3:$O$12,7,FALSE)</f>
        <v>0</v>
      </c>
      <c r="H9" s="33">
        <f>HLOOKUP(H8,Handlingskæderne!$C$3:$O$12,7,FALSE)</f>
        <v>0</v>
      </c>
      <c r="I9" s="33">
        <f>HLOOKUP(I8,Handlingskæderne!$C$3:$O$12,7,FALSE)</f>
        <v>0</v>
      </c>
      <c r="J9" s="33">
        <f>HLOOKUP(J8,Handlingskæderne!$C$3:$O$12,7,FALSE)</f>
        <v>0</v>
      </c>
      <c r="K9" s="33">
        <f>HLOOKUP(K8,Handlingskæderne!$C$3:$O$12,7,FALSE)</f>
        <v>0</v>
      </c>
      <c r="L9" s="33">
        <f>HLOOKUP(L8,Handlingskæderne!$C$3:$O$12,7,FALSE)</f>
        <v>0</v>
      </c>
      <c r="M9" s="33">
        <f>HLOOKUP(M8,Handlingskæderne!$C$3:$O$12,7,FALSE)</f>
        <v>0</v>
      </c>
      <c r="N9" s="33">
        <f>HLOOKUP(N8,Handlingskæderne!$C$3:$O$12,7,FALSE)</f>
        <v>0</v>
      </c>
      <c r="O9" s="49"/>
      <c r="P9" s="35">
        <f>HLOOKUP(P8,Handlingskæderne!$C$3:$O$12,7,FALSE)</f>
        <v>0</v>
      </c>
      <c r="Q9" s="35">
        <f>HLOOKUP(Q8,Handlingskæderne!$C$3:$O$12,7,FALSE)</f>
        <v>0</v>
      </c>
      <c r="R9" s="35">
        <f>HLOOKUP(R8,Handlingskæderne!$C$3:$O$12,7,FALSE)</f>
        <v>0</v>
      </c>
      <c r="S9" s="35">
        <f>HLOOKUP(S8,Handlingskæderne!$C$3:$O$12,7,FALSE)</f>
        <v>0</v>
      </c>
      <c r="T9" s="35">
        <f>HLOOKUP(T8,Handlingskæderne!$C$3:$O$12,7,FALSE)</f>
        <v>0</v>
      </c>
      <c r="U9" s="35">
        <f>HLOOKUP(U8,Handlingskæderne!$C$3:$O$12,7,FALSE)</f>
        <v>0</v>
      </c>
      <c r="V9" s="35">
        <f>HLOOKUP(V8,Handlingskæderne!$C$3:$O$12,7,FALSE)</f>
        <v>0</v>
      </c>
      <c r="W9" s="35">
        <f>HLOOKUP(W8,Handlingskæderne!$C$3:$O$12,7,FALSE)</f>
        <v>0</v>
      </c>
      <c r="X9" s="35">
        <f>HLOOKUP(X8,Handlingskæderne!$C$3:$O$12,7,FALSE)</f>
        <v>0</v>
      </c>
      <c r="Y9" s="35">
        <f>HLOOKUP(Y8,Handlingskæderne!$C$3:$O$12,7,FALSE)</f>
        <v>0</v>
      </c>
      <c r="Z9" s="35">
        <f>HLOOKUP(Z8,Handlingskæderne!$C$3:$O$12,7,FALSE)</f>
        <v>0</v>
      </c>
      <c r="AA9" s="35">
        <f>HLOOKUP(AA8,Handlingskæderne!$C$3:$O$12,7,FALSE)</f>
        <v>0</v>
      </c>
      <c r="AB9" s="49"/>
      <c r="AC9" s="49"/>
    </row>
    <row r="10" spans="2:29" x14ac:dyDescent="0.2">
      <c r="B10" s="51" t="s">
        <v>22</v>
      </c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8">
        <f>SUM(C11:N11)</f>
        <v>0</v>
      </c>
      <c r="P10" s="40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48">
        <f>SUM(P11:AA11)</f>
        <v>0</v>
      </c>
      <c r="AC10" s="48">
        <f>AB10-O10</f>
        <v>0</v>
      </c>
    </row>
    <row r="11" spans="2:29" x14ac:dyDescent="0.2">
      <c r="B11" s="52"/>
      <c r="C11" s="33">
        <f>-HLOOKUP(C10,Handlingskæderne!$C$3:$O$12,3,FALSE)</f>
        <v>0</v>
      </c>
      <c r="D11" s="33">
        <f>-HLOOKUP(D10,Handlingskæderne!$C$3:$O$12,3,FALSE)</f>
        <v>0</v>
      </c>
      <c r="E11" s="33">
        <f>-HLOOKUP(E10,Handlingskæderne!$C$3:$O$12,3,FALSE)</f>
        <v>0</v>
      </c>
      <c r="F11" s="33">
        <f>-HLOOKUP(F10,Handlingskæderne!$C$3:$O$12,3,FALSE)</f>
        <v>0</v>
      </c>
      <c r="G11" s="33">
        <f>-HLOOKUP(G10,Handlingskæderne!$C$3:$O$12,3,FALSE)</f>
        <v>0</v>
      </c>
      <c r="H11" s="33">
        <f>-HLOOKUP(H10,Handlingskæderne!$C$3:$O$12,3,FALSE)</f>
        <v>0</v>
      </c>
      <c r="I11" s="33">
        <f>-HLOOKUP(I10,Handlingskæderne!$C$3:$O$12,3,FALSE)</f>
        <v>0</v>
      </c>
      <c r="J11" s="33">
        <f>-HLOOKUP(J10,Handlingskæderne!$C$3:$O$12,3,FALSE)</f>
        <v>0</v>
      </c>
      <c r="K11" s="33">
        <f>-HLOOKUP(K10,Handlingskæderne!$C$3:$O$12,3,FALSE)</f>
        <v>0</v>
      </c>
      <c r="L11" s="33">
        <f>-HLOOKUP(L10,Handlingskæderne!$C$3:$O$12,3,FALSE)</f>
        <v>0</v>
      </c>
      <c r="M11" s="33">
        <f>-HLOOKUP(M10,Handlingskæderne!$C$3:$O$12,3,FALSE)</f>
        <v>0</v>
      </c>
      <c r="N11" s="33">
        <f>-HLOOKUP(N10,Handlingskæderne!$C$3:$O$12,3,FALSE)</f>
        <v>0</v>
      </c>
      <c r="O11" s="49"/>
      <c r="P11" s="35">
        <f>-HLOOKUP(P10,Handlingskæderne!$C$3:$O$12,3,FALSE)</f>
        <v>0</v>
      </c>
      <c r="Q11" s="35">
        <f>-HLOOKUP(Q10,Handlingskæderne!$C$3:$O$12,3,FALSE)</f>
        <v>0</v>
      </c>
      <c r="R11" s="35">
        <f>-HLOOKUP(R10,Handlingskæderne!$C$3:$O$12,3,FALSE)</f>
        <v>0</v>
      </c>
      <c r="S11" s="35">
        <f>-HLOOKUP(S10,Handlingskæderne!$C$3:$O$12,3,FALSE)</f>
        <v>0</v>
      </c>
      <c r="T11" s="35">
        <f>-HLOOKUP(T10,Handlingskæderne!$C$3:$O$12,3,FALSE)</f>
        <v>0</v>
      </c>
      <c r="U11" s="35">
        <f>-HLOOKUP(U10,Handlingskæderne!$C$3:$O$12,3,FALSE)</f>
        <v>0</v>
      </c>
      <c r="V11" s="35">
        <f>-HLOOKUP(V10,Handlingskæderne!$C$3:$O$12,3,FALSE)</f>
        <v>0</v>
      </c>
      <c r="W11" s="35">
        <f>-HLOOKUP(W10,Handlingskæderne!$C$3:$O$12,3,FALSE)</f>
        <v>0</v>
      </c>
      <c r="X11" s="35">
        <f>-HLOOKUP(X10,Handlingskæderne!$C$3:$O$12,3,FALSE)</f>
        <v>0</v>
      </c>
      <c r="Y11" s="35">
        <f>-HLOOKUP(Y10,Handlingskæderne!$C$3:$O$12,3,FALSE)</f>
        <v>0</v>
      </c>
      <c r="Z11" s="35">
        <f>-HLOOKUP(Z10,Handlingskæderne!$C$3:$O$12,3,FALSE)</f>
        <v>0</v>
      </c>
      <c r="AA11" s="35">
        <f>-HLOOKUP(AA10,Handlingskæderne!$C$3:$O$12,3,FALSE)</f>
        <v>0</v>
      </c>
      <c r="AB11" s="49"/>
      <c r="AC11" s="49"/>
    </row>
    <row r="12" spans="2:29" x14ac:dyDescent="0.2">
      <c r="B12" s="53" t="s">
        <v>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32">
        <f>SUM(O4:O11)</f>
        <v>0</v>
      </c>
      <c r="P12" s="54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32">
        <f>SUM(AB4,AB8,AB10)</f>
        <v>0</v>
      </c>
      <c r="AC12" s="32">
        <f>SUM(AC4:AC11)</f>
        <v>0</v>
      </c>
    </row>
    <row r="13" spans="2:29" x14ac:dyDescent="0.2">
      <c r="B13" s="4"/>
      <c r="O13" s="12"/>
      <c r="AB13" s="12"/>
      <c r="AC13" s="12"/>
    </row>
    <row r="14" spans="2:29" x14ac:dyDescent="0.2">
      <c r="B14" s="55" t="s">
        <v>24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32">
        <f>SUM(AC12,'spm B; Resultat'!O8)</f>
        <v>0</v>
      </c>
    </row>
  </sheetData>
  <protectedRanges>
    <protectedRange sqref="C4:N4 C8:N8 C10:N10 P4:AA4 P8:AA8 P10:AA10" name="Område1"/>
  </protectedRanges>
  <mergeCells count="24">
    <mergeCell ref="B6:B7"/>
    <mergeCell ref="B8:B9"/>
    <mergeCell ref="B10:B11"/>
    <mergeCell ref="B4:B5"/>
    <mergeCell ref="O6:O7"/>
    <mergeCell ref="B12:N12"/>
    <mergeCell ref="P12:AA12"/>
    <mergeCell ref="B14:AB14"/>
    <mergeCell ref="O8:O9"/>
    <mergeCell ref="AB8:AB9"/>
    <mergeCell ref="AC8:AC9"/>
    <mergeCell ref="O10:O11"/>
    <mergeCell ref="AB10:AB11"/>
    <mergeCell ref="AC10:AC11"/>
    <mergeCell ref="C2:O2"/>
    <mergeCell ref="P2:AB2"/>
    <mergeCell ref="AC2:AC3"/>
    <mergeCell ref="C3:N3"/>
    <mergeCell ref="P3:AA3"/>
    <mergeCell ref="O4:O5"/>
    <mergeCell ref="AB4:AB5"/>
    <mergeCell ref="AC4:AC5"/>
    <mergeCell ref="AB6:AB7"/>
    <mergeCell ref="AC6:A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K12" sqref="K12"/>
    </sheetView>
  </sheetViews>
  <sheetFormatPr baseColWidth="10" defaultColWidth="8.83203125" defaultRowHeight="15" x14ac:dyDescent="0.2"/>
  <cols>
    <col min="1" max="1" width="8.83203125" style="1"/>
    <col min="2" max="2" width="20.6640625" style="1" bestFit="1" customWidth="1"/>
    <col min="3" max="14" width="3.5" style="1" customWidth="1"/>
    <col min="15" max="16384" width="8.83203125" style="1"/>
  </cols>
  <sheetData>
    <row r="2" spans="2:15" x14ac:dyDescent="0.2">
      <c r="B2" s="20" t="s">
        <v>10</v>
      </c>
      <c r="C2" s="21">
        <f>HLOOKUP(C3,Handlingskæderne!$C$3:$O$12,10,FALSE)</f>
        <v>0</v>
      </c>
      <c r="D2" s="22">
        <f>HLOOKUP(D3,Handlingskæderne!$C$3:$O$12,10,FALSE)</f>
        <v>0</v>
      </c>
      <c r="E2" s="22">
        <f>HLOOKUP(E3,Handlingskæderne!$C$3:$O$12,10,FALSE)</f>
        <v>0</v>
      </c>
      <c r="F2" s="22">
        <f>HLOOKUP(F3,Handlingskæderne!$C$3:$O$12,10,FALSE)</f>
        <v>0</v>
      </c>
      <c r="G2" s="22">
        <f>HLOOKUP(G3,Handlingskæderne!$C$3:$O$12,10,FALSE)</f>
        <v>0</v>
      </c>
      <c r="H2" s="22">
        <f>HLOOKUP(H3,Handlingskæderne!$C$3:$O$12,10,FALSE)</f>
        <v>0</v>
      </c>
      <c r="I2" s="22">
        <f>HLOOKUP(I3,Handlingskæderne!$C$3:$O$12,10,FALSE)</f>
        <v>0</v>
      </c>
      <c r="J2" s="22">
        <f>HLOOKUP(J3,Handlingskæderne!$C$3:$O$12,10,FALSE)</f>
        <v>0</v>
      </c>
      <c r="K2" s="22">
        <f>HLOOKUP(K3,Handlingskæderne!$C$3:$O$12,10,FALSE)</f>
        <v>0</v>
      </c>
      <c r="L2" s="22">
        <f>HLOOKUP(L3,Handlingskæderne!$C$3:$O$12,10,FALSE)</f>
        <v>0</v>
      </c>
      <c r="M2" s="22">
        <f>HLOOKUP(M3,Handlingskæderne!$C$3:$O$12,10,FALSE)</f>
        <v>0</v>
      </c>
      <c r="N2" s="23">
        <f>HLOOKUP(N3,Handlingskæderne!$C$3:$O$12,10,FALSE)</f>
        <v>0</v>
      </c>
      <c r="O2" s="24">
        <f>SUM(C2:N2)</f>
        <v>0</v>
      </c>
    </row>
    <row r="3" spans="2:15" x14ac:dyDescent="0.2">
      <c r="B3" s="25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26"/>
    </row>
    <row r="4" spans="2:15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6"/>
    </row>
    <row r="5" spans="2:15" x14ac:dyDescent="0.2">
      <c r="B5" s="20" t="s">
        <v>12</v>
      </c>
      <c r="C5" s="21">
        <f>HLOOKUP(C6,Handlingskæderne!$C$3:$O$12,7,FALSE)</f>
        <v>0</v>
      </c>
      <c r="D5" s="22">
        <f>HLOOKUP(D6,Handlingskæderne!$C$3:$O$12,7,FALSE)</f>
        <v>0</v>
      </c>
      <c r="E5" s="22">
        <f>HLOOKUP(E6,Handlingskæderne!$C$3:$O$12,7,FALSE)</f>
        <v>0</v>
      </c>
      <c r="F5" s="22">
        <f>HLOOKUP(F6,Handlingskæderne!$C$3:$O$12,7,FALSE)</f>
        <v>0</v>
      </c>
      <c r="G5" s="22">
        <f>HLOOKUP(G6,Handlingskæderne!$C$3:$O$12,7,FALSE)</f>
        <v>0</v>
      </c>
      <c r="H5" s="22">
        <f>HLOOKUP(H6,Handlingskæderne!$C$3:$O$12,7,FALSE)</f>
        <v>0</v>
      </c>
      <c r="I5" s="22">
        <f>HLOOKUP(I6,Handlingskæderne!$C$3:$O$12,7,FALSE)</f>
        <v>0</v>
      </c>
      <c r="J5" s="22">
        <f>HLOOKUP(J6,Handlingskæderne!$C$3:$O$12,7,FALSE)</f>
        <v>0</v>
      </c>
      <c r="K5" s="22">
        <f>HLOOKUP(K6,Handlingskæderne!$C$3:$O$12,7,FALSE)</f>
        <v>0</v>
      </c>
      <c r="L5" s="22">
        <f>HLOOKUP(L6,Handlingskæderne!$C$3:$O$12,7,FALSE)</f>
        <v>0</v>
      </c>
      <c r="M5" s="22">
        <f>HLOOKUP(M6,Handlingskæderne!$C$3:$O$12,7,FALSE)</f>
        <v>0</v>
      </c>
      <c r="N5" s="23">
        <f>HLOOKUP(N6,Handlingskæderne!$C$3:$O$12,7,FALSE)</f>
        <v>0</v>
      </c>
      <c r="O5" s="24">
        <f>SUM(C5:N5)</f>
        <v>0</v>
      </c>
    </row>
    <row r="6" spans="2:15" x14ac:dyDescent="0.2">
      <c r="B6" s="25" t="s">
        <v>11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6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26"/>
    </row>
    <row r="8" spans="2:15" x14ac:dyDescent="0.2">
      <c r="B8" s="45" t="s">
        <v>13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24">
        <f>SUM(O2,O5)</f>
        <v>0</v>
      </c>
    </row>
  </sheetData>
  <protectedRanges>
    <protectedRange sqref="C3:N3 C6:N6" name="Område1"/>
  </protectedRanges>
  <mergeCells count="1">
    <mergeCell ref="B8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tabSelected="1" workbookViewId="0">
      <selection activeCell="C6" sqref="C6:N6"/>
    </sheetView>
  </sheetViews>
  <sheetFormatPr baseColWidth="10" defaultColWidth="8.83203125" defaultRowHeight="15" x14ac:dyDescent="0.2"/>
  <cols>
    <col min="1" max="1" width="8.83203125" style="1"/>
    <col min="2" max="2" width="20.6640625" style="1" bestFit="1" customWidth="1"/>
    <col min="3" max="14" width="3.5" style="1" customWidth="1"/>
    <col min="15" max="15" width="4.6640625" style="1" bestFit="1" customWidth="1"/>
    <col min="16" max="16384" width="8.83203125" style="1"/>
  </cols>
  <sheetData>
    <row r="2" spans="2:15" x14ac:dyDescent="0.2">
      <c r="B2" s="20" t="s">
        <v>10</v>
      </c>
      <c r="C2" s="21">
        <f>HLOOKUP(C3,Handlingskæderne!$C$3:$O$12,8,FALSE)</f>
        <v>0</v>
      </c>
      <c r="D2" s="22">
        <f>HLOOKUP(D3,Handlingskæderne!$C$3:$O$12,8,FALSE)</f>
        <v>0</v>
      </c>
      <c r="E2" s="22">
        <f>HLOOKUP(E3,Handlingskæderne!$C$3:$O$12,8,FALSE)</f>
        <v>0</v>
      </c>
      <c r="F2" s="22">
        <f>HLOOKUP(F3,Handlingskæderne!$C$3:$O$12,8,FALSE)</f>
        <v>0</v>
      </c>
      <c r="G2" s="22">
        <f>HLOOKUP(G3,Handlingskæderne!$C$3:$O$12,8,FALSE)</f>
        <v>0</v>
      </c>
      <c r="H2" s="22">
        <f>HLOOKUP(H3,Handlingskæderne!$C$3:$O$12,8,FALSE)</f>
        <v>0</v>
      </c>
      <c r="I2" s="22">
        <f>HLOOKUP(I3,Handlingskæderne!$C$3:$O$12,8,FALSE)</f>
        <v>0</v>
      </c>
      <c r="J2" s="22">
        <f>HLOOKUP(J3,Handlingskæderne!$C$3:$O$12,8,FALSE)</f>
        <v>0</v>
      </c>
      <c r="K2" s="22">
        <f>HLOOKUP(K3,Handlingskæderne!$C$3:$O$12,8,FALSE)</f>
        <v>0</v>
      </c>
      <c r="L2" s="22">
        <f>HLOOKUP(L3,Handlingskæderne!$C$3:$O$12,8,FALSE)</f>
        <v>0</v>
      </c>
      <c r="M2" s="22">
        <f>HLOOKUP(M3,Handlingskæderne!$C$3:$O$12,8,FALSE)</f>
        <v>0</v>
      </c>
      <c r="N2" s="23">
        <f>HLOOKUP(N3,Handlingskæderne!$C$3:$O$12,8,FALSE)</f>
        <v>0</v>
      </c>
      <c r="O2" s="24">
        <f>SUM(C2:N2)</f>
        <v>0</v>
      </c>
    </row>
    <row r="3" spans="2:15" x14ac:dyDescent="0.2">
      <c r="B3" s="25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26"/>
    </row>
    <row r="4" spans="2:15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6"/>
    </row>
    <row r="5" spans="2:15" x14ac:dyDescent="0.2">
      <c r="B5" s="20" t="s">
        <v>12</v>
      </c>
      <c r="C5" s="21">
        <f>HLOOKUP(C6,Handlingskæderne!$C$3:$O$12,7,FALSE)</f>
        <v>0</v>
      </c>
      <c r="D5" s="22">
        <f>HLOOKUP(D6,Handlingskæderne!$C$3:$O$12,7,FALSE)</f>
        <v>0</v>
      </c>
      <c r="E5" s="22">
        <f>HLOOKUP(E6,Handlingskæderne!$C$3:$O$12,7,FALSE)</f>
        <v>0</v>
      </c>
      <c r="F5" s="22">
        <f>HLOOKUP(F6,Handlingskæderne!$C$3:$O$12,7,FALSE)</f>
        <v>0</v>
      </c>
      <c r="G5" s="22">
        <f>HLOOKUP(G6,Handlingskæderne!$C$3:$O$12,7,FALSE)</f>
        <v>0</v>
      </c>
      <c r="H5" s="22">
        <f>HLOOKUP(H6,Handlingskæderne!$C$3:$O$12,7,FALSE)</f>
        <v>0</v>
      </c>
      <c r="I5" s="22">
        <f>HLOOKUP(I6,Handlingskæderne!$C$3:$O$12,7,FALSE)</f>
        <v>0</v>
      </c>
      <c r="J5" s="22">
        <f>HLOOKUP(J6,Handlingskæderne!$C$3:$O$12,7,FALSE)</f>
        <v>0</v>
      </c>
      <c r="K5" s="22">
        <f>HLOOKUP(K6,Handlingskæderne!$C$3:$O$12,7,FALSE)</f>
        <v>0</v>
      </c>
      <c r="L5" s="22">
        <f>HLOOKUP(L6,Handlingskæderne!$C$3:$O$12,7,FALSE)</f>
        <v>0</v>
      </c>
      <c r="M5" s="22">
        <f>HLOOKUP(M6,Handlingskæderne!$C$3:$O$12,7,FALSE)</f>
        <v>0</v>
      </c>
      <c r="N5" s="23">
        <f>HLOOKUP(N6,Handlingskæderne!$C$3:$O$12,7,FALSE)</f>
        <v>0</v>
      </c>
      <c r="O5" s="24">
        <f>SUM(C5:N5)</f>
        <v>0</v>
      </c>
    </row>
    <row r="6" spans="2:15" x14ac:dyDescent="0.2">
      <c r="B6" s="25" t="s">
        <v>11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6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26"/>
    </row>
    <row r="8" spans="2:15" x14ac:dyDescent="0.2">
      <c r="B8" s="45" t="s">
        <v>13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24">
        <f>SUM(O2,O5)</f>
        <v>0</v>
      </c>
    </row>
  </sheetData>
  <protectedRanges>
    <protectedRange sqref="C3:N3 C6:N6" name="Område1"/>
  </protectedRanges>
  <mergeCells count="1">
    <mergeCell ref="B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Handlingskæderne</vt:lpstr>
      <vt:lpstr>spm B; Resultat</vt:lpstr>
      <vt:lpstr>spm C; Likviditets</vt:lpstr>
      <vt:lpstr>spm D,E; primo-ultimo</vt:lpstr>
      <vt:lpstr>spm F;</vt:lpstr>
      <vt:lpstr>spm G;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2008-07-03T22:29:28Z</dcterms:created>
  <dcterms:modified xsi:type="dcterms:W3CDTF">2017-09-06T13:09:58Z</dcterms:modified>
</cp:coreProperties>
</file>