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5120" windowHeight="8010" activeTab="3"/>
  </bookViews>
  <sheets>
    <sheet name="1.1 Бернулли" sheetId="1" r:id="rId1"/>
    <sheet name="1.2 Биномиальное" sheetId="2" r:id="rId2"/>
    <sheet name="1.3 Пуассона" sheetId="3" r:id="rId3"/>
    <sheet name="1.4 Дискретное" sheetId="4" r:id="rId4"/>
  </sheets>
  <calcPr calcId="162913"/>
</workbook>
</file>

<file path=xl/calcChain.xml><?xml version="1.0" encoding="utf-8"?>
<calcChain xmlns="http://schemas.openxmlformats.org/spreadsheetml/2006/main">
  <c r="J33" i="1" l="1"/>
  <c r="J34" i="1"/>
  <c r="J35" i="1"/>
  <c r="J36" i="1"/>
  <c r="E24" i="4"/>
  <c r="A8" i="4"/>
  <c r="I33" i="3"/>
  <c r="I34" i="3"/>
  <c r="I35" i="3"/>
  <c r="I36" i="3"/>
  <c r="I37" i="3"/>
  <c r="I38" i="3"/>
  <c r="I53" i="3" s="1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31" i="3"/>
  <c r="I32" i="3"/>
  <c r="G53" i="3"/>
  <c r="J32" i="4" l="1"/>
  <c r="J36" i="4"/>
  <c r="J35" i="4"/>
  <c r="J34" i="4"/>
  <c r="J33" i="4"/>
  <c r="H25" i="4"/>
  <c r="H26" i="4"/>
  <c r="H27" i="4"/>
  <c r="H24" i="4"/>
  <c r="H29" i="4" s="1"/>
  <c r="D24" i="4"/>
  <c r="G24" i="4" s="1"/>
  <c r="B9" i="4"/>
  <c r="A6" i="4"/>
  <c r="A7" i="4" s="1"/>
  <c r="J52" i="2"/>
  <c r="J51" i="2"/>
  <c r="J50" i="2"/>
  <c r="J49" i="2"/>
  <c r="J48" i="2"/>
  <c r="J61" i="3"/>
  <c r="J60" i="3"/>
  <c r="J59" i="3"/>
  <c r="J58" i="3"/>
  <c r="J57" i="3"/>
  <c r="J35" i="3"/>
  <c r="J31" i="3"/>
  <c r="J44" i="3"/>
  <c r="J45" i="3"/>
  <c r="J46" i="3"/>
  <c r="J47" i="3"/>
  <c r="J48" i="3"/>
  <c r="J49" i="3"/>
  <c r="J50" i="3"/>
  <c r="J51" i="3"/>
  <c r="J32" i="3"/>
  <c r="J33" i="3"/>
  <c r="J34" i="3"/>
  <c r="J36" i="3"/>
  <c r="J37" i="3"/>
  <c r="J38" i="3"/>
  <c r="J39" i="3"/>
  <c r="J40" i="3"/>
  <c r="J41" i="3"/>
  <c r="J42" i="3"/>
  <c r="J43" i="3"/>
  <c r="G31" i="2"/>
  <c r="G37" i="2"/>
  <c r="J37" i="2"/>
  <c r="G38" i="2"/>
  <c r="J38" i="2"/>
  <c r="G39" i="2"/>
  <c r="J39" i="2"/>
  <c r="G40" i="2"/>
  <c r="J40" i="2"/>
  <c r="G41" i="2"/>
  <c r="J41" i="2"/>
  <c r="G42" i="2"/>
  <c r="J42" i="2"/>
  <c r="J27" i="1"/>
  <c r="J26" i="1" s="1"/>
  <c r="J29" i="1" s="1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K31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J32" i="2"/>
  <c r="J33" i="2"/>
  <c r="J34" i="2"/>
  <c r="J35" i="2"/>
  <c r="J36" i="2"/>
  <c r="J31" i="2"/>
  <c r="G35" i="2"/>
  <c r="G36" i="2"/>
  <c r="G32" i="2"/>
  <c r="G33" i="2"/>
  <c r="G34" i="2"/>
  <c r="G27" i="1"/>
  <c r="G26" i="1" s="1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J32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G44" i="2" l="1"/>
  <c r="I34" i="2" s="1"/>
  <c r="I38" i="2"/>
  <c r="I36" i="2"/>
  <c r="J44" i="2"/>
  <c r="J53" i="3"/>
  <c r="I31" i="2"/>
  <c r="K31" i="2" s="1"/>
  <c r="D25" i="4"/>
  <c r="E25" i="4" s="1"/>
  <c r="G25" i="4" s="1"/>
  <c r="D27" i="4"/>
  <c r="E27" i="4" s="1"/>
  <c r="G27" i="4" s="1"/>
  <c r="D26" i="4"/>
  <c r="E26" i="4" s="1"/>
  <c r="G26" i="4" s="1"/>
  <c r="I24" i="4"/>
  <c r="K32" i="3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G29" i="1"/>
  <c r="I26" i="1" s="1"/>
  <c r="I42" i="2" l="1"/>
  <c r="I39" i="2"/>
  <c r="I37" i="2"/>
  <c r="I33" i="2"/>
  <c r="I40" i="2"/>
  <c r="I35" i="2"/>
  <c r="I32" i="2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I41" i="2"/>
  <c r="G29" i="4"/>
  <c r="I27" i="1"/>
  <c r="I25" i="4"/>
  <c r="E28" i="4"/>
  <c r="I26" i="4"/>
  <c r="I27" i="4" s="1"/>
  <c r="I29" i="1"/>
  <c r="K26" i="1"/>
  <c r="I44" i="2" l="1"/>
  <c r="K27" i="1"/>
  <c r="G43" i="2"/>
</calcChain>
</file>

<file path=xl/sharedStrings.xml><?xml version="1.0" encoding="utf-8"?>
<sst xmlns="http://schemas.openxmlformats.org/spreadsheetml/2006/main" count="90" uniqueCount="37">
  <si>
    <t>Параметры распределения</t>
  </si>
  <si>
    <r>
      <t>Вероятность события (</t>
    </r>
    <r>
      <rPr>
        <b/>
        <sz val="10"/>
        <color theme="1"/>
        <rFont val="Arial"/>
        <family val="2"/>
        <charset val="204"/>
      </rPr>
      <t>1</t>
    </r>
    <r>
      <rPr>
        <sz val="10"/>
        <color theme="1"/>
        <rFont val="Arial"/>
        <family val="2"/>
        <charset val="204"/>
      </rPr>
      <t xml:space="preserve">), </t>
    </r>
    <r>
      <rPr>
        <b/>
        <sz val="10"/>
        <color theme="1"/>
        <rFont val="Arial"/>
        <family val="2"/>
        <charset val="204"/>
      </rPr>
      <t>q=</t>
    </r>
  </si>
  <si>
    <t>Выборка</t>
  </si>
  <si>
    <t>k</t>
  </si>
  <si>
    <t>x</t>
  </si>
  <si>
    <t>Карманы</t>
  </si>
  <si>
    <t>Гистограмма и распределение вероятностей</t>
  </si>
  <si>
    <t>Карман</t>
  </si>
  <si>
    <t>Частота</t>
  </si>
  <si>
    <t>Еще</t>
  </si>
  <si>
    <t>Всего:</t>
  </si>
  <si>
    <t>Сумма:</t>
  </si>
  <si>
    <t>Отн. Част</t>
  </si>
  <si>
    <t>Теор.</t>
  </si>
  <si>
    <t>F(x)</t>
  </si>
  <si>
    <t>Выборочные оценки статистических характеристик</t>
  </si>
  <si>
    <t>Математическое ожидание (МО):</t>
  </si>
  <si>
    <t>Среднеквадратичное отклонения (СКО):</t>
  </si>
  <si>
    <t>Дисперсия:</t>
  </si>
  <si>
    <t>Эксцесс</t>
  </si>
  <si>
    <t>Ассиметрия:</t>
  </si>
  <si>
    <t>Вероятность (Бернулли)</t>
  </si>
  <si>
    <t>q</t>
  </si>
  <si>
    <t>Число исходов</t>
  </si>
  <si>
    <t>m</t>
  </si>
  <si>
    <t>F(Y)</t>
  </si>
  <si>
    <t>λ</t>
  </si>
  <si>
    <r>
      <t xml:space="preserve">Параметр </t>
    </r>
    <r>
      <rPr>
        <sz val="10"/>
        <color theme="1"/>
        <rFont val="Calibri"/>
        <family val="2"/>
        <charset val="204"/>
      </rPr>
      <t>λ</t>
    </r>
    <r>
      <rPr>
        <sz val="10"/>
        <color theme="1"/>
        <rFont val="Arial"/>
        <family val="2"/>
        <charset val="204"/>
      </rPr>
      <t xml:space="preserve"> - интенсивность событий (Среднее кол-во поступивших заявок)</t>
    </r>
  </si>
  <si>
    <t>Знач. Xi</t>
  </si>
  <si>
    <t>Вероятн. P(xi)</t>
  </si>
  <si>
    <t>Сумма</t>
  </si>
  <si>
    <t>Отн. Частота</t>
  </si>
  <si>
    <t>Задание 1.1 (Бернулли). Вариант 610</t>
  </si>
  <si>
    <t>Задание 1.2 (Биномиальное). Вариант 610</t>
  </si>
  <si>
    <t>Задание 1.3 (Пуассона). Вариант 610</t>
  </si>
  <si>
    <t>Всего</t>
  </si>
  <si>
    <t>Задание 1.4 (Дискретное). Вариант 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</si>
</sst>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4"/>
      <name val="Arial"/>
      <family val="2"/>
      <charset val="204"/>
    </font>
    <font>
      <b/>
      <i/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4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theme="0"/>
      <name val="Arial"/>
      <family val="2"/>
      <charset val="204"/>
    </font>
    <font>
      <sz val="10"/>
      <color theme="4"/>
      <name val="Arial"/>
      <family val="2"/>
      <charset val="204"/>
    </font>
    <font>
      <b/>
      <i/>
      <sz val="11"/>
      <color theme="4"/>
      <name val="Arial"/>
      <family val="2"/>
      <charset val="204"/>
    </font>
    <font>
      <i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b/>
      <sz val="11"/>
      <color theme="3" tint="0.39997558519241921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theme="1"/>
      <name val="Calibri"/>
      <family val="2"/>
      <charset val="204"/>
    </font>
    <font>
      <b/>
      <sz val="11"/>
      <color theme="4"/>
      <name val="Calibri"/>
      <family val="2"/>
      <charset val="204"/>
    </font>
    <font>
      <b/>
      <sz val="11"/>
      <color rgb="FFFF000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i/>
      <sz val="9"/>
      <color theme="1"/>
      <name val="Arial"/>
      <family val="2"/>
      <charset val="204"/>
    </font>
    <font>
      <b/>
      <i/>
      <sz val="10"/>
      <color theme="4"/>
      <name val="Arial"/>
      <family val="2"/>
      <charset val="204"/>
    </font>
    <font>
      <i/>
      <sz val="10"/>
      <color theme="1"/>
      <name val="Calibri"/>
      <family val="2"/>
      <charset val="204"/>
      <scheme val="minor"/>
    </font>
    <font>
      <b/>
      <sz val="10"/>
      <color theme="3" tint="0.39997558519241921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Fill="1" applyAlignment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6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1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/>
    <xf numFmtId="0" fontId="18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165" fontId="2" fillId="4" borderId="1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23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3" fillId="0" borderId="1" xfId="0" applyFont="1" applyBorder="1"/>
    <xf numFmtId="0" fontId="25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BFFFE"/>
      <color rgb="FFEF7E3F"/>
      <color rgb="FFFFFF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574547084053524"/>
          <c:y val="0.16404506454237086"/>
          <c:w val="0.59270981371231035"/>
          <c:h val="0.66921490076898282"/>
        </c:manualLayout>
      </c:layout>
      <c:barChart>
        <c:barDir val="col"/>
        <c:grouping val="clustered"/>
        <c:varyColors val="0"/>
        <c:ser>
          <c:idx val="0"/>
          <c:order val="0"/>
          <c:tx>
            <c:v>Частота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'1.1 Бернулли'!$F$26:$F$27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'1.1 Бернулли'!$G$26:$G$27</c:f>
              <c:numCache>
                <c:formatCode>General</c:formatCode>
                <c:ptCount val="2"/>
                <c:pt idx="0">
                  <c:v>84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D-4F31-B6F0-77422814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91232"/>
        <c:axId val="45879296"/>
      </c:barChart>
      <c:catAx>
        <c:axId val="4539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67289674156584101"/>
              <c:y val="0.91310739666313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79296"/>
        <c:crosses val="autoZero"/>
        <c:auto val="1"/>
        <c:lblAlgn val="ctr"/>
        <c:lblOffset val="100"/>
        <c:noMultiLvlLbl val="0"/>
      </c:catAx>
      <c:valAx>
        <c:axId val="4587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912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369950707381086"/>
          <c:y val="0.90610949947046093"/>
          <c:w val="0.33673992963290394"/>
          <c:h val="7.0498687664042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'1.3 Пуассона'!$K$30</c:f>
              <c:strCache>
                <c:ptCount val="1"/>
                <c:pt idx="0">
                  <c:v>F(Y)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'1.3 Пуассона'!$F$31:$F$51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'1.3 Пуассона'!$K$31:$K$51</c:f>
              <c:numCache>
                <c:formatCode>General</c:formatCode>
                <c:ptCount val="21"/>
                <c:pt idx="0">
                  <c:v>7.0000000000000007E-2</c:v>
                </c:pt>
                <c:pt idx="1">
                  <c:v>0.26</c:v>
                </c:pt>
                <c:pt idx="2">
                  <c:v>0.53</c:v>
                </c:pt>
                <c:pt idx="3">
                  <c:v>0.76</c:v>
                </c:pt>
                <c:pt idx="4">
                  <c:v>0.88</c:v>
                </c:pt>
                <c:pt idx="5">
                  <c:v>0.94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A-4C9B-9E6B-FEBE88DF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557760"/>
        <c:axId val="251559296"/>
      </c:lineChart>
      <c:catAx>
        <c:axId val="2515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559296"/>
        <c:crosses val="autoZero"/>
        <c:auto val="1"/>
        <c:lblAlgn val="ctr"/>
        <c:lblOffset val="100"/>
        <c:noMultiLvlLbl val="0"/>
      </c:catAx>
      <c:valAx>
        <c:axId val="25155929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557760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Реализация СП, имеющего распределение Пуассона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89053154582242"/>
          <c:y val="0.23937621832358658"/>
          <c:w val="0.87225599391150943"/>
          <c:h val="0.60241101441267264"/>
        </c:manualLayout>
      </c:layout>
      <c:lineChart>
        <c:grouping val="standard"/>
        <c:varyColors val="0"/>
        <c:ser>
          <c:idx val="0"/>
          <c:order val="0"/>
          <c:cat>
            <c:numRef>
              <c:f>'1.3 Пуассона'!$F$31:$F$51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'1.3 Пуассона'!$B$9:$B$108</c:f>
              <c:numCache>
                <c:formatCode>General</c:formatCode>
                <c:ptCount val="100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4</c:v>
                </c:pt>
                <c:pt idx="17">
                  <c:v>7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3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7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2-4811-BFB1-A128047C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574912"/>
        <c:axId val="251588992"/>
      </c:lineChart>
      <c:catAx>
        <c:axId val="251574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1588992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515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574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'1.3 Пуассона'!$F$31:$F$52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Еще</c:v>
                </c:pt>
              </c:strCache>
            </c:strRef>
          </c:cat>
          <c:val>
            <c:numRef>
              <c:f>'1.3 Пуассона'!$G$31:$G$52</c:f>
              <c:numCache>
                <c:formatCode>General</c:formatCode>
                <c:ptCount val="22"/>
                <c:pt idx="0">
                  <c:v>7</c:v>
                </c:pt>
                <c:pt idx="1">
                  <c:v>19</c:v>
                </c:pt>
                <c:pt idx="2">
                  <c:v>27</c:v>
                </c:pt>
                <c:pt idx="3">
                  <c:v>23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D-4A73-A412-250D0471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025224"/>
        <c:axId val="532026864"/>
      </c:barChart>
      <c:catAx>
        <c:axId val="53202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Карман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26864"/>
        <c:crosses val="autoZero"/>
        <c:auto val="1"/>
        <c:lblAlgn val="ctr"/>
        <c:lblOffset val="100"/>
        <c:noMultiLvlLbl val="0"/>
      </c:catAx>
      <c:valAx>
        <c:axId val="53202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0252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Реализация СП, имеющего распределение Пуассона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89053154582242"/>
          <c:y val="0.23937621832358652"/>
          <c:w val="0.87225599391150965"/>
          <c:h val="0.60241101441267264"/>
        </c:manualLayout>
      </c:layout>
      <c:lineChart>
        <c:grouping val="standard"/>
        <c:varyColors val="0"/>
        <c:ser>
          <c:idx val="0"/>
          <c:order val="0"/>
          <c:tx>
            <c:v>Дискретное</c:v>
          </c:tx>
          <c:cat>
            <c:numRef>
              <c:f>'1.3 Пуассона'!$C$9:$C$108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'1.4 Дискретное'!$B$13:$B$112</c:f>
              <c:numCache>
                <c:formatCode>General</c:formatCode>
                <c:ptCount val="100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10</c:v>
                </c:pt>
                <c:pt idx="6">
                  <c:v>19</c:v>
                </c:pt>
                <c:pt idx="7">
                  <c:v>10</c:v>
                </c:pt>
                <c:pt idx="8">
                  <c:v>10</c:v>
                </c:pt>
                <c:pt idx="9">
                  <c:v>19</c:v>
                </c:pt>
                <c:pt idx="10">
                  <c:v>17</c:v>
                </c:pt>
                <c:pt idx="11">
                  <c:v>17</c:v>
                </c:pt>
                <c:pt idx="12">
                  <c:v>20</c:v>
                </c:pt>
                <c:pt idx="13">
                  <c:v>19</c:v>
                </c:pt>
                <c:pt idx="14">
                  <c:v>20</c:v>
                </c:pt>
                <c:pt idx="15">
                  <c:v>17</c:v>
                </c:pt>
                <c:pt idx="16">
                  <c:v>20</c:v>
                </c:pt>
                <c:pt idx="17">
                  <c:v>17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17</c:v>
                </c:pt>
                <c:pt idx="24">
                  <c:v>10</c:v>
                </c:pt>
                <c:pt idx="25">
                  <c:v>17</c:v>
                </c:pt>
                <c:pt idx="26">
                  <c:v>17</c:v>
                </c:pt>
                <c:pt idx="27">
                  <c:v>10</c:v>
                </c:pt>
                <c:pt idx="28">
                  <c:v>19</c:v>
                </c:pt>
                <c:pt idx="29">
                  <c:v>10</c:v>
                </c:pt>
                <c:pt idx="30">
                  <c:v>19</c:v>
                </c:pt>
                <c:pt idx="31">
                  <c:v>10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17</c:v>
                </c:pt>
                <c:pt idx="37">
                  <c:v>10</c:v>
                </c:pt>
                <c:pt idx="38">
                  <c:v>20</c:v>
                </c:pt>
                <c:pt idx="39">
                  <c:v>19</c:v>
                </c:pt>
                <c:pt idx="40">
                  <c:v>10</c:v>
                </c:pt>
                <c:pt idx="41">
                  <c:v>19</c:v>
                </c:pt>
                <c:pt idx="42">
                  <c:v>17</c:v>
                </c:pt>
                <c:pt idx="43">
                  <c:v>10</c:v>
                </c:pt>
                <c:pt idx="44">
                  <c:v>19</c:v>
                </c:pt>
                <c:pt idx="45">
                  <c:v>17</c:v>
                </c:pt>
                <c:pt idx="46">
                  <c:v>20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20</c:v>
                </c:pt>
                <c:pt idx="51">
                  <c:v>17</c:v>
                </c:pt>
                <c:pt idx="52">
                  <c:v>20</c:v>
                </c:pt>
                <c:pt idx="53">
                  <c:v>19</c:v>
                </c:pt>
                <c:pt idx="54">
                  <c:v>17</c:v>
                </c:pt>
                <c:pt idx="55">
                  <c:v>20</c:v>
                </c:pt>
                <c:pt idx="56">
                  <c:v>17</c:v>
                </c:pt>
                <c:pt idx="57">
                  <c:v>19</c:v>
                </c:pt>
                <c:pt idx="58">
                  <c:v>20</c:v>
                </c:pt>
                <c:pt idx="59">
                  <c:v>20</c:v>
                </c:pt>
                <c:pt idx="60">
                  <c:v>17</c:v>
                </c:pt>
                <c:pt idx="61">
                  <c:v>19</c:v>
                </c:pt>
                <c:pt idx="62">
                  <c:v>17</c:v>
                </c:pt>
                <c:pt idx="63">
                  <c:v>10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10</c:v>
                </c:pt>
                <c:pt idx="73">
                  <c:v>19</c:v>
                </c:pt>
                <c:pt idx="74">
                  <c:v>20</c:v>
                </c:pt>
                <c:pt idx="75">
                  <c:v>10</c:v>
                </c:pt>
                <c:pt idx="76">
                  <c:v>17</c:v>
                </c:pt>
                <c:pt idx="77">
                  <c:v>10</c:v>
                </c:pt>
                <c:pt idx="78">
                  <c:v>19</c:v>
                </c:pt>
                <c:pt idx="79">
                  <c:v>19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19</c:v>
                </c:pt>
                <c:pt idx="84">
                  <c:v>17</c:v>
                </c:pt>
                <c:pt idx="85">
                  <c:v>10</c:v>
                </c:pt>
                <c:pt idx="86">
                  <c:v>19</c:v>
                </c:pt>
                <c:pt idx="87">
                  <c:v>10</c:v>
                </c:pt>
                <c:pt idx="88">
                  <c:v>19</c:v>
                </c:pt>
                <c:pt idx="89">
                  <c:v>10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10</c:v>
                </c:pt>
                <c:pt idx="94">
                  <c:v>10</c:v>
                </c:pt>
                <c:pt idx="95">
                  <c:v>17</c:v>
                </c:pt>
                <c:pt idx="96">
                  <c:v>20</c:v>
                </c:pt>
                <c:pt idx="97">
                  <c:v>19</c:v>
                </c:pt>
                <c:pt idx="98">
                  <c:v>20</c:v>
                </c:pt>
                <c:pt idx="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6-49A3-B7F3-85C458FB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450496"/>
        <c:axId val="251556992"/>
      </c:lineChart>
      <c:catAx>
        <c:axId val="251450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1556992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2515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50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357454708405353"/>
          <c:y val="0.16404506454237097"/>
          <c:w val="0.59270981371231035"/>
          <c:h val="0.66921490076898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'1.4 Дискретное'!$E$23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'1.4 Дискретное'!$D$24:$D$27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19</c:v>
                </c:pt>
                <c:pt idx="3">
                  <c:v>20</c:v>
                </c:pt>
              </c:numCache>
            </c:numRef>
          </c:cat>
          <c:val>
            <c:numRef>
              <c:f>'1.4 Дискретное'!$E$24:$E$27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30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F-48B8-A399-31DC3FF4B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081408"/>
        <c:axId val="248802688"/>
      </c:barChart>
      <c:catAx>
        <c:axId val="2480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67289674156584123"/>
              <c:y val="0.91310739666313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802688"/>
        <c:crosses val="autoZero"/>
        <c:auto val="1"/>
        <c:lblAlgn val="ctr"/>
        <c:lblOffset val="100"/>
        <c:noMultiLvlLbl val="0"/>
      </c:catAx>
      <c:valAx>
        <c:axId val="24880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0814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369950707381086"/>
          <c:y val="0.90610949947046093"/>
          <c:w val="0.29030584566050582"/>
          <c:h val="5.9976495475379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Гистограмма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148013290246251"/>
          <c:y val="0.13334318547424981"/>
          <c:w val="0.6670213766631784"/>
          <c:h val="0.716665847085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'1.4 Дискретное'!$G$23</c:f>
              <c:strCache>
                <c:ptCount val="1"/>
                <c:pt idx="0">
                  <c:v>Отн. 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'1.4 Дискретное'!$D$24:$D$27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19</c:v>
                </c:pt>
                <c:pt idx="3">
                  <c:v>20</c:v>
                </c:pt>
              </c:numCache>
            </c:numRef>
          </c:cat>
          <c:val>
            <c:numRef>
              <c:f>'1.4 Дискретное'!$G$24:$G$27</c:f>
              <c:numCache>
                <c:formatCode>General</c:formatCode>
                <c:ptCount val="4"/>
                <c:pt idx="0">
                  <c:v>0.26</c:v>
                </c:pt>
                <c:pt idx="1">
                  <c:v>0.22</c:v>
                </c:pt>
                <c:pt idx="2">
                  <c:v>0.3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7-413A-A68D-498A11BFA99D}"/>
            </c:ext>
          </c:extLst>
        </c:ser>
        <c:ser>
          <c:idx val="1"/>
          <c:order val="1"/>
          <c:tx>
            <c:strRef>
              <c:f>'1.4 Дискретное'!$H$23</c:f>
              <c:strCache>
                <c:ptCount val="1"/>
                <c:pt idx="0">
                  <c:v>Теор.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'1.4 Дискретное'!$D$24:$D$27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19</c:v>
                </c:pt>
                <c:pt idx="3">
                  <c:v>20</c:v>
                </c:pt>
              </c:numCache>
            </c:numRef>
          </c:cat>
          <c:val>
            <c:numRef>
              <c:f>'1.4 Дискретное'!$H$24:$H$27</c:f>
              <c:numCache>
                <c:formatCode>General</c:formatCode>
                <c:ptCount val="4"/>
                <c:pt idx="0">
                  <c:v>0.26</c:v>
                </c:pt>
                <c:pt idx="1">
                  <c:v>0.23</c:v>
                </c:pt>
                <c:pt idx="2">
                  <c:v>0.3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7-413A-A68D-498A11BF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46993280"/>
        <c:axId val="247989760"/>
      </c:barChart>
      <c:catAx>
        <c:axId val="24699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62128168949979556"/>
              <c:y val="0.9302489123453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989760"/>
        <c:crosses val="autoZero"/>
        <c:auto val="1"/>
        <c:lblAlgn val="ctr"/>
        <c:lblOffset val="100"/>
        <c:noMultiLvlLbl val="0"/>
      </c:catAx>
      <c:valAx>
        <c:axId val="247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 частота</a:t>
                </a:r>
              </a:p>
            </c:rich>
          </c:tx>
          <c:layout>
            <c:manualLayout>
              <c:xMode val="edge"/>
              <c:yMode val="edge"/>
              <c:x val="7.7637795275590574E-3"/>
              <c:y val="4.93872430169103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'1.4 Дискретное'!$I$23</c:f>
              <c:strCache>
                <c:ptCount val="1"/>
                <c:pt idx="0">
                  <c:v>F(Y)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'1.4 Дискретное'!$D$24:$D$27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19</c:v>
                </c:pt>
                <c:pt idx="3">
                  <c:v>20</c:v>
                </c:pt>
              </c:numCache>
            </c:numRef>
          </c:cat>
          <c:val>
            <c:numRef>
              <c:f>'1.4 Дискретное'!$I$24:$I$27</c:f>
              <c:numCache>
                <c:formatCode>General</c:formatCode>
                <c:ptCount val="4"/>
                <c:pt idx="0">
                  <c:v>0.26</c:v>
                </c:pt>
                <c:pt idx="1">
                  <c:v>0.48</c:v>
                </c:pt>
                <c:pt idx="2">
                  <c:v>0.78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D-42DE-A01E-D702B066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77824"/>
        <c:axId val="261182976"/>
      </c:lineChart>
      <c:catAx>
        <c:axId val="2600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182976"/>
        <c:crosses val="autoZero"/>
        <c:auto val="1"/>
        <c:lblAlgn val="ctr"/>
        <c:lblOffset val="100"/>
        <c:tickLblSkip val="1"/>
        <c:noMultiLvlLbl val="0"/>
      </c:catAx>
      <c:valAx>
        <c:axId val="26118297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07782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4801329024624"/>
          <c:y val="0.13334318547424975"/>
          <c:w val="0.66702137666317762"/>
          <c:h val="0.71666584708545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'1.1 Бернулли'!$I$25</c:f>
              <c:strCache>
                <c:ptCount val="1"/>
                <c:pt idx="0">
                  <c:v>Отн. Част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'1.1 Бернулли'!$I$26:$I$27</c:f>
              <c:numCache>
                <c:formatCode>General</c:formatCode>
                <c:ptCount val="2"/>
                <c:pt idx="0">
                  <c:v>0.84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D-49D3-969E-04D18393BC77}"/>
            </c:ext>
          </c:extLst>
        </c:ser>
        <c:ser>
          <c:idx val="1"/>
          <c:order val="1"/>
          <c:tx>
            <c:strRef>
              <c:f>'1.1 Бернулли'!$J$25</c:f>
              <c:strCache>
                <c:ptCount val="1"/>
                <c:pt idx="0">
                  <c:v>Теор.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'1.1 Бернулли'!$J$26:$J$27</c:f>
              <c:numCache>
                <c:formatCode>0.0000</c:formatCode>
                <c:ptCount val="2"/>
                <c:pt idx="0">
                  <c:v>0.85043794061098055</c:v>
                </c:pt>
                <c:pt idx="1">
                  <c:v>0.14956205938901945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D-49D3-969E-04D18393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5904256"/>
        <c:axId val="45935232"/>
      </c:barChart>
      <c:catAx>
        <c:axId val="4590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62128168949979534"/>
              <c:y val="0.9302489123453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35232"/>
        <c:crosses val="autoZero"/>
        <c:auto val="1"/>
        <c:lblAlgn val="ctr"/>
        <c:lblOffset val="100"/>
        <c:noMultiLvlLbl val="0"/>
      </c:catAx>
      <c:valAx>
        <c:axId val="459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 частота</a:t>
                </a:r>
              </a:p>
            </c:rich>
          </c:tx>
          <c:layout>
            <c:manualLayout>
              <c:xMode val="edge"/>
              <c:yMode val="edge"/>
              <c:x val="7.7637795275590556E-3"/>
              <c:y val="4.93872430169103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0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 Бернулли'!$K$25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'1.1 Бернулли'!$K$26:$K$27</c:f>
              <c:numCache>
                <c:formatCode>General</c:formatCode>
                <c:ptCount val="2"/>
                <c:pt idx="0">
                  <c:v>0.84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0-4FC3-8280-45EC33777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55200"/>
        <c:axId val="117868416"/>
      </c:lineChart>
      <c:catAx>
        <c:axId val="979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68416"/>
        <c:crosses val="autoZero"/>
        <c:auto val="1"/>
        <c:lblAlgn val="ctr"/>
        <c:lblOffset val="100"/>
        <c:noMultiLvlLbl val="0"/>
      </c:catAx>
      <c:valAx>
        <c:axId val="11786841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955200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r>
              <a:rPr lang="ru-RU" sz="1400"/>
              <a:t>Реализация СП, имеющего распределение Бернулли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89053154582237"/>
          <c:y val="0.23937621832358669"/>
          <c:w val="0.87225599391150899"/>
          <c:h val="0.6024110144126722"/>
        </c:manualLayout>
      </c:layout>
      <c:lineChart>
        <c:grouping val="standard"/>
        <c:varyColors val="0"/>
        <c:ser>
          <c:idx val="0"/>
          <c:order val="0"/>
          <c:tx>
            <c:v>Бернулли</c:v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'1.1 Бернулли'!$C$8:$C$107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'1.1 Бернулли'!$B$8:$B$107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1-4782-A095-D79F80375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1072"/>
        <c:axId val="120932608"/>
      </c:lineChart>
      <c:catAx>
        <c:axId val="1209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ru-RU"/>
          </a:p>
        </c:txPr>
        <c:crossAx val="120932608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20932608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ru-RU"/>
          </a:p>
        </c:txPr>
        <c:crossAx val="120931072"/>
        <c:crosses val="autoZero"/>
        <c:crossBetween val="between"/>
        <c:majorUnit val="0.5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48013290246251"/>
          <c:y val="0.13334318547424981"/>
          <c:w val="0.6670213766631784"/>
          <c:h val="0.7166658470854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'1.2 Биномиальное'!$I$30</c:f>
              <c:strCache>
                <c:ptCount val="1"/>
                <c:pt idx="0">
                  <c:v>Отн. Част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'1.2 Биномиальное'!$I$31:$I$42</c:f>
              <c:numCache>
                <c:formatCode>General</c:formatCode>
                <c:ptCount val="12"/>
                <c:pt idx="0">
                  <c:v>0.19</c:v>
                </c:pt>
                <c:pt idx="1">
                  <c:v>0.36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0.06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9-40CC-8FC4-B92A08B2231B}"/>
            </c:ext>
          </c:extLst>
        </c:ser>
        <c:ser>
          <c:idx val="1"/>
          <c:order val="1"/>
          <c:tx>
            <c:strRef>
              <c:f>'1.2 Биномиальное'!$J$30</c:f>
              <c:strCache>
                <c:ptCount val="1"/>
                <c:pt idx="0">
                  <c:v>Теор.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'1.2 Биномиальное'!$J$31:$J$42</c:f>
              <c:numCache>
                <c:formatCode>0.000</c:formatCode>
                <c:ptCount val="12"/>
                <c:pt idx="0">
                  <c:v>0.16829410296107636</c:v>
                </c:pt>
                <c:pt idx="1">
                  <c:v>0.32556701155857853</c:v>
                </c:pt>
                <c:pt idx="2">
                  <c:v>0.28627881231902441</c:v>
                </c:pt>
                <c:pt idx="3">
                  <c:v>0.15103905888458569</c:v>
                </c:pt>
                <c:pt idx="4">
                  <c:v>5.3124893931070047E-2</c:v>
                </c:pt>
                <c:pt idx="5">
                  <c:v>1.307991497842172E-2</c:v>
                </c:pt>
                <c:pt idx="6">
                  <c:v>2.3002960326541865E-3</c:v>
                </c:pt>
                <c:pt idx="7">
                  <c:v>2.8895785455212855E-4</c:v>
                </c:pt>
                <c:pt idx="8">
                  <c:v>2.5408751032674176E-5</c:v>
                </c:pt>
                <c:pt idx="9">
                  <c:v>1.4895012516411852E-6</c:v>
                </c:pt>
                <c:pt idx="10">
                  <c:v>5.2390154300484578E-8</c:v>
                </c:pt>
                <c:pt idx="11">
                  <c:v>8.3759832805667893E-10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9-40CC-8FC4-B92A08B22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2464128"/>
        <c:axId val="122728448"/>
      </c:barChart>
      <c:catAx>
        <c:axId val="12246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62128168949979556"/>
              <c:y val="0.9302489123453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28448"/>
        <c:crosses val="autoZero"/>
        <c:auto val="1"/>
        <c:lblAlgn val="ctr"/>
        <c:lblOffset val="100"/>
        <c:noMultiLvlLbl val="0"/>
      </c:catAx>
      <c:valAx>
        <c:axId val="1227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 частота</a:t>
                </a:r>
              </a:p>
            </c:rich>
          </c:tx>
          <c:layout>
            <c:manualLayout>
              <c:xMode val="edge"/>
              <c:yMode val="edge"/>
              <c:x val="7.7637795275590574E-3"/>
              <c:y val="4.93872430169103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 Биномиальное'!$K$30</c:f>
              <c:strCache>
                <c:ptCount val="1"/>
                <c:pt idx="0">
                  <c:v>F(Y)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'1.2 Биномиальное'!$D$31:$D$42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'1.2 Биномиальное'!$K$31:$K$42</c:f>
              <c:numCache>
                <c:formatCode>General</c:formatCode>
                <c:ptCount val="12"/>
                <c:pt idx="0">
                  <c:v>0.19</c:v>
                </c:pt>
                <c:pt idx="1">
                  <c:v>0.55000000000000004</c:v>
                </c:pt>
                <c:pt idx="2">
                  <c:v>0.79</c:v>
                </c:pt>
                <c:pt idx="3">
                  <c:v>0.93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B-4A9B-A774-F80D17FE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36480"/>
        <c:axId val="122843520"/>
      </c:lineChart>
      <c:catAx>
        <c:axId val="1228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43520"/>
        <c:crosses val="autoZero"/>
        <c:auto val="1"/>
        <c:lblAlgn val="ctr"/>
        <c:lblOffset val="100"/>
        <c:noMultiLvlLbl val="0"/>
      </c:catAx>
      <c:valAx>
        <c:axId val="122843520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36480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r>
              <a:rPr lang="ru-RU" sz="1400"/>
              <a:t>Реализация СП, имеющего распределение Биномиальное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8905315458224"/>
          <c:y val="0.23937621832358663"/>
          <c:w val="0.87225599391150921"/>
          <c:h val="0.60241101441267242"/>
        </c:manualLayout>
      </c:layout>
      <c:lineChart>
        <c:grouping val="standard"/>
        <c:varyColors val="0"/>
        <c:ser>
          <c:idx val="0"/>
          <c:order val="0"/>
          <c:tx>
            <c:v>Биномиальное</c:v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'1.2 Биномиальное'!$C$9:$C$108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'1.2 Биномиальное'!$B$9:$B$108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7-4F3A-AF74-21EB0455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53632"/>
        <c:axId val="122864000"/>
      </c:lineChart>
      <c:catAx>
        <c:axId val="1228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ru-RU"/>
          </a:p>
        </c:txPr>
        <c:crossAx val="122864000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1228640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defRPr>
            </a:pPr>
            <a:endParaRPr lang="ru-RU"/>
          </a:p>
        </c:txPr>
        <c:crossAx val="122853632"/>
        <c:crosses val="autoZero"/>
        <c:crossBetween val="between"/>
        <c:majorUnit val="1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itchFamily="34" charset="0"/>
              <a:ea typeface="+mn-ea"/>
              <a:cs typeface="Arial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3273184601924"/>
          <c:y val="0.15983878083615616"/>
          <c:w val="0.83117754811898514"/>
          <c:h val="0.66630055858402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'1.2 Биномиальное'!$G$30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'1.2 Биномиальное'!$F$31:$F$42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'1.2 Биномиальное'!$G$31:$G$42</c:f>
              <c:numCache>
                <c:formatCode>General</c:formatCode>
                <c:ptCount val="12"/>
                <c:pt idx="0">
                  <c:v>19</c:v>
                </c:pt>
                <c:pt idx="1">
                  <c:v>36</c:v>
                </c:pt>
                <c:pt idx="2">
                  <c:v>24</c:v>
                </c:pt>
                <c:pt idx="3">
                  <c:v>14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3-43F2-985C-BE544619D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78592"/>
        <c:axId val="123106816"/>
      </c:barChart>
      <c:catAx>
        <c:axId val="12287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78674622703412078"/>
              <c:y val="0.89634205980662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06816"/>
        <c:crosses val="autoZero"/>
        <c:auto val="1"/>
        <c:lblAlgn val="ctr"/>
        <c:lblOffset val="100"/>
        <c:noMultiLvlLbl val="0"/>
      </c:catAx>
      <c:valAx>
        <c:axId val="123106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785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62964785651796"/>
          <c:y val="0.88572492540996473"/>
          <c:w val="0.18068514873140856"/>
          <c:h val="6.869102900598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241216259221986E-2"/>
          <c:y val="0.13334318547424986"/>
          <c:w val="0.90309510939859139"/>
          <c:h val="0.71666584708545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'1.3 Пуассона'!$I$30</c:f>
              <c:strCache>
                <c:ptCount val="1"/>
                <c:pt idx="0">
                  <c:v>Отн. Част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'1.3 Пуассона'!$F$31:$F$51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'1.3 Пуассона'!$I$31:$I$51</c:f>
              <c:numCache>
                <c:formatCode>General</c:formatCode>
                <c:ptCount val="21"/>
                <c:pt idx="0">
                  <c:v>7.0000000000000007E-2</c:v>
                </c:pt>
                <c:pt idx="1">
                  <c:v>0.19</c:v>
                </c:pt>
                <c:pt idx="2">
                  <c:v>0.27</c:v>
                </c:pt>
                <c:pt idx="3">
                  <c:v>0.23</c:v>
                </c:pt>
                <c:pt idx="4">
                  <c:v>0.12</c:v>
                </c:pt>
                <c:pt idx="5">
                  <c:v>0.06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C-4AD0-9ACF-760280CB8C56}"/>
            </c:ext>
          </c:extLst>
        </c:ser>
        <c:ser>
          <c:idx val="1"/>
          <c:order val="1"/>
          <c:tx>
            <c:strRef>
              <c:f>'1.3 Пуассона'!$J$30</c:f>
              <c:strCache>
                <c:ptCount val="1"/>
                <c:pt idx="0">
                  <c:v>Теор.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'1.3 Пуассона'!$F$31:$F$51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'1.3 Пуассона'!$J$31:$J$51</c:f>
              <c:numCache>
                <c:formatCode>0.000</c:formatCode>
                <c:ptCount val="21"/>
                <c:pt idx="0">
                  <c:v>8.2445270480971444E-2</c:v>
                </c:pt>
                <c:pt idx="1">
                  <c:v>0.20575211488115969</c:v>
                </c:pt>
                <c:pt idx="2">
                  <c:v>0.2567396075669417</c:v>
                </c:pt>
                <c:pt idx="3">
                  <c:v>0.2135748839704488</c:v>
                </c:pt>
                <c:pt idx="4">
                  <c:v>0.13325046969359022</c:v>
                </c:pt>
                <c:pt idx="5">
                  <c:v>6.6508523262572963E-2</c:v>
                </c:pt>
                <c:pt idx="6">
                  <c:v>2.7663340053883691E-2</c:v>
                </c:pt>
                <c:pt idx="7">
                  <c:v>9.8624573048942399E-3</c:v>
                </c:pt>
                <c:pt idx="8">
                  <c:v>3.0766189445571037E-3</c:v>
                </c:pt>
                <c:pt idx="9">
                  <c:v>8.5311928862104661E-4</c:v>
                </c:pt>
                <c:pt idx="10">
                  <c:v>2.1290620657276373E-4</c:v>
                </c:pt>
                <c:pt idx="11">
                  <c:v>4.8303010335457074E-5</c:v>
                </c:pt>
                <c:pt idx="12">
                  <c:v>1.004549894500483E-5</c:v>
                </c:pt>
                <c:pt idx="13">
                  <c:v>1.9284426186966362E-6</c:v>
                </c:pt>
                <c:pt idx="14">
                  <c:v>3.4376150809677523E-7</c:v>
                </c:pt>
                <c:pt idx="15">
                  <c:v>5.7193219932870871E-8</c:v>
                </c:pt>
                <c:pt idx="16">
                  <c:v>8.9207860934602627E-9</c:v>
                </c:pt>
                <c:pt idx="17">
                  <c:v>1.3095822052075749E-9</c:v>
                </c:pt>
                <c:pt idx="18">
                  <c:v>1.8156779559489677E-10</c:v>
                </c:pt>
                <c:pt idx="19">
                  <c:v>2.3848648940729878E-11</c:v>
                </c:pt>
                <c:pt idx="20">
                  <c:v>2.9758589716471462E-12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C-4AD0-9ACF-760280CB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49749504"/>
        <c:axId val="249751424"/>
      </c:barChart>
      <c:catAx>
        <c:axId val="24974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Карман</a:t>
                </a:r>
              </a:p>
            </c:rich>
          </c:tx>
          <c:layout>
            <c:manualLayout>
              <c:xMode val="edge"/>
              <c:yMode val="edge"/>
              <c:x val="0.6212816894997959"/>
              <c:y val="0.93024891234533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751424"/>
        <c:crosses val="autoZero"/>
        <c:auto val="1"/>
        <c:lblAlgn val="ctr"/>
        <c:lblOffset val="100"/>
        <c:noMultiLvlLbl val="0"/>
      </c:catAx>
      <c:valAx>
        <c:axId val="2497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 частота</a:t>
                </a:r>
              </a:p>
            </c:rich>
          </c:tx>
          <c:layout>
            <c:manualLayout>
              <c:xMode val="edge"/>
              <c:yMode val="edge"/>
              <c:x val="7.7637795275590574E-3"/>
              <c:y val="4.93872430169103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7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256761</xdr:colOff>
      <xdr:row>5</xdr:row>
      <xdr:rowOff>7454</xdr:rowOff>
    </xdr:from>
    <xdr:to>
      <xdr:col>12</xdr:col>
      <xdr:colOff>388868</xdr:colOff>
      <xdr:row>22</xdr:row>
      <xdr:rowOff>8283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4971</xdr:colOff>
      <xdr:row>5</xdr:row>
      <xdr:rowOff>4140</xdr:rowOff>
    </xdr:from>
    <xdr:to>
      <xdr:col>18</xdr:col>
      <xdr:colOff>16566</xdr:colOff>
      <xdr:row>22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127966</xdr:colOff>
      <xdr:row>23</xdr:row>
      <xdr:rowOff>9939</xdr:rowOff>
    </xdr:from>
    <xdr:to>
      <xdr:col>17</xdr:col>
      <xdr:colOff>612912</xdr:colOff>
      <xdr:row>37</xdr:row>
      <xdr:rowOff>69574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8283</xdr:colOff>
      <xdr:row>5</xdr:row>
      <xdr:rowOff>1</xdr:rowOff>
    </xdr:from>
    <xdr:to>
      <xdr:col>9</xdr:col>
      <xdr:colOff>0</xdr:colOff>
      <xdr:row>22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266699</xdr:colOff>
      <xdr:row>6</xdr:row>
      <xdr:rowOff>12009</xdr:rowOff>
    </xdr:from>
    <xdr:to>
      <xdr:col>22</xdr:col>
      <xdr:colOff>9524</xdr:colOff>
      <xdr:row>23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28</xdr:row>
      <xdr:rowOff>0</xdr:rowOff>
    </xdr:from>
    <xdr:to>
      <xdr:col>21</xdr:col>
      <xdr:colOff>600075</xdr:colOff>
      <xdr:row>44</xdr:row>
      <xdr:rowOff>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6</xdr:row>
      <xdr:rowOff>9525</xdr:rowOff>
    </xdr:from>
    <xdr:to>
      <xdr:col>8</xdr:col>
      <xdr:colOff>571500</xdr:colOff>
      <xdr:row>23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19049</xdr:colOff>
      <xdr:row>5</xdr:row>
      <xdr:rowOff>171450</xdr:rowOff>
    </xdr:from>
    <xdr:to>
      <xdr:col>15</xdr:col>
      <xdr:colOff>47624</xdr:colOff>
      <xdr:row>24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278523</xdr:colOff>
      <xdr:row>4</xdr:row>
      <xdr:rowOff>176562</xdr:rowOff>
    </xdr:from>
    <xdr:to>
      <xdr:col>26</xdr:col>
      <xdr:colOff>38101</xdr:colOff>
      <xdr:row>26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27</xdr:row>
      <xdr:rowOff>180975</xdr:rowOff>
    </xdr:from>
    <xdr:to>
      <xdr:col>26</xdr:col>
      <xdr:colOff>19051</xdr:colOff>
      <xdr:row>52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</xdr:row>
      <xdr:rowOff>0</xdr:rowOff>
    </xdr:from>
    <xdr:to>
      <xdr:col>11</xdr:col>
      <xdr:colOff>19050</xdr:colOff>
      <xdr:row>26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19049</xdr:colOff>
      <xdr:row>4</xdr:row>
      <xdr:rowOff>190499</xdr:rowOff>
    </xdr:from>
    <xdr:to>
      <xdr:col>18</xdr:col>
      <xdr:colOff>581024</xdr:colOff>
      <xdr:row>25</xdr:row>
      <xdr:rowOff>190499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9525</xdr:rowOff>
    </xdr:from>
    <xdr:to>
      <xdr:col>13</xdr:col>
      <xdr:colOff>600075</xdr:colOff>
      <xdr:row>20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2</xdr:row>
      <xdr:rowOff>180975</xdr:rowOff>
    </xdr:from>
    <xdr:to>
      <xdr:col>19</xdr:col>
      <xdr:colOff>0</xdr:colOff>
      <xdr:row>20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304800</xdr:colOff>
      <xdr:row>2</xdr:row>
      <xdr:rowOff>171450</xdr:rowOff>
    </xdr:from>
    <xdr:to>
      <xdr:col>25</xdr:col>
      <xdr:colOff>0</xdr:colOff>
      <xdr:row>20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24</xdr:col>
      <xdr:colOff>590550</xdr:colOff>
      <xdr:row>35</xdr:row>
      <xdr:rowOff>180975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A4" zoomScale="115" zoomScaleNormal="115" workbookViewId="0">
      <selection activeCell="G2" sqref="G2"/>
    </sheetView>
  </sheetViews>
  <sheetFormatPr defaultRowHeight="14.25" x14ac:dyDescent="0.2"/>
  <cols>
    <col min="1" max="9" width="9.140625" style="2"/>
    <col min="10" max="10" width="9.140625" style="2" customWidth="1"/>
    <col min="11" max="16384" width="9.140625" style="2"/>
  </cols>
  <sheetData>
    <row r="1" spans="1:6" x14ac:dyDescent="0.2">
      <c r="A1" s="34" t="s">
        <v>32</v>
      </c>
      <c r="B1" s="34"/>
      <c r="C1" s="34"/>
      <c r="D1" s="34"/>
    </row>
    <row r="3" spans="1:6" ht="15" x14ac:dyDescent="0.25">
      <c r="A3" s="40">
        <v>1</v>
      </c>
      <c r="B3" s="41" t="s">
        <v>0</v>
      </c>
      <c r="C3" s="41"/>
      <c r="D3" s="41"/>
    </row>
    <row r="4" spans="1:6" ht="15" x14ac:dyDescent="0.25">
      <c r="A4" s="33" t="s">
        <v>1</v>
      </c>
      <c r="B4" s="33"/>
      <c r="C4" s="33"/>
      <c r="D4">
        <v>0.14956205938901945</v>
      </c>
      <c r="F4"/>
    </row>
    <row r="6" spans="1:6" ht="15" x14ac:dyDescent="0.25">
      <c r="A6" s="40">
        <v>2</v>
      </c>
      <c r="B6" s="42" t="s">
        <v>2</v>
      </c>
      <c r="C6" s="1"/>
    </row>
    <row r="7" spans="1:6" ht="15" x14ac:dyDescent="0.25">
      <c r="A7" s="3" t="s">
        <v>3</v>
      </c>
      <c r="B7" s="3" t="s">
        <v>4</v>
      </c>
      <c r="D7" s="9"/>
    </row>
    <row r="8" spans="1:6" ht="15" x14ac:dyDescent="0.25">
      <c r="A8" s="4">
        <v>1</v>
      </c>
      <c r="B8" s="39">
        <v>0</v>
      </c>
      <c r="C8" s="17">
        <f t="shared" ref="C8:C25" si="0">A8-1</f>
        <v>0</v>
      </c>
      <c r="D8" s="9"/>
    </row>
    <row r="9" spans="1:6" ht="15" x14ac:dyDescent="0.25">
      <c r="A9" s="4">
        <v>2</v>
      </c>
      <c r="B9" s="39">
        <v>0</v>
      </c>
      <c r="C9" s="17">
        <f t="shared" si="0"/>
        <v>1</v>
      </c>
    </row>
    <row r="10" spans="1:6" ht="15" x14ac:dyDescent="0.25">
      <c r="A10" s="4">
        <v>3</v>
      </c>
      <c r="B10" s="39">
        <v>1</v>
      </c>
      <c r="C10" s="17">
        <f t="shared" si="0"/>
        <v>2</v>
      </c>
    </row>
    <row r="11" spans="1:6" ht="15" x14ac:dyDescent="0.25">
      <c r="A11" s="4">
        <v>4</v>
      </c>
      <c r="B11" s="39">
        <v>0</v>
      </c>
      <c r="C11" s="17">
        <f t="shared" si="0"/>
        <v>3</v>
      </c>
    </row>
    <row r="12" spans="1:6" ht="15" x14ac:dyDescent="0.25">
      <c r="A12" s="4">
        <v>5</v>
      </c>
      <c r="B12" s="39">
        <v>1</v>
      </c>
      <c r="C12" s="17">
        <f t="shared" si="0"/>
        <v>4</v>
      </c>
    </row>
    <row r="13" spans="1:6" ht="15" x14ac:dyDescent="0.25">
      <c r="A13" s="4">
        <v>6</v>
      </c>
      <c r="B13" s="39">
        <v>0</v>
      </c>
      <c r="C13" s="17">
        <f t="shared" si="0"/>
        <v>5</v>
      </c>
    </row>
    <row r="14" spans="1:6" ht="15" x14ac:dyDescent="0.25">
      <c r="A14" s="4">
        <v>7</v>
      </c>
      <c r="B14" s="39">
        <v>1</v>
      </c>
      <c r="C14" s="17">
        <f t="shared" si="0"/>
        <v>6</v>
      </c>
    </row>
    <row r="15" spans="1:6" ht="15" x14ac:dyDescent="0.25">
      <c r="A15" s="4">
        <v>8</v>
      </c>
      <c r="B15" s="39">
        <v>0</v>
      </c>
      <c r="C15" s="17">
        <f t="shared" si="0"/>
        <v>7</v>
      </c>
    </row>
    <row r="16" spans="1:6" ht="15" x14ac:dyDescent="0.25">
      <c r="A16" s="4">
        <v>9</v>
      </c>
      <c r="B16" s="39">
        <v>0</v>
      </c>
      <c r="C16" s="17">
        <f t="shared" si="0"/>
        <v>8</v>
      </c>
    </row>
    <row r="17" spans="1:11" ht="15" x14ac:dyDescent="0.25">
      <c r="A17" s="4">
        <v>10</v>
      </c>
      <c r="B17" s="39">
        <v>0</v>
      </c>
      <c r="C17" s="17">
        <f t="shared" si="0"/>
        <v>9</v>
      </c>
    </row>
    <row r="18" spans="1:11" ht="15" x14ac:dyDescent="0.25">
      <c r="A18" s="4">
        <v>11</v>
      </c>
      <c r="B18" s="39">
        <v>0</v>
      </c>
      <c r="C18" s="17">
        <f t="shared" si="0"/>
        <v>10</v>
      </c>
    </row>
    <row r="19" spans="1:11" ht="15" x14ac:dyDescent="0.25">
      <c r="A19" s="4">
        <v>12</v>
      </c>
      <c r="B19" s="39">
        <v>0</v>
      </c>
      <c r="C19" s="17">
        <f t="shared" si="0"/>
        <v>11</v>
      </c>
    </row>
    <row r="20" spans="1:11" ht="15" x14ac:dyDescent="0.25">
      <c r="A20" s="4">
        <v>13</v>
      </c>
      <c r="B20" s="39">
        <v>0</v>
      </c>
      <c r="C20" s="17">
        <f t="shared" si="0"/>
        <v>12</v>
      </c>
    </row>
    <row r="21" spans="1:11" ht="15" x14ac:dyDescent="0.25">
      <c r="A21" s="4">
        <v>14</v>
      </c>
      <c r="B21" s="39">
        <v>0</v>
      </c>
      <c r="C21" s="17">
        <f t="shared" si="0"/>
        <v>13</v>
      </c>
    </row>
    <row r="22" spans="1:11" ht="15" x14ac:dyDescent="0.25">
      <c r="A22" s="4">
        <v>15</v>
      </c>
      <c r="B22" s="39">
        <v>0</v>
      </c>
      <c r="C22" s="17">
        <f t="shared" si="0"/>
        <v>14</v>
      </c>
    </row>
    <row r="23" spans="1:11" ht="15" x14ac:dyDescent="0.25">
      <c r="A23" s="4">
        <v>16</v>
      </c>
      <c r="B23" s="39">
        <v>0</v>
      </c>
      <c r="C23" s="17">
        <f t="shared" si="0"/>
        <v>15</v>
      </c>
    </row>
    <row r="24" spans="1:11" ht="15.75" thickBot="1" x14ac:dyDescent="0.3">
      <c r="A24" s="4">
        <v>17</v>
      </c>
      <c r="B24" s="39">
        <v>0</v>
      </c>
      <c r="C24" s="17">
        <f t="shared" si="0"/>
        <v>16</v>
      </c>
      <c r="D24" s="40">
        <v>3</v>
      </c>
      <c r="E24" s="41" t="s">
        <v>6</v>
      </c>
      <c r="F24" s="41"/>
      <c r="G24" s="41"/>
      <c r="H24" s="41"/>
      <c r="I24" s="41"/>
      <c r="J24" s="41"/>
      <c r="K24" s="41"/>
    </row>
    <row r="25" spans="1:11" ht="15" x14ac:dyDescent="0.25">
      <c r="A25" s="4">
        <v>18</v>
      </c>
      <c r="B25" s="39">
        <v>0</v>
      </c>
      <c r="C25" s="17">
        <f t="shared" si="0"/>
        <v>17</v>
      </c>
      <c r="D25" s="3" t="s">
        <v>5</v>
      </c>
      <c r="F25" s="14" t="s">
        <v>7</v>
      </c>
      <c r="G25" s="13" t="s">
        <v>8</v>
      </c>
      <c r="I25" s="15" t="s">
        <v>12</v>
      </c>
      <c r="J25" s="16" t="s">
        <v>13</v>
      </c>
      <c r="K25" s="8" t="s">
        <v>14</v>
      </c>
    </row>
    <row r="26" spans="1:11" ht="15" x14ac:dyDescent="0.25">
      <c r="A26" s="4">
        <v>19</v>
      </c>
      <c r="B26" s="39">
        <v>1</v>
      </c>
      <c r="C26" s="17">
        <f t="shared" ref="C26:C89" si="1">A26-1</f>
        <v>18</v>
      </c>
      <c r="D26" s="4">
        <v>0</v>
      </c>
      <c r="F26" s="10">
        <v>0</v>
      </c>
      <c r="G26" s="11">
        <f>100-G27</f>
        <v>84</v>
      </c>
      <c r="I26" s="4">
        <f>G26/$G$29</f>
        <v>0.84</v>
      </c>
      <c r="J26" s="38">
        <f>1-J27</f>
        <v>0.85043794061098055</v>
      </c>
      <c r="K26" s="4">
        <f>I26</f>
        <v>0.84</v>
      </c>
    </row>
    <row r="27" spans="1:11" ht="15" x14ac:dyDescent="0.25">
      <c r="A27" s="4">
        <v>20</v>
      </c>
      <c r="B27" s="39">
        <v>0</v>
      </c>
      <c r="C27" s="17">
        <f t="shared" si="1"/>
        <v>19</v>
      </c>
      <c r="D27" s="4">
        <v>1</v>
      </c>
      <c r="F27" s="10">
        <v>1</v>
      </c>
      <c r="G27" s="11">
        <f>SUM(B8:B107)</f>
        <v>16</v>
      </c>
      <c r="I27" s="4">
        <f>G27/$G$29</f>
        <v>0.16</v>
      </c>
      <c r="J27" s="43">
        <f>$D$4</f>
        <v>0.14956205938901945</v>
      </c>
      <c r="K27" s="4">
        <f>K26+I27</f>
        <v>1</v>
      </c>
    </row>
    <row r="28" spans="1:11" ht="15.75" thickBot="1" x14ac:dyDescent="0.3">
      <c r="A28" s="4">
        <v>21</v>
      </c>
      <c r="B28" s="39">
        <v>0</v>
      </c>
      <c r="C28" s="17">
        <f t="shared" si="1"/>
        <v>20</v>
      </c>
      <c r="F28" s="12" t="s">
        <v>9</v>
      </c>
      <c r="G28" s="12">
        <v>0</v>
      </c>
      <c r="I28" s="4"/>
      <c r="J28" s="4"/>
      <c r="K28" s="4"/>
    </row>
    <row r="29" spans="1:11" ht="15" x14ac:dyDescent="0.25">
      <c r="A29" s="4">
        <v>22</v>
      </c>
      <c r="B29" s="39">
        <v>0</v>
      </c>
      <c r="C29" s="17">
        <f t="shared" si="1"/>
        <v>21</v>
      </c>
      <c r="F29" s="2" t="s">
        <v>10</v>
      </c>
      <c r="G29" s="2">
        <f>G26+G27+G28</f>
        <v>100</v>
      </c>
      <c r="H29" s="6" t="s">
        <v>11</v>
      </c>
      <c r="I29" s="4">
        <f>I26+I27</f>
        <v>1</v>
      </c>
      <c r="J29" s="4">
        <f>J26+J27</f>
        <v>1</v>
      </c>
      <c r="K29" s="4"/>
    </row>
    <row r="30" spans="1:11" ht="15" x14ac:dyDescent="0.25">
      <c r="A30" s="4">
        <v>23</v>
      </c>
      <c r="B30" s="39">
        <v>0</v>
      </c>
      <c r="C30" s="17">
        <f t="shared" si="1"/>
        <v>22</v>
      </c>
    </row>
    <row r="31" spans="1:11" ht="15" x14ac:dyDescent="0.25">
      <c r="A31" s="4">
        <v>24</v>
      </c>
      <c r="B31" s="39">
        <v>0</v>
      </c>
      <c r="C31" s="17">
        <f t="shared" si="1"/>
        <v>23</v>
      </c>
      <c r="D31" s="40">
        <v>4</v>
      </c>
      <c r="E31" s="41" t="s">
        <v>15</v>
      </c>
      <c r="F31" s="41"/>
      <c r="G31" s="41"/>
      <c r="H31" s="41"/>
      <c r="I31" s="41"/>
      <c r="J31" s="41"/>
      <c r="K31" s="41"/>
    </row>
    <row r="32" spans="1:11" ht="15" x14ac:dyDescent="0.25">
      <c r="A32" s="4">
        <v>25</v>
      </c>
      <c r="B32" s="39">
        <v>0</v>
      </c>
      <c r="C32" s="17">
        <f t="shared" si="1"/>
        <v>24</v>
      </c>
      <c r="D32" s="35" t="s">
        <v>16</v>
      </c>
      <c r="E32" s="35"/>
      <c r="F32" s="35"/>
      <c r="G32" s="35"/>
      <c r="H32" s="35"/>
      <c r="I32" s="35"/>
      <c r="J32" s="44">
        <f>AVERAGE($B$8:$B$107)</f>
        <v>0.16</v>
      </c>
      <c r="K32" s="45"/>
    </row>
    <row r="33" spans="1:11" ht="15" x14ac:dyDescent="0.25">
      <c r="A33" s="4">
        <v>26</v>
      </c>
      <c r="B33" s="39">
        <v>0</v>
      </c>
      <c r="C33" s="17">
        <f t="shared" si="1"/>
        <v>25</v>
      </c>
      <c r="D33" s="35" t="s">
        <v>17</v>
      </c>
      <c r="E33" s="35"/>
      <c r="F33" s="35"/>
      <c r="G33" s="35"/>
      <c r="H33" s="35"/>
      <c r="I33" s="35"/>
      <c r="J33" s="44">
        <f>STDEV($B$8:$B$107)</f>
        <v>0.36845294917747062</v>
      </c>
      <c r="K33" s="45"/>
    </row>
    <row r="34" spans="1:11" ht="15" x14ac:dyDescent="0.25">
      <c r="A34" s="4">
        <v>27</v>
      </c>
      <c r="B34" s="39">
        <v>0</v>
      </c>
      <c r="C34" s="17">
        <f t="shared" si="1"/>
        <v>26</v>
      </c>
      <c r="D34" s="35" t="s">
        <v>18</v>
      </c>
      <c r="E34" s="35"/>
      <c r="F34" s="35"/>
      <c r="G34" s="35"/>
      <c r="H34" s="35"/>
      <c r="I34" s="35"/>
      <c r="J34" s="44">
        <f>VAR($B$8:$B$107)</f>
        <v>0.13575757575757574</v>
      </c>
      <c r="K34" s="45"/>
    </row>
    <row r="35" spans="1:11" ht="15" x14ac:dyDescent="0.25">
      <c r="A35" s="4">
        <v>28</v>
      </c>
      <c r="B35" s="39">
        <v>0</v>
      </c>
      <c r="C35" s="17">
        <f t="shared" si="1"/>
        <v>27</v>
      </c>
      <c r="D35" s="35" t="s">
        <v>20</v>
      </c>
      <c r="E35" s="35"/>
      <c r="F35" s="35"/>
      <c r="G35" s="35"/>
      <c r="H35" s="35"/>
      <c r="I35" s="35"/>
      <c r="J35" s="44">
        <f>SKEW($B$8:$B$107)</f>
        <v>1.883218882002194</v>
      </c>
      <c r="K35" s="45"/>
    </row>
    <row r="36" spans="1:11" ht="15" x14ac:dyDescent="0.25">
      <c r="A36" s="4">
        <v>29</v>
      </c>
      <c r="B36" s="39">
        <v>1</v>
      </c>
      <c r="C36" s="17">
        <f t="shared" si="1"/>
        <v>28</v>
      </c>
      <c r="D36" s="35" t="s">
        <v>19</v>
      </c>
      <c r="E36" s="35"/>
      <c r="F36" s="35"/>
      <c r="G36" s="35"/>
      <c r="H36" s="35"/>
      <c r="I36" s="35"/>
      <c r="J36" s="44">
        <f>KURT($B$8:$B$107)</f>
        <v>1.5776689910131716</v>
      </c>
      <c r="K36" s="45"/>
    </row>
    <row r="37" spans="1:11" ht="15" x14ac:dyDescent="0.25">
      <c r="A37" s="4">
        <v>30</v>
      </c>
      <c r="B37" s="39">
        <v>0</v>
      </c>
      <c r="C37" s="17">
        <f t="shared" si="1"/>
        <v>29</v>
      </c>
    </row>
    <row r="38" spans="1:11" ht="15" x14ac:dyDescent="0.25">
      <c r="A38" s="4">
        <v>31</v>
      </c>
      <c r="B38" s="39">
        <v>0</v>
      </c>
      <c r="C38" s="17">
        <f t="shared" si="1"/>
        <v>30</v>
      </c>
    </row>
    <row r="39" spans="1:11" ht="15" x14ac:dyDescent="0.25">
      <c r="A39" s="4">
        <v>32</v>
      </c>
      <c r="B39" s="39">
        <v>0</v>
      </c>
      <c r="C39" s="17">
        <f t="shared" si="1"/>
        <v>31</v>
      </c>
    </row>
    <row r="40" spans="1:11" ht="15" x14ac:dyDescent="0.25">
      <c r="A40" s="4">
        <v>33</v>
      </c>
      <c r="B40" s="39">
        <v>1</v>
      </c>
      <c r="C40" s="17">
        <f t="shared" si="1"/>
        <v>32</v>
      </c>
    </row>
    <row r="41" spans="1:11" ht="15" x14ac:dyDescent="0.25">
      <c r="A41" s="4">
        <v>34</v>
      </c>
      <c r="B41" s="39">
        <v>0</v>
      </c>
      <c r="C41" s="17">
        <f t="shared" si="1"/>
        <v>33</v>
      </c>
    </row>
    <row r="42" spans="1:11" ht="15" x14ac:dyDescent="0.25">
      <c r="A42" s="4">
        <v>35</v>
      </c>
      <c r="B42" s="39">
        <v>0</v>
      </c>
      <c r="C42" s="17">
        <f t="shared" si="1"/>
        <v>34</v>
      </c>
    </row>
    <row r="43" spans="1:11" ht="15" x14ac:dyDescent="0.25">
      <c r="A43" s="4">
        <v>36</v>
      </c>
      <c r="B43" s="39">
        <v>0</v>
      </c>
      <c r="C43" s="17">
        <f t="shared" si="1"/>
        <v>35</v>
      </c>
    </row>
    <row r="44" spans="1:11" ht="15" x14ac:dyDescent="0.25">
      <c r="A44" s="4">
        <v>37</v>
      </c>
      <c r="B44" s="39">
        <v>0</v>
      </c>
      <c r="C44" s="17">
        <f t="shared" si="1"/>
        <v>36</v>
      </c>
    </row>
    <row r="45" spans="1:11" ht="15" x14ac:dyDescent="0.25">
      <c r="A45" s="4">
        <v>38</v>
      </c>
      <c r="B45" s="39">
        <v>0</v>
      </c>
      <c r="C45" s="17">
        <f t="shared" si="1"/>
        <v>37</v>
      </c>
    </row>
    <row r="46" spans="1:11" ht="15" x14ac:dyDescent="0.25">
      <c r="A46" s="4">
        <v>39</v>
      </c>
      <c r="B46" s="39">
        <v>0</v>
      </c>
      <c r="C46" s="17">
        <f t="shared" si="1"/>
        <v>38</v>
      </c>
    </row>
    <row r="47" spans="1:11" ht="15" x14ac:dyDescent="0.25">
      <c r="A47" s="4">
        <v>40</v>
      </c>
      <c r="B47" s="39">
        <v>0</v>
      </c>
      <c r="C47" s="17">
        <f t="shared" si="1"/>
        <v>39</v>
      </c>
    </row>
    <row r="48" spans="1:11" ht="15" x14ac:dyDescent="0.25">
      <c r="A48" s="4">
        <v>41</v>
      </c>
      <c r="B48" s="39">
        <v>0</v>
      </c>
      <c r="C48" s="17">
        <f t="shared" si="1"/>
        <v>40</v>
      </c>
    </row>
    <row r="49" spans="1:3" ht="15" x14ac:dyDescent="0.25">
      <c r="A49" s="4">
        <v>42</v>
      </c>
      <c r="B49" s="39">
        <v>1</v>
      </c>
      <c r="C49" s="17">
        <f t="shared" si="1"/>
        <v>41</v>
      </c>
    </row>
    <row r="50" spans="1:3" ht="15" x14ac:dyDescent="0.25">
      <c r="A50" s="4">
        <v>43</v>
      </c>
      <c r="B50" s="39">
        <v>0</v>
      </c>
      <c r="C50" s="17">
        <f t="shared" si="1"/>
        <v>42</v>
      </c>
    </row>
    <row r="51" spans="1:3" ht="15" x14ac:dyDescent="0.25">
      <c r="A51" s="4">
        <v>44</v>
      </c>
      <c r="B51" s="39">
        <v>0</v>
      </c>
      <c r="C51" s="17">
        <f t="shared" si="1"/>
        <v>43</v>
      </c>
    </row>
    <row r="52" spans="1:3" ht="15" x14ac:dyDescent="0.25">
      <c r="A52" s="4">
        <v>45</v>
      </c>
      <c r="B52" s="39">
        <v>0</v>
      </c>
      <c r="C52" s="17">
        <f t="shared" si="1"/>
        <v>44</v>
      </c>
    </row>
    <row r="53" spans="1:3" ht="15" x14ac:dyDescent="0.25">
      <c r="A53" s="4">
        <v>46</v>
      </c>
      <c r="B53" s="39">
        <v>0</v>
      </c>
      <c r="C53" s="17">
        <f t="shared" si="1"/>
        <v>45</v>
      </c>
    </row>
    <row r="54" spans="1:3" ht="15" x14ac:dyDescent="0.25">
      <c r="A54" s="4">
        <v>47</v>
      </c>
      <c r="B54" s="39">
        <v>0</v>
      </c>
      <c r="C54" s="17">
        <f t="shared" si="1"/>
        <v>46</v>
      </c>
    </row>
    <row r="55" spans="1:3" ht="15" x14ac:dyDescent="0.25">
      <c r="A55" s="4">
        <v>48</v>
      </c>
      <c r="B55" s="39">
        <v>0</v>
      </c>
      <c r="C55" s="17">
        <f t="shared" si="1"/>
        <v>47</v>
      </c>
    </row>
    <row r="56" spans="1:3" ht="15" x14ac:dyDescent="0.25">
      <c r="A56" s="4">
        <v>49</v>
      </c>
      <c r="B56" s="39">
        <v>1</v>
      </c>
      <c r="C56" s="17">
        <f t="shared" si="1"/>
        <v>48</v>
      </c>
    </row>
    <row r="57" spans="1:3" ht="15" x14ac:dyDescent="0.25">
      <c r="A57" s="4">
        <v>50</v>
      </c>
      <c r="B57" s="39">
        <v>0</v>
      </c>
      <c r="C57" s="17">
        <f t="shared" si="1"/>
        <v>49</v>
      </c>
    </row>
    <row r="58" spans="1:3" ht="15" x14ac:dyDescent="0.25">
      <c r="A58" s="4">
        <v>51</v>
      </c>
      <c r="B58" s="39">
        <v>0</v>
      </c>
      <c r="C58" s="17">
        <f t="shared" si="1"/>
        <v>50</v>
      </c>
    </row>
    <row r="59" spans="1:3" ht="15" x14ac:dyDescent="0.25">
      <c r="A59" s="4">
        <v>52</v>
      </c>
      <c r="B59" s="39">
        <v>0</v>
      </c>
      <c r="C59" s="17">
        <f t="shared" si="1"/>
        <v>51</v>
      </c>
    </row>
    <row r="60" spans="1:3" ht="15" x14ac:dyDescent="0.25">
      <c r="A60" s="4">
        <v>53</v>
      </c>
      <c r="B60" s="39">
        <v>0</v>
      </c>
      <c r="C60" s="17">
        <f t="shared" si="1"/>
        <v>52</v>
      </c>
    </row>
    <row r="61" spans="1:3" ht="15" x14ac:dyDescent="0.25">
      <c r="A61" s="4">
        <v>54</v>
      </c>
      <c r="B61" s="39">
        <v>0</v>
      </c>
      <c r="C61" s="17">
        <f t="shared" si="1"/>
        <v>53</v>
      </c>
    </row>
    <row r="62" spans="1:3" ht="15" x14ac:dyDescent="0.25">
      <c r="A62" s="4">
        <v>55</v>
      </c>
      <c r="B62" s="39">
        <v>0</v>
      </c>
      <c r="C62" s="17">
        <f t="shared" si="1"/>
        <v>54</v>
      </c>
    </row>
    <row r="63" spans="1:3" ht="15" x14ac:dyDescent="0.25">
      <c r="A63" s="4">
        <v>56</v>
      </c>
      <c r="B63" s="39">
        <v>0</v>
      </c>
      <c r="C63" s="17">
        <f t="shared" si="1"/>
        <v>55</v>
      </c>
    </row>
    <row r="64" spans="1:3" ht="15" x14ac:dyDescent="0.25">
      <c r="A64" s="4">
        <v>57</v>
      </c>
      <c r="B64" s="39">
        <v>0</v>
      </c>
      <c r="C64" s="17">
        <f t="shared" si="1"/>
        <v>56</v>
      </c>
    </row>
    <row r="65" spans="1:3" ht="15" x14ac:dyDescent="0.25">
      <c r="A65" s="4">
        <v>58</v>
      </c>
      <c r="B65" s="39">
        <v>1</v>
      </c>
      <c r="C65" s="17">
        <f t="shared" si="1"/>
        <v>57</v>
      </c>
    </row>
    <row r="66" spans="1:3" ht="15" x14ac:dyDescent="0.25">
      <c r="A66" s="4">
        <v>59</v>
      </c>
      <c r="B66" s="39">
        <v>1</v>
      </c>
      <c r="C66" s="17">
        <f t="shared" si="1"/>
        <v>58</v>
      </c>
    </row>
    <row r="67" spans="1:3" ht="15" x14ac:dyDescent="0.25">
      <c r="A67" s="4">
        <v>60</v>
      </c>
      <c r="B67" s="39">
        <v>1</v>
      </c>
      <c r="C67" s="17">
        <f t="shared" si="1"/>
        <v>59</v>
      </c>
    </row>
    <row r="68" spans="1:3" ht="15" x14ac:dyDescent="0.25">
      <c r="A68" s="4">
        <v>61</v>
      </c>
      <c r="B68" s="39">
        <v>1</v>
      </c>
      <c r="C68" s="17">
        <f t="shared" si="1"/>
        <v>60</v>
      </c>
    </row>
    <row r="69" spans="1:3" ht="15" x14ac:dyDescent="0.25">
      <c r="A69" s="4">
        <v>62</v>
      </c>
      <c r="B69" s="39">
        <v>0</v>
      </c>
      <c r="C69" s="17">
        <f t="shared" si="1"/>
        <v>61</v>
      </c>
    </row>
    <row r="70" spans="1:3" ht="15" x14ac:dyDescent="0.25">
      <c r="A70" s="4">
        <v>63</v>
      </c>
      <c r="B70" s="39">
        <v>0</v>
      </c>
      <c r="C70" s="17">
        <f t="shared" si="1"/>
        <v>62</v>
      </c>
    </row>
    <row r="71" spans="1:3" ht="15" x14ac:dyDescent="0.25">
      <c r="A71" s="4">
        <v>64</v>
      </c>
      <c r="B71" s="39">
        <v>0</v>
      </c>
      <c r="C71" s="17">
        <f t="shared" si="1"/>
        <v>63</v>
      </c>
    </row>
    <row r="72" spans="1:3" ht="15" x14ac:dyDescent="0.25">
      <c r="A72" s="4">
        <v>65</v>
      </c>
      <c r="B72" s="39">
        <v>0</v>
      </c>
      <c r="C72" s="17">
        <f t="shared" si="1"/>
        <v>64</v>
      </c>
    </row>
    <row r="73" spans="1:3" ht="15" x14ac:dyDescent="0.25">
      <c r="A73" s="4">
        <v>66</v>
      </c>
      <c r="B73" s="39">
        <v>0</v>
      </c>
      <c r="C73" s="17">
        <f t="shared" si="1"/>
        <v>65</v>
      </c>
    </row>
    <row r="74" spans="1:3" ht="15" x14ac:dyDescent="0.25">
      <c r="A74" s="4">
        <v>67</v>
      </c>
      <c r="B74" s="39">
        <v>0</v>
      </c>
      <c r="C74" s="17">
        <f t="shared" si="1"/>
        <v>66</v>
      </c>
    </row>
    <row r="75" spans="1:3" ht="15" x14ac:dyDescent="0.25">
      <c r="A75" s="4">
        <v>68</v>
      </c>
      <c r="B75" s="39">
        <v>0</v>
      </c>
      <c r="C75" s="17">
        <f t="shared" si="1"/>
        <v>67</v>
      </c>
    </row>
    <row r="76" spans="1:3" ht="15" x14ac:dyDescent="0.25">
      <c r="A76" s="4">
        <v>69</v>
      </c>
      <c r="B76" s="39">
        <v>0</v>
      </c>
      <c r="C76" s="17">
        <f t="shared" si="1"/>
        <v>68</v>
      </c>
    </row>
    <row r="77" spans="1:3" ht="15" x14ac:dyDescent="0.25">
      <c r="A77" s="4">
        <v>70</v>
      </c>
      <c r="B77" s="39">
        <v>0</v>
      </c>
      <c r="C77" s="17">
        <f t="shared" si="1"/>
        <v>69</v>
      </c>
    </row>
    <row r="78" spans="1:3" ht="15" x14ac:dyDescent="0.25">
      <c r="A78" s="4">
        <v>71</v>
      </c>
      <c r="B78" s="39">
        <v>1</v>
      </c>
      <c r="C78" s="17">
        <f t="shared" si="1"/>
        <v>70</v>
      </c>
    </row>
    <row r="79" spans="1:3" ht="15" x14ac:dyDescent="0.25">
      <c r="A79" s="4">
        <v>72</v>
      </c>
      <c r="B79" s="39">
        <v>0</v>
      </c>
      <c r="C79" s="17">
        <f t="shared" si="1"/>
        <v>71</v>
      </c>
    </row>
    <row r="80" spans="1:3" ht="15" x14ac:dyDescent="0.25">
      <c r="A80" s="4">
        <v>73</v>
      </c>
      <c r="B80" s="39">
        <v>0</v>
      </c>
      <c r="C80" s="17">
        <f t="shared" si="1"/>
        <v>72</v>
      </c>
    </row>
    <row r="81" spans="1:3" ht="15" x14ac:dyDescent="0.25">
      <c r="A81" s="4">
        <v>74</v>
      </c>
      <c r="B81" s="39">
        <v>0</v>
      </c>
      <c r="C81" s="17">
        <f t="shared" si="1"/>
        <v>73</v>
      </c>
    </row>
    <row r="82" spans="1:3" ht="15" x14ac:dyDescent="0.25">
      <c r="A82" s="4">
        <v>75</v>
      </c>
      <c r="B82" s="39">
        <v>0</v>
      </c>
      <c r="C82" s="17">
        <f t="shared" si="1"/>
        <v>74</v>
      </c>
    </row>
    <row r="83" spans="1:3" ht="15" x14ac:dyDescent="0.25">
      <c r="A83" s="4">
        <v>76</v>
      </c>
      <c r="B83" s="39">
        <v>0</v>
      </c>
      <c r="C83" s="17">
        <f t="shared" si="1"/>
        <v>75</v>
      </c>
    </row>
    <row r="84" spans="1:3" ht="15" x14ac:dyDescent="0.25">
      <c r="A84" s="4">
        <v>77</v>
      </c>
      <c r="B84" s="39">
        <v>0</v>
      </c>
      <c r="C84" s="17">
        <f t="shared" si="1"/>
        <v>76</v>
      </c>
    </row>
    <row r="85" spans="1:3" ht="15" x14ac:dyDescent="0.25">
      <c r="A85" s="4">
        <v>78</v>
      </c>
      <c r="B85" s="39">
        <v>0</v>
      </c>
      <c r="C85" s="17">
        <f t="shared" si="1"/>
        <v>77</v>
      </c>
    </row>
    <row r="86" spans="1:3" ht="15" x14ac:dyDescent="0.25">
      <c r="A86" s="4">
        <v>79</v>
      </c>
      <c r="B86" s="39">
        <v>0</v>
      </c>
      <c r="C86" s="17">
        <f t="shared" si="1"/>
        <v>78</v>
      </c>
    </row>
    <row r="87" spans="1:3" ht="15" x14ac:dyDescent="0.25">
      <c r="A87" s="4">
        <v>80</v>
      </c>
      <c r="B87" s="39">
        <v>0</v>
      </c>
      <c r="C87" s="17">
        <f t="shared" si="1"/>
        <v>79</v>
      </c>
    </row>
    <row r="88" spans="1:3" ht="15" x14ac:dyDescent="0.25">
      <c r="A88" s="4">
        <v>81</v>
      </c>
      <c r="B88" s="39">
        <v>0</v>
      </c>
      <c r="C88" s="17">
        <f t="shared" si="1"/>
        <v>80</v>
      </c>
    </row>
    <row r="89" spans="1:3" ht="15" x14ac:dyDescent="0.25">
      <c r="A89" s="4">
        <v>82</v>
      </c>
      <c r="B89" s="39">
        <v>0</v>
      </c>
      <c r="C89" s="17">
        <f t="shared" si="1"/>
        <v>81</v>
      </c>
    </row>
    <row r="90" spans="1:3" ht="15" x14ac:dyDescent="0.25">
      <c r="A90" s="4">
        <v>83</v>
      </c>
      <c r="B90" s="39">
        <v>0</v>
      </c>
      <c r="C90" s="17">
        <f t="shared" ref="C90:C107" si="2">A90-1</f>
        <v>82</v>
      </c>
    </row>
    <row r="91" spans="1:3" ht="15" x14ac:dyDescent="0.25">
      <c r="A91" s="4">
        <v>84</v>
      </c>
      <c r="B91" s="39">
        <v>0</v>
      </c>
      <c r="C91" s="17">
        <f t="shared" si="2"/>
        <v>83</v>
      </c>
    </row>
    <row r="92" spans="1:3" ht="15" x14ac:dyDescent="0.25">
      <c r="A92" s="4">
        <v>85</v>
      </c>
      <c r="B92" s="39">
        <v>0</v>
      </c>
      <c r="C92" s="17">
        <f t="shared" si="2"/>
        <v>84</v>
      </c>
    </row>
    <row r="93" spans="1:3" ht="15" x14ac:dyDescent="0.25">
      <c r="A93" s="4">
        <v>86</v>
      </c>
      <c r="B93" s="39">
        <v>0</v>
      </c>
      <c r="C93" s="17">
        <f t="shared" si="2"/>
        <v>85</v>
      </c>
    </row>
    <row r="94" spans="1:3" ht="15" x14ac:dyDescent="0.25">
      <c r="A94" s="4">
        <v>87</v>
      </c>
      <c r="B94" s="39">
        <v>0</v>
      </c>
      <c r="C94" s="17">
        <f t="shared" si="2"/>
        <v>86</v>
      </c>
    </row>
    <row r="95" spans="1:3" ht="15" x14ac:dyDescent="0.25">
      <c r="A95" s="4">
        <v>88</v>
      </c>
      <c r="B95" s="39">
        <v>0</v>
      </c>
      <c r="C95" s="17">
        <f t="shared" si="2"/>
        <v>87</v>
      </c>
    </row>
    <row r="96" spans="1:3" ht="15" x14ac:dyDescent="0.25">
      <c r="A96" s="4">
        <v>89</v>
      </c>
      <c r="B96" s="39">
        <v>0</v>
      </c>
      <c r="C96" s="17">
        <f t="shared" si="2"/>
        <v>88</v>
      </c>
    </row>
    <row r="97" spans="1:3" ht="15" x14ac:dyDescent="0.25">
      <c r="A97" s="4">
        <v>90</v>
      </c>
      <c r="B97" s="39">
        <v>0</v>
      </c>
      <c r="C97" s="17">
        <f t="shared" si="2"/>
        <v>89</v>
      </c>
    </row>
    <row r="98" spans="1:3" ht="15" x14ac:dyDescent="0.25">
      <c r="A98" s="4">
        <v>91</v>
      </c>
      <c r="B98" s="39">
        <v>0</v>
      </c>
      <c r="C98" s="17">
        <f t="shared" si="2"/>
        <v>90</v>
      </c>
    </row>
    <row r="99" spans="1:3" ht="15" x14ac:dyDescent="0.25">
      <c r="A99" s="4">
        <v>92</v>
      </c>
      <c r="B99" s="39">
        <v>0</v>
      </c>
      <c r="C99" s="17">
        <f t="shared" si="2"/>
        <v>91</v>
      </c>
    </row>
    <row r="100" spans="1:3" ht="15" x14ac:dyDescent="0.25">
      <c r="A100" s="4">
        <v>93</v>
      </c>
      <c r="B100" s="39">
        <v>0</v>
      </c>
      <c r="C100" s="17">
        <f t="shared" si="2"/>
        <v>92</v>
      </c>
    </row>
    <row r="101" spans="1:3" ht="15" x14ac:dyDescent="0.25">
      <c r="A101" s="4">
        <v>94</v>
      </c>
      <c r="B101" s="39">
        <v>0</v>
      </c>
      <c r="C101" s="17">
        <f t="shared" si="2"/>
        <v>93</v>
      </c>
    </row>
    <row r="102" spans="1:3" ht="15" x14ac:dyDescent="0.25">
      <c r="A102" s="4">
        <v>95</v>
      </c>
      <c r="B102" s="39">
        <v>0</v>
      </c>
      <c r="C102" s="17">
        <f t="shared" si="2"/>
        <v>94</v>
      </c>
    </row>
    <row r="103" spans="1:3" ht="15" x14ac:dyDescent="0.25">
      <c r="A103" s="4">
        <v>96</v>
      </c>
      <c r="B103" s="39">
        <v>1</v>
      </c>
      <c r="C103" s="17">
        <f t="shared" si="2"/>
        <v>95</v>
      </c>
    </row>
    <row r="104" spans="1:3" ht="15" x14ac:dyDescent="0.25">
      <c r="A104" s="4">
        <v>97</v>
      </c>
      <c r="B104" s="39">
        <v>0</v>
      </c>
      <c r="C104" s="17">
        <f t="shared" si="2"/>
        <v>96</v>
      </c>
    </row>
    <row r="105" spans="1:3" ht="15" x14ac:dyDescent="0.25">
      <c r="A105" s="4">
        <v>98</v>
      </c>
      <c r="B105" s="39">
        <v>0</v>
      </c>
      <c r="C105" s="17">
        <f t="shared" si="2"/>
        <v>97</v>
      </c>
    </row>
    <row r="106" spans="1:3" ht="15" x14ac:dyDescent="0.25">
      <c r="A106" s="4">
        <v>99</v>
      </c>
      <c r="B106" s="39">
        <v>1</v>
      </c>
      <c r="C106" s="17">
        <f t="shared" si="2"/>
        <v>98</v>
      </c>
    </row>
    <row r="107" spans="1:3" ht="15" x14ac:dyDescent="0.25">
      <c r="A107" s="4">
        <v>100</v>
      </c>
      <c r="B107" s="39">
        <v>1</v>
      </c>
      <c r="C107" s="17">
        <f t="shared" si="2"/>
        <v>99</v>
      </c>
    </row>
    <row r="108" spans="1:3" x14ac:dyDescent="0.2">
      <c r="C108" s="17"/>
    </row>
  </sheetData>
  <sortState ref="F26:F27">
    <sortCondition ref="F26"/>
  </sortState>
  <mergeCells count="15">
    <mergeCell ref="J32:K32"/>
    <mergeCell ref="J33:K33"/>
    <mergeCell ref="J34:K34"/>
    <mergeCell ref="J35:K35"/>
    <mergeCell ref="J36:K36"/>
    <mergeCell ref="D32:I32"/>
    <mergeCell ref="D33:I33"/>
    <mergeCell ref="D34:I34"/>
    <mergeCell ref="D35:I35"/>
    <mergeCell ref="D36:I36"/>
    <mergeCell ref="B3:D3"/>
    <mergeCell ref="A4:C4"/>
    <mergeCell ref="A1:D1"/>
    <mergeCell ref="E24:K24"/>
    <mergeCell ref="E31:K3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topLeftCell="A22" workbookViewId="0">
      <selection activeCell="Y19" sqref="Y19"/>
    </sheetView>
  </sheetViews>
  <sheetFormatPr defaultRowHeight="14.25" x14ac:dyDescent="0.2"/>
  <cols>
    <col min="1" max="8" width="9.140625" style="2"/>
    <col min="9" max="9" width="10.7109375" style="2" bestFit="1" customWidth="1"/>
    <col min="10" max="16384" width="9.140625" style="2"/>
  </cols>
  <sheetData>
    <row r="1" spans="1:5" x14ac:dyDescent="0.2">
      <c r="A1" s="34" t="s">
        <v>33</v>
      </c>
      <c r="B1" s="34"/>
      <c r="C1" s="34"/>
      <c r="D1" s="34"/>
      <c r="E1" s="34"/>
    </row>
    <row r="3" spans="1:5" ht="15" x14ac:dyDescent="0.25">
      <c r="A3" s="40">
        <v>1</v>
      </c>
      <c r="B3" s="41" t="s">
        <v>0</v>
      </c>
      <c r="C3" s="41"/>
      <c r="D3" s="41"/>
    </row>
    <row r="4" spans="1:5" ht="15" x14ac:dyDescent="0.25">
      <c r="A4" s="36" t="s">
        <v>21</v>
      </c>
      <c r="B4" s="36"/>
      <c r="C4" s="36"/>
      <c r="D4" s="4" t="s">
        <v>22</v>
      </c>
      <c r="E4" s="39">
        <v>0.14956205938901945</v>
      </c>
    </row>
    <row r="5" spans="1:5" x14ac:dyDescent="0.2">
      <c r="A5" s="36" t="s">
        <v>23</v>
      </c>
      <c r="B5" s="36"/>
      <c r="C5" s="36"/>
      <c r="D5" s="4" t="s">
        <v>24</v>
      </c>
      <c r="E5" s="4">
        <v>11</v>
      </c>
    </row>
    <row r="7" spans="1:5" ht="15" x14ac:dyDescent="0.25">
      <c r="A7" s="40">
        <v>2</v>
      </c>
      <c r="B7" s="42" t="s">
        <v>2</v>
      </c>
      <c r="C7" s="1"/>
    </row>
    <row r="8" spans="1:5" ht="15" x14ac:dyDescent="0.25">
      <c r="A8" s="3" t="s">
        <v>3</v>
      </c>
      <c r="B8" s="3" t="s">
        <v>4</v>
      </c>
      <c r="D8" s="9"/>
    </row>
    <row r="9" spans="1:5" ht="15" x14ac:dyDescent="0.25">
      <c r="A9" s="4">
        <v>1</v>
      </c>
      <c r="B9" s="39">
        <v>2</v>
      </c>
      <c r="C9" s="17">
        <f t="shared" ref="C9:C26" si="0">A9-1</f>
        <v>0</v>
      </c>
      <c r="D9" s="9"/>
    </row>
    <row r="10" spans="1:5" ht="15" x14ac:dyDescent="0.25">
      <c r="A10" s="4">
        <v>2</v>
      </c>
      <c r="B10" s="39">
        <v>2</v>
      </c>
      <c r="C10" s="17">
        <f t="shared" si="0"/>
        <v>1</v>
      </c>
    </row>
    <row r="11" spans="1:5" ht="15" x14ac:dyDescent="0.25">
      <c r="A11" s="4">
        <v>3</v>
      </c>
      <c r="B11" s="39">
        <v>0</v>
      </c>
      <c r="C11" s="17">
        <f t="shared" si="0"/>
        <v>2</v>
      </c>
    </row>
    <row r="12" spans="1:5" ht="15" x14ac:dyDescent="0.25">
      <c r="A12" s="4">
        <v>4</v>
      </c>
      <c r="B12" s="39">
        <v>2</v>
      </c>
      <c r="C12" s="17">
        <f t="shared" si="0"/>
        <v>3</v>
      </c>
    </row>
    <row r="13" spans="1:5" ht="15" x14ac:dyDescent="0.25">
      <c r="A13" s="4">
        <v>5</v>
      </c>
      <c r="B13" s="39">
        <v>2</v>
      </c>
      <c r="C13" s="17">
        <f t="shared" si="0"/>
        <v>4</v>
      </c>
    </row>
    <row r="14" spans="1:5" ht="15" x14ac:dyDescent="0.25">
      <c r="A14" s="4">
        <v>6</v>
      </c>
      <c r="B14" s="39">
        <v>1</v>
      </c>
      <c r="C14" s="17">
        <f t="shared" si="0"/>
        <v>5</v>
      </c>
    </row>
    <row r="15" spans="1:5" ht="15" x14ac:dyDescent="0.25">
      <c r="A15" s="4">
        <v>7</v>
      </c>
      <c r="B15" s="39">
        <v>1</v>
      </c>
      <c r="C15" s="17">
        <f t="shared" si="0"/>
        <v>6</v>
      </c>
    </row>
    <row r="16" spans="1:5" ht="15" x14ac:dyDescent="0.25">
      <c r="A16" s="4">
        <v>8</v>
      </c>
      <c r="B16" s="39">
        <v>0</v>
      </c>
      <c r="C16" s="17">
        <f t="shared" si="0"/>
        <v>7</v>
      </c>
    </row>
    <row r="17" spans="1:11" ht="15" x14ac:dyDescent="0.25">
      <c r="A17" s="4">
        <v>9</v>
      </c>
      <c r="B17" s="39">
        <v>1</v>
      </c>
      <c r="C17" s="17">
        <f t="shared" si="0"/>
        <v>8</v>
      </c>
    </row>
    <row r="18" spans="1:11" ht="15" x14ac:dyDescent="0.25">
      <c r="A18" s="4">
        <v>10</v>
      </c>
      <c r="B18" s="39">
        <v>0</v>
      </c>
      <c r="C18" s="17">
        <f t="shared" si="0"/>
        <v>9</v>
      </c>
    </row>
    <row r="19" spans="1:11" ht="15" x14ac:dyDescent="0.25">
      <c r="A19" s="4">
        <v>11</v>
      </c>
      <c r="B19" s="39">
        <v>1</v>
      </c>
      <c r="C19" s="17">
        <f t="shared" si="0"/>
        <v>10</v>
      </c>
    </row>
    <row r="20" spans="1:11" ht="15" x14ac:dyDescent="0.25">
      <c r="A20" s="4">
        <v>12</v>
      </c>
      <c r="B20" s="39">
        <v>1</v>
      </c>
      <c r="C20" s="17">
        <f t="shared" si="0"/>
        <v>11</v>
      </c>
    </row>
    <row r="21" spans="1:11" ht="15" x14ac:dyDescent="0.25">
      <c r="A21" s="4">
        <v>13</v>
      </c>
      <c r="B21" s="39">
        <v>4</v>
      </c>
      <c r="C21" s="17">
        <f t="shared" si="0"/>
        <v>12</v>
      </c>
    </row>
    <row r="22" spans="1:11" ht="15" x14ac:dyDescent="0.25">
      <c r="A22" s="4">
        <v>14</v>
      </c>
      <c r="B22" s="39">
        <v>1</v>
      </c>
      <c r="C22" s="17">
        <f t="shared" si="0"/>
        <v>13</v>
      </c>
    </row>
    <row r="23" spans="1:11" ht="15" x14ac:dyDescent="0.25">
      <c r="A23" s="4">
        <v>15</v>
      </c>
      <c r="B23" s="39">
        <v>4</v>
      </c>
      <c r="C23" s="17">
        <f t="shared" si="0"/>
        <v>14</v>
      </c>
    </row>
    <row r="24" spans="1:11" ht="15" x14ac:dyDescent="0.25">
      <c r="A24" s="4">
        <v>16</v>
      </c>
      <c r="B24" s="39">
        <v>1</v>
      </c>
      <c r="C24" s="17">
        <f t="shared" si="0"/>
        <v>15</v>
      </c>
    </row>
    <row r="25" spans="1:11" ht="15" x14ac:dyDescent="0.25">
      <c r="A25" s="4">
        <v>17</v>
      </c>
      <c r="B25" s="39">
        <v>1</v>
      </c>
      <c r="C25" s="17">
        <f t="shared" si="0"/>
        <v>16</v>
      </c>
    </row>
    <row r="26" spans="1:11" ht="15" x14ac:dyDescent="0.25">
      <c r="A26" s="4">
        <v>18</v>
      </c>
      <c r="B26" s="39">
        <v>1</v>
      </c>
      <c r="C26" s="17">
        <f t="shared" si="0"/>
        <v>17</v>
      </c>
    </row>
    <row r="27" spans="1:11" ht="15" x14ac:dyDescent="0.25">
      <c r="A27" s="4">
        <v>19</v>
      </c>
      <c r="B27" s="39">
        <v>2</v>
      </c>
      <c r="C27" s="17">
        <f t="shared" ref="C27:C90" si="1">A27-1</f>
        <v>18</v>
      </c>
    </row>
    <row r="28" spans="1:11" ht="15" x14ac:dyDescent="0.25">
      <c r="A28" s="4">
        <v>20</v>
      </c>
      <c r="B28" s="39">
        <v>1</v>
      </c>
      <c r="C28" s="17">
        <f t="shared" si="1"/>
        <v>19</v>
      </c>
    </row>
    <row r="29" spans="1:11" ht="15" x14ac:dyDescent="0.25">
      <c r="A29" s="4">
        <v>21</v>
      </c>
      <c r="B29" s="39">
        <v>1</v>
      </c>
      <c r="C29" s="17">
        <f t="shared" si="1"/>
        <v>20</v>
      </c>
      <c r="D29" s="40">
        <v>3</v>
      </c>
      <c r="E29" s="47" t="s">
        <v>6</v>
      </c>
      <c r="F29" s="47"/>
      <c r="G29" s="47"/>
      <c r="H29" s="47"/>
      <c r="I29" s="47"/>
      <c r="J29" s="47"/>
      <c r="K29" s="47"/>
    </row>
    <row r="30" spans="1:11" ht="15" x14ac:dyDescent="0.25">
      <c r="A30" s="4">
        <v>22</v>
      </c>
      <c r="B30" s="39">
        <v>5</v>
      </c>
      <c r="C30" s="17">
        <f t="shared" si="1"/>
        <v>21</v>
      </c>
      <c r="D30" s="52" t="s">
        <v>5</v>
      </c>
      <c r="F30" s="50" t="s">
        <v>7</v>
      </c>
      <c r="G30" s="51" t="s">
        <v>8</v>
      </c>
      <c r="I30" s="20" t="s">
        <v>12</v>
      </c>
      <c r="J30" s="21" t="s">
        <v>13</v>
      </c>
      <c r="K30" s="4" t="s">
        <v>25</v>
      </c>
    </row>
    <row r="31" spans="1:11" ht="15" x14ac:dyDescent="0.25">
      <c r="A31" s="4">
        <v>23</v>
      </c>
      <c r="B31" s="39">
        <v>1</v>
      </c>
      <c r="C31" s="17">
        <f t="shared" si="1"/>
        <v>22</v>
      </c>
      <c r="D31" s="4">
        <v>0</v>
      </c>
      <c r="F31" s="48">
        <v>0</v>
      </c>
      <c r="G31" s="49">
        <f>COUNTIF($B$9:$B$108,F31)</f>
        <v>19</v>
      </c>
      <c r="I31" s="4">
        <f>G31/$G$44</f>
        <v>0.19</v>
      </c>
      <c r="J31" s="22">
        <f>BINOMDIST(D31,$E$5,$E$4,FALSE)</f>
        <v>0.16829410296107636</v>
      </c>
      <c r="K31" s="4">
        <f>I31</f>
        <v>0.19</v>
      </c>
    </row>
    <row r="32" spans="1:11" ht="15" x14ac:dyDescent="0.25">
      <c r="A32" s="4">
        <v>24</v>
      </c>
      <c r="B32" s="39">
        <v>0</v>
      </c>
      <c r="C32" s="17">
        <f t="shared" si="1"/>
        <v>23</v>
      </c>
      <c r="D32" s="4">
        <v>1</v>
      </c>
      <c r="F32" s="48">
        <v>1</v>
      </c>
      <c r="G32" s="49">
        <f t="shared" ref="G32:G47" si="2">COUNTIF($B$9:$B$108,F32)</f>
        <v>36</v>
      </c>
      <c r="I32" s="4">
        <f>G32/$G$44</f>
        <v>0.36</v>
      </c>
      <c r="J32" s="22">
        <f t="shared" ref="J32:J36" si="3">BINOMDIST(D32,$E$5,$E$4,FALSE)</f>
        <v>0.32556701155857853</v>
      </c>
      <c r="K32" s="4">
        <f>K31+I32</f>
        <v>0.55000000000000004</v>
      </c>
    </row>
    <row r="33" spans="1:11" ht="15" x14ac:dyDescent="0.25">
      <c r="A33" s="4">
        <v>25</v>
      </c>
      <c r="B33" s="39">
        <v>4</v>
      </c>
      <c r="C33" s="17">
        <f t="shared" si="1"/>
        <v>24</v>
      </c>
      <c r="D33" s="4">
        <v>2</v>
      </c>
      <c r="F33" s="48">
        <v>2</v>
      </c>
      <c r="G33" s="49">
        <f t="shared" si="2"/>
        <v>24</v>
      </c>
      <c r="I33" s="4">
        <f>G33/$G$44</f>
        <v>0.24</v>
      </c>
      <c r="J33" s="22">
        <f t="shared" si="3"/>
        <v>0.28627881231902441</v>
      </c>
      <c r="K33" s="4">
        <f t="shared" ref="K33:K36" si="4">K32+I33</f>
        <v>0.79</v>
      </c>
    </row>
    <row r="34" spans="1:11" ht="15" x14ac:dyDescent="0.25">
      <c r="A34" s="4">
        <v>26</v>
      </c>
      <c r="B34" s="39">
        <v>1</v>
      </c>
      <c r="C34" s="17">
        <f t="shared" si="1"/>
        <v>25</v>
      </c>
      <c r="D34" s="4">
        <v>3</v>
      </c>
      <c r="F34" s="48">
        <v>3</v>
      </c>
      <c r="G34" s="49">
        <f t="shared" si="2"/>
        <v>14</v>
      </c>
      <c r="I34" s="4">
        <f>G34/$G$44</f>
        <v>0.14000000000000001</v>
      </c>
      <c r="J34" s="22">
        <f t="shared" si="3"/>
        <v>0.15103905888458569</v>
      </c>
      <c r="K34" s="4">
        <f t="shared" si="4"/>
        <v>0.93</v>
      </c>
    </row>
    <row r="35" spans="1:11" ht="15" x14ac:dyDescent="0.25">
      <c r="A35" s="4">
        <v>27</v>
      </c>
      <c r="B35" s="39">
        <v>1</v>
      </c>
      <c r="C35" s="17">
        <f t="shared" si="1"/>
        <v>26</v>
      </c>
      <c r="D35" s="4">
        <v>4</v>
      </c>
      <c r="F35" s="48">
        <v>4</v>
      </c>
      <c r="G35" s="49">
        <f>COUNTIF($B$9:$B$108,F35)</f>
        <v>6</v>
      </c>
      <c r="I35" s="4">
        <f>G35/$G$44</f>
        <v>0.06</v>
      </c>
      <c r="J35" s="22">
        <f t="shared" si="3"/>
        <v>5.3124893931070047E-2</v>
      </c>
      <c r="K35" s="4">
        <f t="shared" si="4"/>
        <v>0.99</v>
      </c>
    </row>
    <row r="36" spans="1:11" ht="15" x14ac:dyDescent="0.25">
      <c r="A36" s="4">
        <v>28</v>
      </c>
      <c r="B36" s="39">
        <v>2</v>
      </c>
      <c r="C36" s="17">
        <f t="shared" si="1"/>
        <v>27</v>
      </c>
      <c r="D36" s="4">
        <v>5</v>
      </c>
      <c r="F36" s="48">
        <v>5</v>
      </c>
      <c r="G36" s="49">
        <f t="shared" si="2"/>
        <v>1</v>
      </c>
      <c r="I36" s="4">
        <f>G36/$G$44</f>
        <v>0.01</v>
      </c>
      <c r="J36" s="22">
        <f t="shared" si="3"/>
        <v>1.307991497842172E-2</v>
      </c>
      <c r="K36" s="4">
        <f t="shared" si="4"/>
        <v>1</v>
      </c>
    </row>
    <row r="37" spans="1:11" ht="15" x14ac:dyDescent="0.25">
      <c r="A37" s="4">
        <v>29</v>
      </c>
      <c r="B37" s="39">
        <v>1</v>
      </c>
      <c r="C37" s="17">
        <f t="shared" si="1"/>
        <v>28</v>
      </c>
      <c r="D37" s="4">
        <v>6</v>
      </c>
      <c r="F37" s="48">
        <v>6</v>
      </c>
      <c r="G37" s="49">
        <f t="shared" si="2"/>
        <v>0</v>
      </c>
      <c r="I37" s="4">
        <f>G37/$G$44</f>
        <v>0</v>
      </c>
      <c r="J37" s="22">
        <f t="shared" ref="J37:J48" si="5">BINOMDIST(D37,$E$5,$E$4,FALSE)</f>
        <v>2.3002960326541865E-3</v>
      </c>
      <c r="K37" s="4">
        <f t="shared" ref="K37:K48" si="6">K36+I37</f>
        <v>1</v>
      </c>
    </row>
    <row r="38" spans="1:11" ht="15" x14ac:dyDescent="0.25">
      <c r="A38" s="4">
        <v>30</v>
      </c>
      <c r="B38" s="39">
        <v>1</v>
      </c>
      <c r="C38" s="17">
        <f t="shared" si="1"/>
        <v>29</v>
      </c>
      <c r="D38" s="4">
        <v>7</v>
      </c>
      <c r="F38" s="48">
        <v>7</v>
      </c>
      <c r="G38" s="49">
        <f t="shared" si="2"/>
        <v>0</v>
      </c>
      <c r="I38" s="4">
        <f>G38/$G$44</f>
        <v>0</v>
      </c>
      <c r="J38" s="22">
        <f t="shared" si="5"/>
        <v>2.8895785455212855E-4</v>
      </c>
      <c r="K38" s="4">
        <f t="shared" si="6"/>
        <v>1</v>
      </c>
    </row>
    <row r="39" spans="1:11" ht="15" x14ac:dyDescent="0.25">
      <c r="A39" s="4">
        <v>31</v>
      </c>
      <c r="B39" s="39">
        <v>3</v>
      </c>
      <c r="C39" s="17">
        <f t="shared" si="1"/>
        <v>30</v>
      </c>
      <c r="D39" s="4">
        <v>8</v>
      </c>
      <c r="F39" s="48">
        <v>8</v>
      </c>
      <c r="G39" s="49">
        <f t="shared" si="2"/>
        <v>0</v>
      </c>
      <c r="I39" s="4">
        <f>G39/$G$44</f>
        <v>0</v>
      </c>
      <c r="J39" s="22">
        <f t="shared" si="5"/>
        <v>2.5408751032674176E-5</v>
      </c>
      <c r="K39" s="4">
        <f t="shared" si="6"/>
        <v>1</v>
      </c>
    </row>
    <row r="40" spans="1:11" ht="15" x14ac:dyDescent="0.25">
      <c r="A40" s="4">
        <v>32</v>
      </c>
      <c r="B40" s="39">
        <v>1</v>
      </c>
      <c r="C40" s="17">
        <f t="shared" si="1"/>
        <v>31</v>
      </c>
      <c r="D40" s="4">
        <v>9</v>
      </c>
      <c r="F40" s="48">
        <v>9</v>
      </c>
      <c r="G40" s="49">
        <f t="shared" si="2"/>
        <v>0</v>
      </c>
      <c r="I40" s="4">
        <f>G40/$G$44</f>
        <v>0</v>
      </c>
      <c r="J40" s="22">
        <f t="shared" si="5"/>
        <v>1.4895012516411852E-6</v>
      </c>
      <c r="K40" s="4">
        <f t="shared" si="6"/>
        <v>1</v>
      </c>
    </row>
    <row r="41" spans="1:11" ht="15" x14ac:dyDescent="0.25">
      <c r="A41" s="4">
        <v>33</v>
      </c>
      <c r="B41" s="39">
        <v>0</v>
      </c>
      <c r="C41" s="17">
        <f t="shared" si="1"/>
        <v>32</v>
      </c>
      <c r="D41" s="4">
        <v>10</v>
      </c>
      <c r="F41" s="48">
        <v>10</v>
      </c>
      <c r="G41" s="49">
        <f t="shared" si="2"/>
        <v>0</v>
      </c>
      <c r="I41" s="4">
        <f>G41/$G$44</f>
        <v>0</v>
      </c>
      <c r="J41" s="22">
        <f t="shared" si="5"/>
        <v>5.2390154300484578E-8</v>
      </c>
      <c r="K41" s="4">
        <f t="shared" si="6"/>
        <v>1</v>
      </c>
    </row>
    <row r="42" spans="1:11" ht="15" x14ac:dyDescent="0.25">
      <c r="A42" s="4">
        <v>34</v>
      </c>
      <c r="B42" s="39">
        <v>3</v>
      </c>
      <c r="C42" s="17">
        <f t="shared" si="1"/>
        <v>33</v>
      </c>
      <c r="D42" s="4">
        <v>11</v>
      </c>
      <c r="F42" s="48">
        <v>11</v>
      </c>
      <c r="G42" s="49">
        <f t="shared" si="2"/>
        <v>0</v>
      </c>
      <c r="I42" s="4">
        <f>G42/$G$44</f>
        <v>0</v>
      </c>
      <c r="J42" s="22">
        <f t="shared" si="5"/>
        <v>8.3759832805667893E-10</v>
      </c>
      <c r="K42" s="4">
        <f t="shared" si="6"/>
        <v>1</v>
      </c>
    </row>
    <row r="43" spans="1:11" ht="15" x14ac:dyDescent="0.25">
      <c r="A43" s="4">
        <v>35</v>
      </c>
      <c r="B43" s="39">
        <v>1</v>
      </c>
      <c r="C43" s="17">
        <f t="shared" si="1"/>
        <v>34</v>
      </c>
      <c r="D43" s="25"/>
      <c r="F43" s="49" t="s">
        <v>9</v>
      </c>
      <c r="G43" s="49">
        <f ca="1">100-SUM(G31:G46)</f>
        <v>0</v>
      </c>
      <c r="I43" s="7"/>
      <c r="J43" s="7"/>
      <c r="K43" s="4"/>
    </row>
    <row r="44" spans="1:11" ht="15" x14ac:dyDescent="0.25">
      <c r="A44" s="4">
        <v>36</v>
      </c>
      <c r="B44" s="39">
        <v>2</v>
      </c>
      <c r="C44" s="17">
        <f t="shared" si="1"/>
        <v>35</v>
      </c>
      <c r="D44" s="25"/>
      <c r="F44" s="7" t="s">
        <v>10</v>
      </c>
      <c r="G44" s="4">
        <f t="shared" ref="G44:H44" si="7">SUM(G31:G42)</f>
        <v>100</v>
      </c>
      <c r="H44" s="19"/>
      <c r="I44" s="4">
        <f>SUM(I31:I42)</f>
        <v>1</v>
      </c>
      <c r="J44" s="4">
        <f>SUM(J31:J42)</f>
        <v>0.99999999999999989</v>
      </c>
      <c r="K44" s="4"/>
    </row>
    <row r="45" spans="1:11" ht="15" x14ac:dyDescent="0.25">
      <c r="A45" s="4">
        <v>37</v>
      </c>
      <c r="B45" s="39">
        <v>2</v>
      </c>
      <c r="C45" s="17">
        <f t="shared" si="1"/>
        <v>36</v>
      </c>
      <c r="D45" s="25"/>
      <c r="F45" s="10"/>
      <c r="G45" s="11"/>
      <c r="I45" s="25"/>
      <c r="J45" s="46"/>
      <c r="K45" s="25"/>
    </row>
    <row r="46" spans="1:11" ht="15" x14ac:dyDescent="0.25">
      <c r="A46" s="4">
        <v>38</v>
      </c>
      <c r="B46" s="39">
        <v>3</v>
      </c>
      <c r="C46" s="17">
        <f t="shared" si="1"/>
        <v>37</v>
      </c>
      <c r="D46" s="25"/>
      <c r="F46" s="10"/>
      <c r="G46" s="11"/>
      <c r="I46" s="25"/>
      <c r="J46" s="46"/>
      <c r="K46" s="25"/>
    </row>
    <row r="47" spans="1:11" ht="15" x14ac:dyDescent="0.25">
      <c r="A47" s="4">
        <v>39</v>
      </c>
      <c r="B47" s="39">
        <v>0</v>
      </c>
      <c r="C47" s="17">
        <f t="shared" si="1"/>
        <v>38</v>
      </c>
      <c r="D47" s="40">
        <v>4</v>
      </c>
      <c r="E47" s="53" t="s">
        <v>15</v>
      </c>
      <c r="F47" s="53"/>
      <c r="G47" s="53"/>
      <c r="H47" s="53"/>
      <c r="I47" s="53"/>
      <c r="J47" s="53"/>
      <c r="K47" s="25"/>
    </row>
    <row r="48" spans="1:11" ht="15" x14ac:dyDescent="0.25">
      <c r="A48" s="4">
        <v>40</v>
      </c>
      <c r="B48" s="39">
        <v>4</v>
      </c>
      <c r="C48" s="17">
        <f t="shared" si="1"/>
        <v>39</v>
      </c>
      <c r="D48" s="35" t="s">
        <v>16</v>
      </c>
      <c r="E48" s="35"/>
      <c r="F48" s="35"/>
      <c r="G48" s="35"/>
      <c r="H48" s="35"/>
      <c r="I48" s="35"/>
      <c r="J48" s="29">
        <f>AVERAGE($B$9:$B$108)</f>
        <v>1.55</v>
      </c>
      <c r="K48" s="25"/>
    </row>
    <row r="49" spans="1:10" ht="15" x14ac:dyDescent="0.25">
      <c r="A49" s="4">
        <v>41</v>
      </c>
      <c r="B49" s="39">
        <v>3</v>
      </c>
      <c r="C49" s="17">
        <f t="shared" si="1"/>
        <v>40</v>
      </c>
      <c r="D49" s="35" t="s">
        <v>17</v>
      </c>
      <c r="E49" s="35"/>
      <c r="F49" s="35"/>
      <c r="G49" s="35"/>
      <c r="H49" s="35"/>
      <c r="I49" s="35"/>
      <c r="J49" s="29">
        <f>STDEV($B$9:$B$108)</f>
        <v>1.1838560518556096</v>
      </c>
    </row>
    <row r="50" spans="1:10" ht="15" x14ac:dyDescent="0.25">
      <c r="A50" s="4">
        <v>42</v>
      </c>
      <c r="B50" s="39">
        <v>4</v>
      </c>
      <c r="C50" s="17">
        <f t="shared" si="1"/>
        <v>41</v>
      </c>
      <c r="D50" s="35" t="s">
        <v>18</v>
      </c>
      <c r="E50" s="35"/>
      <c r="F50" s="35"/>
      <c r="G50" s="35"/>
      <c r="H50" s="35"/>
      <c r="I50" s="35"/>
      <c r="J50" s="29">
        <f>VAR($B$9:$B$108)</f>
        <v>1.4015151515151516</v>
      </c>
    </row>
    <row r="51" spans="1:10" ht="15" x14ac:dyDescent="0.25">
      <c r="A51" s="4">
        <v>43</v>
      </c>
      <c r="B51" s="39">
        <v>1</v>
      </c>
      <c r="C51" s="17">
        <f t="shared" si="1"/>
        <v>42</v>
      </c>
      <c r="D51" s="35" t="s">
        <v>20</v>
      </c>
      <c r="E51" s="35"/>
      <c r="F51" s="35"/>
      <c r="G51" s="35"/>
      <c r="H51" s="35"/>
      <c r="I51" s="35"/>
      <c r="J51" s="29">
        <f>SKEW($B$9:$B$108)</f>
        <v>0.60521885332531589</v>
      </c>
    </row>
    <row r="52" spans="1:10" ht="15" x14ac:dyDescent="0.25">
      <c r="A52" s="4">
        <v>44</v>
      </c>
      <c r="B52" s="39">
        <v>3</v>
      </c>
      <c r="C52" s="17">
        <f t="shared" si="1"/>
        <v>43</v>
      </c>
      <c r="D52" s="35" t="s">
        <v>19</v>
      </c>
      <c r="E52" s="35"/>
      <c r="F52" s="35"/>
      <c r="G52" s="35"/>
      <c r="H52" s="35"/>
      <c r="I52" s="35"/>
      <c r="J52" s="29">
        <f>KURT($B$9:$B$108)</f>
        <v>-0.17717479268408542</v>
      </c>
    </row>
    <row r="53" spans="1:10" ht="15" x14ac:dyDescent="0.25">
      <c r="A53" s="4">
        <v>45</v>
      </c>
      <c r="B53" s="39">
        <v>0</v>
      </c>
      <c r="C53" s="17">
        <f t="shared" si="1"/>
        <v>44</v>
      </c>
    </row>
    <row r="54" spans="1:10" ht="15" x14ac:dyDescent="0.25">
      <c r="A54" s="4">
        <v>46</v>
      </c>
      <c r="B54" s="39">
        <v>3</v>
      </c>
      <c r="C54" s="17">
        <f t="shared" si="1"/>
        <v>45</v>
      </c>
    </row>
    <row r="55" spans="1:10" ht="15" x14ac:dyDescent="0.25">
      <c r="A55" s="4">
        <v>47</v>
      </c>
      <c r="B55" s="39">
        <v>2</v>
      </c>
      <c r="C55" s="17">
        <f t="shared" si="1"/>
        <v>46</v>
      </c>
    </row>
    <row r="56" spans="1:10" ht="15" x14ac:dyDescent="0.25">
      <c r="A56" s="4">
        <v>48</v>
      </c>
      <c r="B56" s="39">
        <v>3</v>
      </c>
      <c r="C56" s="17">
        <f t="shared" si="1"/>
        <v>47</v>
      </c>
    </row>
    <row r="57" spans="1:10" ht="15" x14ac:dyDescent="0.25">
      <c r="A57" s="4">
        <v>49</v>
      </c>
      <c r="B57" s="39">
        <v>1</v>
      </c>
      <c r="C57" s="17">
        <f t="shared" si="1"/>
        <v>48</v>
      </c>
    </row>
    <row r="58" spans="1:10" ht="15" x14ac:dyDescent="0.25">
      <c r="A58" s="4">
        <v>50</v>
      </c>
      <c r="B58" s="39">
        <v>1</v>
      </c>
      <c r="C58" s="17">
        <f t="shared" si="1"/>
        <v>49</v>
      </c>
    </row>
    <row r="59" spans="1:10" ht="15" x14ac:dyDescent="0.25">
      <c r="A59" s="4">
        <v>51</v>
      </c>
      <c r="B59" s="39">
        <v>3</v>
      </c>
      <c r="C59" s="17">
        <f t="shared" si="1"/>
        <v>50</v>
      </c>
    </row>
    <row r="60" spans="1:10" ht="15" x14ac:dyDescent="0.25">
      <c r="A60" s="4">
        <v>52</v>
      </c>
      <c r="B60" s="39">
        <v>1</v>
      </c>
      <c r="C60" s="17">
        <f t="shared" si="1"/>
        <v>51</v>
      </c>
    </row>
    <row r="61" spans="1:10" ht="15" x14ac:dyDescent="0.25">
      <c r="A61" s="4">
        <v>53</v>
      </c>
      <c r="B61" s="39">
        <v>2</v>
      </c>
      <c r="C61" s="17">
        <f t="shared" si="1"/>
        <v>52</v>
      </c>
    </row>
    <row r="62" spans="1:10" ht="15" x14ac:dyDescent="0.25">
      <c r="A62" s="4">
        <v>54</v>
      </c>
      <c r="B62" s="39">
        <v>0</v>
      </c>
      <c r="C62" s="17">
        <f t="shared" si="1"/>
        <v>53</v>
      </c>
    </row>
    <row r="63" spans="1:10" ht="15" x14ac:dyDescent="0.25">
      <c r="A63" s="4">
        <v>55</v>
      </c>
      <c r="B63" s="39">
        <v>0</v>
      </c>
      <c r="C63" s="17">
        <f t="shared" si="1"/>
        <v>54</v>
      </c>
    </row>
    <row r="64" spans="1:10" ht="15" x14ac:dyDescent="0.25">
      <c r="A64" s="4">
        <v>56</v>
      </c>
      <c r="B64" s="39">
        <v>3</v>
      </c>
      <c r="C64" s="17">
        <f t="shared" si="1"/>
        <v>55</v>
      </c>
    </row>
    <row r="65" spans="1:3" ht="15" x14ac:dyDescent="0.25">
      <c r="A65" s="4">
        <v>57</v>
      </c>
      <c r="B65" s="39">
        <v>2</v>
      </c>
      <c r="C65" s="17">
        <f t="shared" si="1"/>
        <v>56</v>
      </c>
    </row>
    <row r="66" spans="1:3" ht="15" x14ac:dyDescent="0.25">
      <c r="A66" s="4">
        <v>58</v>
      </c>
      <c r="B66" s="39">
        <v>4</v>
      </c>
      <c r="C66" s="17">
        <f t="shared" si="1"/>
        <v>57</v>
      </c>
    </row>
    <row r="67" spans="1:3" ht="15" x14ac:dyDescent="0.25">
      <c r="A67" s="4">
        <v>59</v>
      </c>
      <c r="B67" s="39">
        <v>2</v>
      </c>
      <c r="C67" s="17">
        <f t="shared" si="1"/>
        <v>58</v>
      </c>
    </row>
    <row r="68" spans="1:3" ht="15" x14ac:dyDescent="0.25">
      <c r="A68" s="4">
        <v>60</v>
      </c>
      <c r="B68" s="39">
        <v>2</v>
      </c>
      <c r="C68" s="17">
        <f t="shared" si="1"/>
        <v>59</v>
      </c>
    </row>
    <row r="69" spans="1:3" ht="15" x14ac:dyDescent="0.25">
      <c r="A69" s="4">
        <v>61</v>
      </c>
      <c r="B69" s="39">
        <v>2</v>
      </c>
      <c r="C69" s="17">
        <f t="shared" si="1"/>
        <v>60</v>
      </c>
    </row>
    <row r="70" spans="1:3" ht="15" x14ac:dyDescent="0.25">
      <c r="A70" s="4">
        <v>62</v>
      </c>
      <c r="B70" s="39">
        <v>0</v>
      </c>
      <c r="C70" s="17">
        <f t="shared" si="1"/>
        <v>61</v>
      </c>
    </row>
    <row r="71" spans="1:3" ht="15" x14ac:dyDescent="0.25">
      <c r="A71" s="4">
        <v>63</v>
      </c>
      <c r="B71" s="39">
        <v>1</v>
      </c>
      <c r="C71" s="17">
        <f t="shared" si="1"/>
        <v>62</v>
      </c>
    </row>
    <row r="72" spans="1:3" ht="15" x14ac:dyDescent="0.25">
      <c r="A72" s="4">
        <v>64</v>
      </c>
      <c r="B72" s="39">
        <v>3</v>
      </c>
      <c r="C72" s="17">
        <f t="shared" si="1"/>
        <v>63</v>
      </c>
    </row>
    <row r="73" spans="1:3" ht="15" x14ac:dyDescent="0.25">
      <c r="A73" s="4">
        <v>65</v>
      </c>
      <c r="B73" s="39">
        <v>0</v>
      </c>
      <c r="C73" s="17">
        <f t="shared" si="1"/>
        <v>64</v>
      </c>
    </row>
    <row r="74" spans="1:3" ht="15" x14ac:dyDescent="0.25">
      <c r="A74" s="4">
        <v>66</v>
      </c>
      <c r="B74" s="39">
        <v>1</v>
      </c>
      <c r="C74" s="17">
        <f t="shared" si="1"/>
        <v>65</v>
      </c>
    </row>
    <row r="75" spans="1:3" ht="15" x14ac:dyDescent="0.25">
      <c r="A75" s="4">
        <v>67</v>
      </c>
      <c r="B75" s="39">
        <v>1</v>
      </c>
      <c r="C75" s="17">
        <f t="shared" si="1"/>
        <v>66</v>
      </c>
    </row>
    <row r="76" spans="1:3" ht="15" x14ac:dyDescent="0.25">
      <c r="A76" s="4">
        <v>68</v>
      </c>
      <c r="B76" s="39">
        <v>1</v>
      </c>
      <c r="C76" s="17">
        <f t="shared" si="1"/>
        <v>67</v>
      </c>
    </row>
    <row r="77" spans="1:3" ht="15" x14ac:dyDescent="0.25">
      <c r="A77" s="4">
        <v>69</v>
      </c>
      <c r="B77" s="39">
        <v>1</v>
      </c>
      <c r="C77" s="17">
        <f t="shared" si="1"/>
        <v>68</v>
      </c>
    </row>
    <row r="78" spans="1:3" ht="15" x14ac:dyDescent="0.25">
      <c r="A78" s="4">
        <v>70</v>
      </c>
      <c r="B78" s="39">
        <v>2</v>
      </c>
      <c r="C78" s="17">
        <f t="shared" si="1"/>
        <v>69</v>
      </c>
    </row>
    <row r="79" spans="1:3" ht="15" x14ac:dyDescent="0.25">
      <c r="A79" s="4">
        <v>71</v>
      </c>
      <c r="B79" s="39">
        <v>1</v>
      </c>
      <c r="C79" s="17">
        <f t="shared" si="1"/>
        <v>70</v>
      </c>
    </row>
    <row r="80" spans="1:3" ht="15" x14ac:dyDescent="0.25">
      <c r="A80" s="4">
        <v>72</v>
      </c>
      <c r="B80" s="39">
        <v>2</v>
      </c>
      <c r="C80" s="17">
        <f t="shared" si="1"/>
        <v>71</v>
      </c>
    </row>
    <row r="81" spans="1:3" ht="15" x14ac:dyDescent="0.25">
      <c r="A81" s="4">
        <v>73</v>
      </c>
      <c r="B81" s="39">
        <v>0</v>
      </c>
      <c r="C81" s="17">
        <f t="shared" si="1"/>
        <v>72</v>
      </c>
    </row>
    <row r="82" spans="1:3" ht="15" x14ac:dyDescent="0.25">
      <c r="A82" s="4">
        <v>74</v>
      </c>
      <c r="B82" s="39">
        <v>2</v>
      </c>
      <c r="C82" s="17">
        <f t="shared" si="1"/>
        <v>73</v>
      </c>
    </row>
    <row r="83" spans="1:3" ht="15" x14ac:dyDescent="0.25">
      <c r="A83" s="4">
        <v>75</v>
      </c>
      <c r="B83" s="39">
        <v>0</v>
      </c>
      <c r="C83" s="17">
        <f t="shared" si="1"/>
        <v>74</v>
      </c>
    </row>
    <row r="84" spans="1:3" ht="15" x14ac:dyDescent="0.25">
      <c r="A84" s="4">
        <v>76</v>
      </c>
      <c r="B84" s="39">
        <v>0</v>
      </c>
      <c r="C84" s="17">
        <f t="shared" si="1"/>
        <v>75</v>
      </c>
    </row>
    <row r="85" spans="1:3" ht="15" x14ac:dyDescent="0.25">
      <c r="A85" s="4">
        <v>77</v>
      </c>
      <c r="B85" s="39">
        <v>3</v>
      </c>
      <c r="C85" s="17">
        <f t="shared" si="1"/>
        <v>76</v>
      </c>
    </row>
    <row r="86" spans="1:3" ht="15" x14ac:dyDescent="0.25">
      <c r="A86" s="4">
        <v>78</v>
      </c>
      <c r="B86" s="39">
        <v>3</v>
      </c>
      <c r="C86" s="17">
        <f t="shared" si="1"/>
        <v>77</v>
      </c>
    </row>
    <row r="87" spans="1:3" ht="15" x14ac:dyDescent="0.25">
      <c r="A87" s="4">
        <v>79</v>
      </c>
      <c r="B87" s="39">
        <v>1</v>
      </c>
      <c r="C87" s="17">
        <f t="shared" si="1"/>
        <v>78</v>
      </c>
    </row>
    <row r="88" spans="1:3" ht="15" x14ac:dyDescent="0.25">
      <c r="A88" s="4">
        <v>80</v>
      </c>
      <c r="B88" s="39">
        <v>1</v>
      </c>
      <c r="C88" s="17">
        <f t="shared" si="1"/>
        <v>79</v>
      </c>
    </row>
    <row r="89" spans="1:3" ht="15" x14ac:dyDescent="0.25">
      <c r="A89" s="4">
        <v>81</v>
      </c>
      <c r="B89" s="39">
        <v>1</v>
      </c>
      <c r="C89" s="17">
        <f t="shared" si="1"/>
        <v>80</v>
      </c>
    </row>
    <row r="90" spans="1:3" ht="15" x14ac:dyDescent="0.25">
      <c r="A90" s="4">
        <v>82</v>
      </c>
      <c r="B90" s="39">
        <v>2</v>
      </c>
      <c r="C90" s="17">
        <f t="shared" si="1"/>
        <v>81</v>
      </c>
    </row>
    <row r="91" spans="1:3" ht="15" x14ac:dyDescent="0.25">
      <c r="A91" s="4">
        <v>83</v>
      </c>
      <c r="B91" s="39">
        <v>2</v>
      </c>
      <c r="C91" s="17">
        <f t="shared" ref="C91:C108" si="8">A91-1</f>
        <v>82</v>
      </c>
    </row>
    <row r="92" spans="1:3" ht="15" x14ac:dyDescent="0.25">
      <c r="A92" s="4">
        <v>84</v>
      </c>
      <c r="B92" s="39">
        <v>1</v>
      </c>
      <c r="C92" s="17">
        <f t="shared" si="8"/>
        <v>83</v>
      </c>
    </row>
    <row r="93" spans="1:3" ht="15" x14ac:dyDescent="0.25">
      <c r="A93" s="4">
        <v>85</v>
      </c>
      <c r="B93" s="39">
        <v>2</v>
      </c>
      <c r="C93" s="17">
        <f t="shared" si="8"/>
        <v>84</v>
      </c>
    </row>
    <row r="94" spans="1:3" ht="15" x14ac:dyDescent="0.25">
      <c r="A94" s="4">
        <v>86</v>
      </c>
      <c r="B94" s="39">
        <v>0</v>
      </c>
      <c r="C94" s="17">
        <f t="shared" si="8"/>
        <v>85</v>
      </c>
    </row>
    <row r="95" spans="1:3" ht="15" x14ac:dyDescent="0.25">
      <c r="A95" s="4">
        <v>87</v>
      </c>
      <c r="B95" s="39">
        <v>0</v>
      </c>
      <c r="C95" s="17">
        <f t="shared" si="8"/>
        <v>86</v>
      </c>
    </row>
    <row r="96" spans="1:3" ht="15" x14ac:dyDescent="0.25">
      <c r="A96" s="4">
        <v>88</v>
      </c>
      <c r="B96" s="39">
        <v>2</v>
      </c>
      <c r="C96" s="17">
        <f t="shared" si="8"/>
        <v>87</v>
      </c>
    </row>
    <row r="97" spans="1:3" ht="15" x14ac:dyDescent="0.25">
      <c r="A97" s="4">
        <v>89</v>
      </c>
      <c r="B97" s="39">
        <v>1</v>
      </c>
      <c r="C97" s="17">
        <f t="shared" si="8"/>
        <v>88</v>
      </c>
    </row>
    <row r="98" spans="1:3" ht="15" x14ac:dyDescent="0.25">
      <c r="A98" s="4">
        <v>90</v>
      </c>
      <c r="B98" s="39">
        <v>2</v>
      </c>
      <c r="C98" s="17">
        <f t="shared" si="8"/>
        <v>89</v>
      </c>
    </row>
    <row r="99" spans="1:3" ht="15" x14ac:dyDescent="0.25">
      <c r="A99" s="4">
        <v>91</v>
      </c>
      <c r="B99" s="39">
        <v>0</v>
      </c>
      <c r="C99" s="17">
        <f t="shared" si="8"/>
        <v>90</v>
      </c>
    </row>
    <row r="100" spans="1:3" ht="15" x14ac:dyDescent="0.25">
      <c r="A100" s="4">
        <v>92</v>
      </c>
      <c r="B100" s="39">
        <v>1</v>
      </c>
      <c r="C100" s="17">
        <f t="shared" si="8"/>
        <v>91</v>
      </c>
    </row>
    <row r="101" spans="1:3" ht="15" x14ac:dyDescent="0.25">
      <c r="A101" s="4">
        <v>93</v>
      </c>
      <c r="B101" s="39">
        <v>3</v>
      </c>
      <c r="C101" s="17">
        <f t="shared" si="8"/>
        <v>92</v>
      </c>
    </row>
    <row r="102" spans="1:3" ht="15" x14ac:dyDescent="0.25">
      <c r="A102" s="4">
        <v>94</v>
      </c>
      <c r="B102" s="39">
        <v>2</v>
      </c>
      <c r="C102" s="17">
        <f t="shared" si="8"/>
        <v>93</v>
      </c>
    </row>
    <row r="103" spans="1:3" ht="15" x14ac:dyDescent="0.25">
      <c r="A103" s="4">
        <v>95</v>
      </c>
      <c r="B103" s="39">
        <v>1</v>
      </c>
      <c r="C103" s="17">
        <f t="shared" si="8"/>
        <v>94</v>
      </c>
    </row>
    <row r="104" spans="1:3" ht="15" x14ac:dyDescent="0.25">
      <c r="A104" s="4">
        <v>96</v>
      </c>
      <c r="B104" s="39">
        <v>0</v>
      </c>
      <c r="C104" s="17">
        <f t="shared" si="8"/>
        <v>95</v>
      </c>
    </row>
    <row r="105" spans="1:3" ht="15" x14ac:dyDescent="0.25">
      <c r="A105" s="4">
        <v>97</v>
      </c>
      <c r="B105" s="39">
        <v>2</v>
      </c>
      <c r="C105" s="17">
        <f t="shared" si="8"/>
        <v>96</v>
      </c>
    </row>
    <row r="106" spans="1:3" ht="15" x14ac:dyDescent="0.25">
      <c r="A106" s="4">
        <v>98</v>
      </c>
      <c r="B106" s="39">
        <v>1</v>
      </c>
      <c r="C106" s="17">
        <f t="shared" si="8"/>
        <v>97</v>
      </c>
    </row>
    <row r="107" spans="1:3" ht="15" x14ac:dyDescent="0.25">
      <c r="A107" s="4">
        <v>99</v>
      </c>
      <c r="B107" s="39">
        <v>0</v>
      </c>
      <c r="C107" s="17">
        <f t="shared" si="8"/>
        <v>98</v>
      </c>
    </row>
    <row r="108" spans="1:3" ht="15" x14ac:dyDescent="0.25">
      <c r="A108" s="4">
        <v>100</v>
      </c>
      <c r="B108" s="39">
        <v>3</v>
      </c>
      <c r="C108" s="17">
        <f t="shared" si="8"/>
        <v>99</v>
      </c>
    </row>
    <row r="109" spans="1:3" ht="15" x14ac:dyDescent="0.25">
      <c r="B109"/>
      <c r="C109" s="17"/>
    </row>
    <row r="110" spans="1:3" ht="15" x14ac:dyDescent="0.25">
      <c r="B110"/>
    </row>
    <row r="111" spans="1:3" ht="15" x14ac:dyDescent="0.25">
      <c r="B111"/>
    </row>
    <row r="112" spans="1:3" ht="15" x14ac:dyDescent="0.25">
      <c r="B112"/>
    </row>
    <row r="113" spans="2:2" ht="15" x14ac:dyDescent="0.25">
      <c r="B113"/>
    </row>
    <row r="114" spans="2:2" ht="15" x14ac:dyDescent="0.25">
      <c r="B114"/>
    </row>
    <row r="115" spans="2:2" ht="15" x14ac:dyDescent="0.25">
      <c r="B115"/>
    </row>
    <row r="116" spans="2:2" ht="15" x14ac:dyDescent="0.25">
      <c r="B116"/>
    </row>
    <row r="117" spans="2:2" ht="15" x14ac:dyDescent="0.25">
      <c r="B117"/>
    </row>
    <row r="118" spans="2:2" ht="15" x14ac:dyDescent="0.25">
      <c r="B118"/>
    </row>
    <row r="119" spans="2:2" ht="15" x14ac:dyDescent="0.25">
      <c r="B119"/>
    </row>
    <row r="120" spans="2:2" ht="15" x14ac:dyDescent="0.25">
      <c r="B120"/>
    </row>
    <row r="121" spans="2:2" ht="15" x14ac:dyDescent="0.25">
      <c r="B121"/>
    </row>
    <row r="122" spans="2:2" ht="15" x14ac:dyDescent="0.25">
      <c r="B122"/>
    </row>
    <row r="123" spans="2:2" ht="15" x14ac:dyDescent="0.25">
      <c r="B123"/>
    </row>
    <row r="124" spans="2:2" ht="15" x14ac:dyDescent="0.25">
      <c r="B124"/>
    </row>
    <row r="125" spans="2:2" ht="15" x14ac:dyDescent="0.25">
      <c r="B125"/>
    </row>
    <row r="126" spans="2:2" ht="15" x14ac:dyDescent="0.25">
      <c r="B126"/>
    </row>
    <row r="127" spans="2:2" ht="15" x14ac:dyDescent="0.25">
      <c r="B127"/>
    </row>
    <row r="128" spans="2:2" ht="15" x14ac:dyDescent="0.25">
      <c r="B128"/>
    </row>
    <row r="129" spans="2:2" ht="15" x14ac:dyDescent="0.25">
      <c r="B129"/>
    </row>
    <row r="130" spans="2:2" ht="15" x14ac:dyDescent="0.25">
      <c r="B130"/>
    </row>
    <row r="131" spans="2:2" ht="15" x14ac:dyDescent="0.25">
      <c r="B131"/>
    </row>
    <row r="132" spans="2:2" ht="15" x14ac:dyDescent="0.25">
      <c r="B132"/>
    </row>
    <row r="133" spans="2:2" ht="15" x14ac:dyDescent="0.25">
      <c r="B133"/>
    </row>
    <row r="134" spans="2:2" ht="15" x14ac:dyDescent="0.25">
      <c r="B134"/>
    </row>
    <row r="135" spans="2:2" ht="15" x14ac:dyDescent="0.25">
      <c r="B135"/>
    </row>
    <row r="136" spans="2:2" ht="15" x14ac:dyDescent="0.25">
      <c r="B136"/>
    </row>
    <row r="137" spans="2:2" ht="15" x14ac:dyDescent="0.25">
      <c r="B137"/>
    </row>
    <row r="138" spans="2:2" ht="15" x14ac:dyDescent="0.25">
      <c r="B138"/>
    </row>
    <row r="139" spans="2:2" ht="15" x14ac:dyDescent="0.25">
      <c r="B139"/>
    </row>
    <row r="140" spans="2:2" ht="15" x14ac:dyDescent="0.25">
      <c r="B140"/>
    </row>
    <row r="141" spans="2:2" ht="15" x14ac:dyDescent="0.25">
      <c r="B141"/>
    </row>
    <row r="142" spans="2:2" ht="15" x14ac:dyDescent="0.25">
      <c r="B142"/>
    </row>
    <row r="143" spans="2:2" ht="15" x14ac:dyDescent="0.25">
      <c r="B143"/>
    </row>
    <row r="144" spans="2:2" ht="15" x14ac:dyDescent="0.25">
      <c r="B144"/>
    </row>
    <row r="145" spans="2:2" ht="15" x14ac:dyDescent="0.25">
      <c r="B145"/>
    </row>
    <row r="146" spans="2:2" ht="15" x14ac:dyDescent="0.25">
      <c r="B146"/>
    </row>
    <row r="147" spans="2:2" ht="15" x14ac:dyDescent="0.25">
      <c r="B147"/>
    </row>
    <row r="148" spans="2:2" ht="15" x14ac:dyDescent="0.25">
      <c r="B148"/>
    </row>
    <row r="149" spans="2:2" ht="15" x14ac:dyDescent="0.25">
      <c r="B149"/>
    </row>
    <row r="150" spans="2:2" ht="15" x14ac:dyDescent="0.25">
      <c r="B150"/>
    </row>
    <row r="151" spans="2:2" ht="15" x14ac:dyDescent="0.25">
      <c r="B151"/>
    </row>
    <row r="152" spans="2:2" ht="15" x14ac:dyDescent="0.25">
      <c r="B152"/>
    </row>
    <row r="153" spans="2:2" ht="15" x14ac:dyDescent="0.25">
      <c r="B153"/>
    </row>
    <row r="154" spans="2:2" ht="15" x14ac:dyDescent="0.25">
      <c r="B154"/>
    </row>
    <row r="155" spans="2:2" ht="15" x14ac:dyDescent="0.25">
      <c r="B155"/>
    </row>
    <row r="156" spans="2:2" ht="15" x14ac:dyDescent="0.25">
      <c r="B156"/>
    </row>
    <row r="157" spans="2:2" ht="15" x14ac:dyDescent="0.25">
      <c r="B157"/>
    </row>
    <row r="158" spans="2:2" ht="15" x14ac:dyDescent="0.25">
      <c r="B158"/>
    </row>
    <row r="159" spans="2:2" ht="15" x14ac:dyDescent="0.25">
      <c r="B159"/>
    </row>
    <row r="160" spans="2:2" ht="15" x14ac:dyDescent="0.25">
      <c r="B160"/>
    </row>
    <row r="161" spans="2:2" ht="15" x14ac:dyDescent="0.25">
      <c r="B161"/>
    </row>
    <row r="162" spans="2:2" ht="15" x14ac:dyDescent="0.25">
      <c r="B162"/>
    </row>
    <row r="163" spans="2:2" ht="15" x14ac:dyDescent="0.25">
      <c r="B163"/>
    </row>
    <row r="164" spans="2:2" ht="15" x14ac:dyDescent="0.25">
      <c r="B164"/>
    </row>
    <row r="165" spans="2:2" ht="15" x14ac:dyDescent="0.25">
      <c r="B165"/>
    </row>
    <row r="166" spans="2:2" ht="15" x14ac:dyDescent="0.25">
      <c r="B166"/>
    </row>
    <row r="167" spans="2:2" ht="15" x14ac:dyDescent="0.25">
      <c r="B167"/>
    </row>
    <row r="168" spans="2:2" ht="15" x14ac:dyDescent="0.25">
      <c r="B168"/>
    </row>
    <row r="169" spans="2:2" ht="15" x14ac:dyDescent="0.25">
      <c r="B169"/>
    </row>
    <row r="170" spans="2:2" ht="15" x14ac:dyDescent="0.25">
      <c r="B170"/>
    </row>
    <row r="171" spans="2:2" ht="15" x14ac:dyDescent="0.25">
      <c r="B171"/>
    </row>
    <row r="172" spans="2:2" ht="15" x14ac:dyDescent="0.25">
      <c r="B172"/>
    </row>
    <row r="173" spans="2:2" ht="15" x14ac:dyDescent="0.25">
      <c r="B173"/>
    </row>
    <row r="174" spans="2:2" ht="15" x14ac:dyDescent="0.25">
      <c r="B174"/>
    </row>
    <row r="175" spans="2:2" ht="15" x14ac:dyDescent="0.25">
      <c r="B175"/>
    </row>
    <row r="176" spans="2:2" ht="15" x14ac:dyDescent="0.25">
      <c r="B176"/>
    </row>
    <row r="177" spans="2:2" ht="15" x14ac:dyDescent="0.25">
      <c r="B177"/>
    </row>
    <row r="178" spans="2:2" ht="15" x14ac:dyDescent="0.25">
      <c r="B178"/>
    </row>
    <row r="179" spans="2:2" ht="15" x14ac:dyDescent="0.25">
      <c r="B179"/>
    </row>
    <row r="180" spans="2:2" ht="15" x14ac:dyDescent="0.25">
      <c r="B180"/>
    </row>
    <row r="181" spans="2:2" ht="15" x14ac:dyDescent="0.25">
      <c r="B181"/>
    </row>
    <row r="182" spans="2:2" ht="15" x14ac:dyDescent="0.25">
      <c r="B182"/>
    </row>
    <row r="183" spans="2:2" ht="15" x14ac:dyDescent="0.25">
      <c r="B183"/>
    </row>
    <row r="184" spans="2:2" ht="15" x14ac:dyDescent="0.25">
      <c r="B184"/>
    </row>
    <row r="185" spans="2:2" ht="15" x14ac:dyDescent="0.25">
      <c r="B185"/>
    </row>
    <row r="186" spans="2:2" ht="15" x14ac:dyDescent="0.25">
      <c r="B186"/>
    </row>
    <row r="187" spans="2:2" ht="15" x14ac:dyDescent="0.25">
      <c r="B187"/>
    </row>
    <row r="188" spans="2:2" ht="15" x14ac:dyDescent="0.25">
      <c r="B188"/>
    </row>
    <row r="189" spans="2:2" ht="15" x14ac:dyDescent="0.25">
      <c r="B189"/>
    </row>
    <row r="190" spans="2:2" ht="15" x14ac:dyDescent="0.25">
      <c r="B190"/>
    </row>
    <row r="191" spans="2:2" ht="15" x14ac:dyDescent="0.25">
      <c r="B191"/>
    </row>
    <row r="192" spans="2:2" ht="15" x14ac:dyDescent="0.25">
      <c r="B192"/>
    </row>
    <row r="193" spans="2:2" ht="15" x14ac:dyDescent="0.25">
      <c r="B193"/>
    </row>
    <row r="194" spans="2:2" ht="15" x14ac:dyDescent="0.25">
      <c r="B194"/>
    </row>
    <row r="195" spans="2:2" ht="15" x14ac:dyDescent="0.25">
      <c r="B195"/>
    </row>
    <row r="196" spans="2:2" ht="15" x14ac:dyDescent="0.25">
      <c r="B196"/>
    </row>
    <row r="197" spans="2:2" ht="15" x14ac:dyDescent="0.25">
      <c r="B197"/>
    </row>
    <row r="198" spans="2:2" ht="15" x14ac:dyDescent="0.25">
      <c r="B198"/>
    </row>
    <row r="199" spans="2:2" ht="15" x14ac:dyDescent="0.25">
      <c r="B199"/>
    </row>
    <row r="200" spans="2:2" ht="15" x14ac:dyDescent="0.25">
      <c r="B200"/>
    </row>
    <row r="201" spans="2:2" ht="15" x14ac:dyDescent="0.25">
      <c r="B201"/>
    </row>
    <row r="202" spans="2:2" ht="15" x14ac:dyDescent="0.25">
      <c r="B202"/>
    </row>
    <row r="203" spans="2:2" ht="15" x14ac:dyDescent="0.25">
      <c r="B203"/>
    </row>
    <row r="204" spans="2:2" ht="15" x14ac:dyDescent="0.25">
      <c r="B204"/>
    </row>
    <row r="205" spans="2:2" ht="15" x14ac:dyDescent="0.25">
      <c r="B205"/>
    </row>
    <row r="206" spans="2:2" ht="15" x14ac:dyDescent="0.25">
      <c r="B206"/>
    </row>
    <row r="207" spans="2:2" ht="15" x14ac:dyDescent="0.25">
      <c r="B207"/>
    </row>
    <row r="208" spans="2:2" ht="15" x14ac:dyDescent="0.25">
      <c r="B208"/>
    </row>
    <row r="209" spans="2:2" ht="15" x14ac:dyDescent="0.25">
      <c r="B209"/>
    </row>
    <row r="210" spans="2:2" ht="15" x14ac:dyDescent="0.25">
      <c r="B210"/>
    </row>
    <row r="211" spans="2:2" ht="15" x14ac:dyDescent="0.25">
      <c r="B211"/>
    </row>
    <row r="212" spans="2:2" ht="15" x14ac:dyDescent="0.25">
      <c r="B212"/>
    </row>
    <row r="213" spans="2:2" ht="15" x14ac:dyDescent="0.25">
      <c r="B213"/>
    </row>
    <row r="214" spans="2:2" ht="15" x14ac:dyDescent="0.25">
      <c r="B214"/>
    </row>
    <row r="215" spans="2:2" ht="15" x14ac:dyDescent="0.25">
      <c r="B215"/>
    </row>
    <row r="216" spans="2:2" ht="15" x14ac:dyDescent="0.25">
      <c r="B216"/>
    </row>
    <row r="217" spans="2:2" ht="15" x14ac:dyDescent="0.25">
      <c r="B217"/>
    </row>
    <row r="218" spans="2:2" ht="15" x14ac:dyDescent="0.25">
      <c r="B218"/>
    </row>
    <row r="219" spans="2:2" ht="15" x14ac:dyDescent="0.25">
      <c r="B219"/>
    </row>
    <row r="220" spans="2:2" ht="15" x14ac:dyDescent="0.25">
      <c r="B220"/>
    </row>
    <row r="221" spans="2:2" ht="15" x14ac:dyDescent="0.25">
      <c r="B221"/>
    </row>
    <row r="222" spans="2:2" ht="15" x14ac:dyDescent="0.25">
      <c r="B222"/>
    </row>
    <row r="223" spans="2:2" ht="15" x14ac:dyDescent="0.25">
      <c r="B223"/>
    </row>
    <row r="224" spans="2:2" ht="15" x14ac:dyDescent="0.25">
      <c r="B224"/>
    </row>
    <row r="225" spans="2:2" ht="15" x14ac:dyDescent="0.25">
      <c r="B225"/>
    </row>
    <row r="226" spans="2:2" ht="15" x14ac:dyDescent="0.25">
      <c r="B226"/>
    </row>
    <row r="227" spans="2:2" ht="15" x14ac:dyDescent="0.25">
      <c r="B227"/>
    </row>
    <row r="228" spans="2:2" ht="15" x14ac:dyDescent="0.25">
      <c r="B228"/>
    </row>
    <row r="229" spans="2:2" ht="15" x14ac:dyDescent="0.25">
      <c r="B229"/>
    </row>
    <row r="230" spans="2:2" ht="15" x14ac:dyDescent="0.25">
      <c r="B230"/>
    </row>
    <row r="231" spans="2:2" ht="15" x14ac:dyDescent="0.25">
      <c r="B231"/>
    </row>
    <row r="232" spans="2:2" ht="15" x14ac:dyDescent="0.25">
      <c r="B232"/>
    </row>
    <row r="233" spans="2:2" ht="15" x14ac:dyDescent="0.25">
      <c r="B233"/>
    </row>
    <row r="234" spans="2:2" ht="15" x14ac:dyDescent="0.25">
      <c r="B234"/>
    </row>
    <row r="235" spans="2:2" ht="15" x14ac:dyDescent="0.25">
      <c r="B235"/>
    </row>
    <row r="236" spans="2:2" ht="15" x14ac:dyDescent="0.25">
      <c r="B236"/>
    </row>
    <row r="237" spans="2:2" ht="15" x14ac:dyDescent="0.25">
      <c r="B237"/>
    </row>
    <row r="238" spans="2:2" ht="15" x14ac:dyDescent="0.25">
      <c r="B238"/>
    </row>
    <row r="239" spans="2:2" ht="15" x14ac:dyDescent="0.25">
      <c r="B239"/>
    </row>
    <row r="240" spans="2:2" ht="15" x14ac:dyDescent="0.25">
      <c r="B240"/>
    </row>
    <row r="241" spans="2:2" ht="15" x14ac:dyDescent="0.25">
      <c r="B241"/>
    </row>
    <row r="242" spans="2:2" ht="15" x14ac:dyDescent="0.25">
      <c r="B242"/>
    </row>
    <row r="243" spans="2:2" ht="15" x14ac:dyDescent="0.25">
      <c r="B243"/>
    </row>
    <row r="244" spans="2:2" ht="15" x14ac:dyDescent="0.25">
      <c r="B244"/>
    </row>
    <row r="245" spans="2:2" ht="15" x14ac:dyDescent="0.25">
      <c r="B245"/>
    </row>
    <row r="246" spans="2:2" ht="15" x14ac:dyDescent="0.25">
      <c r="B246"/>
    </row>
    <row r="247" spans="2:2" ht="15" x14ac:dyDescent="0.25">
      <c r="B247"/>
    </row>
    <row r="248" spans="2:2" ht="15" x14ac:dyDescent="0.25">
      <c r="B248"/>
    </row>
    <row r="249" spans="2:2" ht="15" x14ac:dyDescent="0.25">
      <c r="B249"/>
    </row>
    <row r="250" spans="2:2" ht="15" x14ac:dyDescent="0.25">
      <c r="B250"/>
    </row>
    <row r="251" spans="2:2" ht="15" x14ac:dyDescent="0.25">
      <c r="B251"/>
    </row>
    <row r="252" spans="2:2" ht="15" x14ac:dyDescent="0.25">
      <c r="B252"/>
    </row>
    <row r="253" spans="2:2" ht="15" x14ac:dyDescent="0.25">
      <c r="B253"/>
    </row>
    <row r="254" spans="2:2" ht="15" x14ac:dyDescent="0.25">
      <c r="B254"/>
    </row>
    <row r="255" spans="2:2" ht="15" x14ac:dyDescent="0.25">
      <c r="B255"/>
    </row>
    <row r="256" spans="2:2" ht="15" x14ac:dyDescent="0.25">
      <c r="B256"/>
    </row>
    <row r="257" spans="2:2" ht="15" x14ac:dyDescent="0.25">
      <c r="B257"/>
    </row>
    <row r="258" spans="2:2" ht="15" x14ac:dyDescent="0.25">
      <c r="B258"/>
    </row>
    <row r="259" spans="2:2" ht="15" x14ac:dyDescent="0.25">
      <c r="B259"/>
    </row>
    <row r="260" spans="2:2" ht="15" x14ac:dyDescent="0.25">
      <c r="B260"/>
    </row>
    <row r="261" spans="2:2" ht="15" x14ac:dyDescent="0.25">
      <c r="B261"/>
    </row>
    <row r="262" spans="2:2" ht="15" x14ac:dyDescent="0.25">
      <c r="B262"/>
    </row>
    <row r="263" spans="2:2" ht="15" x14ac:dyDescent="0.25">
      <c r="B263"/>
    </row>
    <row r="264" spans="2:2" ht="15" x14ac:dyDescent="0.25">
      <c r="B264"/>
    </row>
    <row r="265" spans="2:2" ht="15" x14ac:dyDescent="0.25">
      <c r="B265"/>
    </row>
    <row r="266" spans="2:2" ht="15" x14ac:dyDescent="0.25">
      <c r="B266"/>
    </row>
    <row r="267" spans="2:2" ht="15" x14ac:dyDescent="0.25">
      <c r="B267"/>
    </row>
    <row r="268" spans="2:2" ht="15" x14ac:dyDescent="0.25">
      <c r="B268"/>
    </row>
    <row r="269" spans="2:2" ht="15" x14ac:dyDescent="0.25">
      <c r="B269"/>
    </row>
    <row r="270" spans="2:2" ht="15" x14ac:dyDescent="0.25">
      <c r="B270"/>
    </row>
    <row r="271" spans="2:2" ht="15" x14ac:dyDescent="0.25">
      <c r="B271"/>
    </row>
    <row r="272" spans="2:2" ht="15" x14ac:dyDescent="0.25">
      <c r="B272"/>
    </row>
    <row r="273" spans="2:2" ht="15" x14ac:dyDescent="0.25">
      <c r="B273"/>
    </row>
    <row r="274" spans="2:2" ht="15" x14ac:dyDescent="0.25">
      <c r="B274"/>
    </row>
    <row r="275" spans="2:2" ht="15" x14ac:dyDescent="0.25">
      <c r="B275"/>
    </row>
    <row r="276" spans="2:2" ht="15" x14ac:dyDescent="0.25">
      <c r="B276"/>
    </row>
    <row r="277" spans="2:2" ht="15" x14ac:dyDescent="0.25">
      <c r="B277"/>
    </row>
    <row r="278" spans="2:2" ht="15" x14ac:dyDescent="0.25">
      <c r="B278"/>
    </row>
    <row r="279" spans="2:2" ht="15" x14ac:dyDescent="0.25">
      <c r="B279"/>
    </row>
    <row r="280" spans="2:2" ht="15" x14ac:dyDescent="0.25">
      <c r="B280"/>
    </row>
    <row r="281" spans="2:2" ht="15" x14ac:dyDescent="0.25">
      <c r="B281"/>
    </row>
    <row r="282" spans="2:2" ht="15" x14ac:dyDescent="0.25">
      <c r="B282"/>
    </row>
    <row r="283" spans="2:2" ht="15" x14ac:dyDescent="0.25">
      <c r="B283"/>
    </row>
    <row r="284" spans="2:2" ht="15" x14ac:dyDescent="0.25">
      <c r="B284"/>
    </row>
    <row r="285" spans="2:2" ht="15" x14ac:dyDescent="0.25">
      <c r="B285"/>
    </row>
    <row r="286" spans="2:2" ht="15" x14ac:dyDescent="0.25">
      <c r="B286"/>
    </row>
    <row r="287" spans="2:2" ht="15" x14ac:dyDescent="0.25">
      <c r="B287"/>
    </row>
    <row r="288" spans="2:2" ht="15" x14ac:dyDescent="0.25">
      <c r="B288"/>
    </row>
    <row r="289" spans="2:2" ht="15" x14ac:dyDescent="0.25">
      <c r="B289"/>
    </row>
    <row r="290" spans="2:2" ht="15" x14ac:dyDescent="0.25">
      <c r="B290"/>
    </row>
    <row r="291" spans="2:2" ht="15" x14ac:dyDescent="0.25">
      <c r="B291"/>
    </row>
    <row r="292" spans="2:2" ht="15" x14ac:dyDescent="0.25">
      <c r="B292"/>
    </row>
    <row r="293" spans="2:2" ht="15" x14ac:dyDescent="0.25">
      <c r="B293"/>
    </row>
    <row r="294" spans="2:2" ht="15" x14ac:dyDescent="0.25">
      <c r="B294"/>
    </row>
    <row r="295" spans="2:2" ht="15" x14ac:dyDescent="0.25">
      <c r="B295"/>
    </row>
    <row r="296" spans="2:2" ht="15" x14ac:dyDescent="0.25">
      <c r="B296"/>
    </row>
    <row r="297" spans="2:2" ht="15" x14ac:dyDescent="0.25">
      <c r="B297"/>
    </row>
    <row r="298" spans="2:2" ht="15" x14ac:dyDescent="0.25">
      <c r="B298"/>
    </row>
    <row r="299" spans="2:2" ht="15" x14ac:dyDescent="0.25">
      <c r="B299"/>
    </row>
    <row r="300" spans="2:2" ht="15" x14ac:dyDescent="0.25">
      <c r="B300"/>
    </row>
    <row r="301" spans="2:2" ht="15" x14ac:dyDescent="0.25">
      <c r="B301"/>
    </row>
    <row r="302" spans="2:2" ht="15" x14ac:dyDescent="0.25">
      <c r="B302"/>
    </row>
    <row r="303" spans="2:2" ht="15" x14ac:dyDescent="0.25">
      <c r="B303"/>
    </row>
    <row r="304" spans="2:2" ht="15" x14ac:dyDescent="0.25">
      <c r="B304"/>
    </row>
    <row r="305" spans="2:2" ht="15" x14ac:dyDescent="0.25">
      <c r="B305"/>
    </row>
    <row r="306" spans="2:2" ht="15" x14ac:dyDescent="0.25">
      <c r="B306"/>
    </row>
    <row r="307" spans="2:2" ht="15" x14ac:dyDescent="0.25">
      <c r="B307"/>
    </row>
    <row r="308" spans="2:2" ht="15" x14ac:dyDescent="0.25">
      <c r="B308"/>
    </row>
    <row r="309" spans="2:2" ht="15" x14ac:dyDescent="0.25">
      <c r="B309"/>
    </row>
    <row r="310" spans="2:2" ht="15" x14ac:dyDescent="0.25">
      <c r="B310"/>
    </row>
    <row r="311" spans="2:2" ht="15" x14ac:dyDescent="0.25">
      <c r="B311"/>
    </row>
    <row r="312" spans="2:2" ht="15" x14ac:dyDescent="0.25">
      <c r="B312"/>
    </row>
    <row r="313" spans="2:2" ht="15" x14ac:dyDescent="0.25">
      <c r="B313"/>
    </row>
    <row r="314" spans="2:2" ht="15" x14ac:dyDescent="0.25">
      <c r="B314"/>
    </row>
    <row r="315" spans="2:2" ht="15" x14ac:dyDescent="0.25">
      <c r="B315"/>
    </row>
    <row r="316" spans="2:2" ht="15" x14ac:dyDescent="0.25">
      <c r="B316"/>
    </row>
    <row r="317" spans="2:2" ht="15" x14ac:dyDescent="0.25">
      <c r="B317"/>
    </row>
    <row r="318" spans="2:2" ht="15" x14ac:dyDescent="0.25">
      <c r="B318"/>
    </row>
    <row r="319" spans="2:2" ht="15" x14ac:dyDescent="0.25">
      <c r="B319"/>
    </row>
    <row r="320" spans="2:2" ht="15" x14ac:dyDescent="0.25">
      <c r="B320"/>
    </row>
    <row r="321" spans="2:2" ht="15" x14ac:dyDescent="0.25">
      <c r="B321"/>
    </row>
    <row r="322" spans="2:2" ht="15" x14ac:dyDescent="0.25">
      <c r="B322"/>
    </row>
    <row r="323" spans="2:2" ht="15" x14ac:dyDescent="0.25">
      <c r="B323"/>
    </row>
    <row r="324" spans="2:2" ht="15" x14ac:dyDescent="0.25">
      <c r="B324"/>
    </row>
    <row r="325" spans="2:2" ht="15" x14ac:dyDescent="0.25">
      <c r="B325"/>
    </row>
    <row r="326" spans="2:2" ht="15" x14ac:dyDescent="0.25">
      <c r="B326"/>
    </row>
    <row r="327" spans="2:2" ht="15" x14ac:dyDescent="0.25">
      <c r="B327"/>
    </row>
    <row r="328" spans="2:2" ht="15" x14ac:dyDescent="0.25">
      <c r="B328"/>
    </row>
    <row r="329" spans="2:2" ht="15" x14ac:dyDescent="0.25">
      <c r="B329"/>
    </row>
    <row r="330" spans="2:2" ht="15" x14ac:dyDescent="0.25">
      <c r="B330"/>
    </row>
    <row r="331" spans="2:2" ht="15" x14ac:dyDescent="0.25">
      <c r="B331"/>
    </row>
    <row r="332" spans="2:2" ht="15" x14ac:dyDescent="0.25">
      <c r="B332"/>
    </row>
    <row r="333" spans="2:2" ht="15" x14ac:dyDescent="0.25">
      <c r="B333"/>
    </row>
    <row r="334" spans="2:2" ht="15" x14ac:dyDescent="0.25">
      <c r="B334"/>
    </row>
    <row r="335" spans="2:2" ht="15" x14ac:dyDescent="0.25">
      <c r="B335"/>
    </row>
    <row r="336" spans="2:2" ht="15" x14ac:dyDescent="0.25">
      <c r="B336"/>
    </row>
    <row r="337" spans="2:2" ht="15" x14ac:dyDescent="0.25">
      <c r="B337"/>
    </row>
    <row r="338" spans="2:2" ht="15" x14ac:dyDescent="0.25">
      <c r="B338"/>
    </row>
    <row r="339" spans="2:2" ht="15" x14ac:dyDescent="0.25">
      <c r="B339"/>
    </row>
    <row r="340" spans="2:2" ht="15" x14ac:dyDescent="0.25">
      <c r="B340"/>
    </row>
    <row r="341" spans="2:2" ht="15" x14ac:dyDescent="0.25">
      <c r="B341"/>
    </row>
    <row r="342" spans="2:2" ht="15" x14ac:dyDescent="0.25">
      <c r="B342"/>
    </row>
    <row r="343" spans="2:2" ht="15" x14ac:dyDescent="0.25">
      <c r="B343"/>
    </row>
    <row r="344" spans="2:2" ht="15" x14ac:dyDescent="0.25">
      <c r="B344"/>
    </row>
    <row r="345" spans="2:2" ht="15" x14ac:dyDescent="0.25">
      <c r="B345"/>
    </row>
    <row r="346" spans="2:2" ht="15" x14ac:dyDescent="0.25">
      <c r="B346"/>
    </row>
    <row r="347" spans="2:2" ht="15" x14ac:dyDescent="0.25">
      <c r="B347"/>
    </row>
    <row r="348" spans="2:2" ht="15" x14ac:dyDescent="0.25">
      <c r="B348"/>
    </row>
    <row r="349" spans="2:2" ht="15" x14ac:dyDescent="0.25">
      <c r="B349"/>
    </row>
    <row r="350" spans="2:2" ht="15" x14ac:dyDescent="0.25">
      <c r="B350"/>
    </row>
    <row r="351" spans="2:2" ht="15" x14ac:dyDescent="0.25">
      <c r="B351"/>
    </row>
    <row r="352" spans="2:2" ht="15" x14ac:dyDescent="0.25">
      <c r="B352"/>
    </row>
    <row r="353" spans="2:2" ht="15" x14ac:dyDescent="0.25">
      <c r="B353"/>
    </row>
    <row r="354" spans="2:2" ht="15" x14ac:dyDescent="0.25">
      <c r="B354"/>
    </row>
    <row r="355" spans="2:2" ht="15" x14ac:dyDescent="0.25">
      <c r="B355"/>
    </row>
    <row r="356" spans="2:2" ht="15" x14ac:dyDescent="0.25">
      <c r="B356"/>
    </row>
    <row r="357" spans="2:2" ht="15" x14ac:dyDescent="0.25">
      <c r="B357"/>
    </row>
    <row r="358" spans="2:2" ht="15" x14ac:dyDescent="0.25">
      <c r="B358"/>
    </row>
    <row r="359" spans="2:2" ht="15" x14ac:dyDescent="0.25">
      <c r="B359"/>
    </row>
    <row r="360" spans="2:2" ht="15" x14ac:dyDescent="0.25">
      <c r="B360"/>
    </row>
    <row r="361" spans="2:2" ht="15" x14ac:dyDescent="0.25">
      <c r="B361"/>
    </row>
    <row r="362" spans="2:2" ht="15" x14ac:dyDescent="0.25">
      <c r="B362"/>
    </row>
    <row r="363" spans="2:2" ht="15" x14ac:dyDescent="0.25">
      <c r="B363"/>
    </row>
    <row r="364" spans="2:2" ht="15" x14ac:dyDescent="0.25">
      <c r="B364"/>
    </row>
    <row r="365" spans="2:2" ht="15" x14ac:dyDescent="0.25">
      <c r="B365"/>
    </row>
    <row r="366" spans="2:2" ht="15" x14ac:dyDescent="0.25">
      <c r="B366"/>
    </row>
    <row r="367" spans="2:2" ht="15" x14ac:dyDescent="0.25">
      <c r="B367"/>
    </row>
    <row r="368" spans="2:2" ht="15" x14ac:dyDescent="0.25">
      <c r="B368"/>
    </row>
    <row r="369" spans="2:2" ht="15" x14ac:dyDescent="0.25">
      <c r="B369"/>
    </row>
    <row r="370" spans="2:2" ht="15" x14ac:dyDescent="0.25">
      <c r="B370"/>
    </row>
    <row r="371" spans="2:2" ht="15" x14ac:dyDescent="0.25">
      <c r="B371"/>
    </row>
    <row r="372" spans="2:2" ht="15" x14ac:dyDescent="0.25">
      <c r="B372"/>
    </row>
    <row r="373" spans="2:2" ht="15" x14ac:dyDescent="0.25">
      <c r="B373"/>
    </row>
    <row r="374" spans="2:2" ht="15" x14ac:dyDescent="0.25">
      <c r="B374"/>
    </row>
    <row r="375" spans="2:2" ht="15" x14ac:dyDescent="0.25">
      <c r="B375"/>
    </row>
    <row r="376" spans="2:2" ht="15" x14ac:dyDescent="0.25">
      <c r="B376"/>
    </row>
    <row r="377" spans="2:2" ht="15" x14ac:dyDescent="0.25">
      <c r="B377"/>
    </row>
    <row r="378" spans="2:2" ht="15" x14ac:dyDescent="0.25">
      <c r="B378"/>
    </row>
    <row r="379" spans="2:2" ht="15" x14ac:dyDescent="0.25">
      <c r="B379"/>
    </row>
    <row r="380" spans="2:2" ht="15" x14ac:dyDescent="0.25">
      <c r="B380"/>
    </row>
    <row r="381" spans="2:2" ht="15" x14ac:dyDescent="0.25">
      <c r="B381"/>
    </row>
    <row r="382" spans="2:2" ht="15" x14ac:dyDescent="0.25">
      <c r="B382"/>
    </row>
    <row r="383" spans="2:2" ht="15" x14ac:dyDescent="0.25">
      <c r="B383"/>
    </row>
    <row r="384" spans="2:2" ht="15" x14ac:dyDescent="0.25">
      <c r="B384"/>
    </row>
    <row r="385" spans="2:2" ht="15" x14ac:dyDescent="0.25">
      <c r="B385"/>
    </row>
    <row r="386" spans="2:2" ht="15" x14ac:dyDescent="0.25">
      <c r="B386"/>
    </row>
    <row r="387" spans="2:2" ht="15" x14ac:dyDescent="0.25">
      <c r="B387"/>
    </row>
    <row r="388" spans="2:2" ht="15" x14ac:dyDescent="0.25">
      <c r="B388"/>
    </row>
    <row r="389" spans="2:2" ht="15" x14ac:dyDescent="0.25">
      <c r="B389"/>
    </row>
    <row r="390" spans="2:2" ht="15" x14ac:dyDescent="0.25">
      <c r="B390"/>
    </row>
    <row r="391" spans="2:2" ht="15" x14ac:dyDescent="0.25">
      <c r="B391"/>
    </row>
    <row r="392" spans="2:2" ht="15" x14ac:dyDescent="0.25">
      <c r="B392"/>
    </row>
    <row r="393" spans="2:2" ht="15" x14ac:dyDescent="0.25">
      <c r="B393"/>
    </row>
    <row r="394" spans="2:2" ht="15" x14ac:dyDescent="0.25">
      <c r="B394"/>
    </row>
    <row r="395" spans="2:2" ht="15" x14ac:dyDescent="0.25">
      <c r="B395"/>
    </row>
    <row r="396" spans="2:2" ht="15" x14ac:dyDescent="0.25">
      <c r="B396"/>
    </row>
    <row r="397" spans="2:2" ht="15" x14ac:dyDescent="0.25">
      <c r="B397"/>
    </row>
    <row r="398" spans="2:2" ht="15" x14ac:dyDescent="0.25">
      <c r="B398"/>
    </row>
    <row r="399" spans="2:2" ht="15" x14ac:dyDescent="0.25">
      <c r="B399"/>
    </row>
    <row r="400" spans="2:2" ht="15" x14ac:dyDescent="0.25">
      <c r="B400"/>
    </row>
    <row r="401" spans="2:2" ht="15" x14ac:dyDescent="0.25">
      <c r="B401"/>
    </row>
    <row r="402" spans="2:2" ht="15" x14ac:dyDescent="0.25">
      <c r="B402"/>
    </row>
    <row r="403" spans="2:2" ht="15" x14ac:dyDescent="0.25">
      <c r="B403"/>
    </row>
    <row r="404" spans="2:2" ht="15" x14ac:dyDescent="0.25">
      <c r="B404"/>
    </row>
    <row r="405" spans="2:2" ht="15" x14ac:dyDescent="0.25">
      <c r="B405"/>
    </row>
    <row r="406" spans="2:2" ht="15" x14ac:dyDescent="0.25">
      <c r="B406"/>
    </row>
    <row r="407" spans="2:2" ht="15" x14ac:dyDescent="0.25">
      <c r="B407"/>
    </row>
    <row r="408" spans="2:2" ht="15" x14ac:dyDescent="0.25">
      <c r="B408"/>
    </row>
    <row r="409" spans="2:2" ht="15" x14ac:dyDescent="0.25">
      <c r="B409"/>
    </row>
    <row r="410" spans="2:2" ht="15" x14ac:dyDescent="0.25">
      <c r="B410"/>
    </row>
    <row r="411" spans="2:2" ht="15" x14ac:dyDescent="0.25">
      <c r="B411"/>
    </row>
    <row r="412" spans="2:2" ht="15" x14ac:dyDescent="0.25">
      <c r="B412"/>
    </row>
    <row r="413" spans="2:2" ht="15" x14ac:dyDescent="0.25">
      <c r="B413"/>
    </row>
    <row r="414" spans="2:2" ht="15" x14ac:dyDescent="0.25">
      <c r="B414"/>
    </row>
    <row r="415" spans="2:2" ht="15" x14ac:dyDescent="0.25">
      <c r="B415"/>
    </row>
    <row r="416" spans="2:2" ht="15" x14ac:dyDescent="0.25">
      <c r="B416"/>
    </row>
    <row r="417" spans="2:2" ht="15" x14ac:dyDescent="0.25">
      <c r="B417"/>
    </row>
    <row r="418" spans="2:2" ht="15" x14ac:dyDescent="0.25">
      <c r="B418"/>
    </row>
    <row r="419" spans="2:2" ht="15" x14ac:dyDescent="0.25">
      <c r="B419"/>
    </row>
    <row r="420" spans="2:2" ht="15" x14ac:dyDescent="0.25">
      <c r="B420"/>
    </row>
    <row r="421" spans="2:2" ht="15" x14ac:dyDescent="0.25">
      <c r="B421"/>
    </row>
    <row r="422" spans="2:2" ht="15" x14ac:dyDescent="0.25">
      <c r="B422"/>
    </row>
    <row r="423" spans="2:2" ht="15" x14ac:dyDescent="0.25">
      <c r="B423"/>
    </row>
    <row r="424" spans="2:2" ht="15" x14ac:dyDescent="0.25">
      <c r="B424"/>
    </row>
    <row r="425" spans="2:2" ht="15" x14ac:dyDescent="0.25">
      <c r="B425"/>
    </row>
    <row r="426" spans="2:2" ht="15" x14ac:dyDescent="0.25">
      <c r="B426"/>
    </row>
    <row r="427" spans="2:2" ht="15" x14ac:dyDescent="0.25">
      <c r="B427"/>
    </row>
    <row r="428" spans="2:2" ht="15" x14ac:dyDescent="0.25">
      <c r="B428"/>
    </row>
    <row r="429" spans="2:2" ht="15" x14ac:dyDescent="0.25">
      <c r="B429"/>
    </row>
    <row r="430" spans="2:2" ht="15" x14ac:dyDescent="0.25">
      <c r="B430"/>
    </row>
    <row r="431" spans="2:2" ht="15" x14ac:dyDescent="0.25">
      <c r="B431"/>
    </row>
    <row r="432" spans="2:2" ht="15" x14ac:dyDescent="0.25">
      <c r="B432"/>
    </row>
    <row r="433" spans="2:2" ht="15" x14ac:dyDescent="0.25">
      <c r="B433"/>
    </row>
    <row r="434" spans="2:2" ht="15" x14ac:dyDescent="0.25">
      <c r="B434"/>
    </row>
    <row r="435" spans="2:2" ht="15" x14ac:dyDescent="0.25">
      <c r="B435"/>
    </row>
    <row r="436" spans="2:2" ht="15" x14ac:dyDescent="0.25">
      <c r="B436"/>
    </row>
    <row r="437" spans="2:2" ht="15" x14ac:dyDescent="0.25">
      <c r="B437"/>
    </row>
    <row r="438" spans="2:2" ht="15" x14ac:dyDescent="0.25">
      <c r="B438"/>
    </row>
    <row r="439" spans="2:2" ht="15" x14ac:dyDescent="0.25">
      <c r="B439"/>
    </row>
    <row r="440" spans="2:2" ht="15" x14ac:dyDescent="0.25">
      <c r="B440"/>
    </row>
    <row r="441" spans="2:2" ht="15" x14ac:dyDescent="0.25">
      <c r="B441"/>
    </row>
    <row r="442" spans="2:2" ht="15" x14ac:dyDescent="0.25">
      <c r="B442"/>
    </row>
    <row r="443" spans="2:2" ht="15" x14ac:dyDescent="0.25">
      <c r="B443"/>
    </row>
    <row r="444" spans="2:2" ht="15" x14ac:dyDescent="0.25">
      <c r="B444"/>
    </row>
    <row r="445" spans="2:2" ht="15" x14ac:dyDescent="0.25">
      <c r="B445"/>
    </row>
    <row r="446" spans="2:2" ht="15" x14ac:dyDescent="0.25">
      <c r="B446"/>
    </row>
    <row r="447" spans="2:2" ht="15" x14ac:dyDescent="0.25">
      <c r="B447"/>
    </row>
    <row r="448" spans="2:2" ht="15" x14ac:dyDescent="0.25">
      <c r="B448"/>
    </row>
    <row r="449" spans="2:2" ht="15" x14ac:dyDescent="0.25">
      <c r="B449"/>
    </row>
    <row r="450" spans="2:2" ht="15" x14ac:dyDescent="0.25">
      <c r="B450"/>
    </row>
    <row r="451" spans="2:2" ht="15" x14ac:dyDescent="0.25">
      <c r="B451"/>
    </row>
    <row r="452" spans="2:2" ht="15" x14ac:dyDescent="0.25">
      <c r="B452"/>
    </row>
    <row r="453" spans="2:2" ht="15" x14ac:dyDescent="0.25">
      <c r="B453"/>
    </row>
    <row r="454" spans="2:2" ht="15" x14ac:dyDescent="0.25">
      <c r="B454"/>
    </row>
    <row r="455" spans="2:2" ht="15" x14ac:dyDescent="0.25">
      <c r="B455"/>
    </row>
    <row r="456" spans="2:2" ht="15" x14ac:dyDescent="0.25">
      <c r="B456"/>
    </row>
    <row r="457" spans="2:2" ht="15" x14ac:dyDescent="0.25">
      <c r="B457"/>
    </row>
    <row r="458" spans="2:2" ht="15" x14ac:dyDescent="0.25">
      <c r="B458"/>
    </row>
    <row r="459" spans="2:2" ht="15" x14ac:dyDescent="0.25">
      <c r="B459"/>
    </row>
    <row r="460" spans="2:2" ht="15" x14ac:dyDescent="0.25">
      <c r="B460"/>
    </row>
    <row r="461" spans="2:2" ht="15" x14ac:dyDescent="0.25">
      <c r="B461"/>
    </row>
    <row r="462" spans="2:2" ht="15" x14ac:dyDescent="0.25">
      <c r="B462"/>
    </row>
    <row r="463" spans="2:2" ht="15" x14ac:dyDescent="0.25">
      <c r="B463"/>
    </row>
    <row r="464" spans="2:2" ht="15" x14ac:dyDescent="0.25">
      <c r="B464"/>
    </row>
    <row r="465" spans="2:2" ht="15" x14ac:dyDescent="0.25">
      <c r="B465"/>
    </row>
    <row r="466" spans="2:2" ht="15" x14ac:dyDescent="0.25">
      <c r="B466"/>
    </row>
    <row r="467" spans="2:2" ht="15" x14ac:dyDescent="0.25">
      <c r="B467"/>
    </row>
    <row r="468" spans="2:2" ht="15" x14ac:dyDescent="0.25">
      <c r="B468"/>
    </row>
    <row r="469" spans="2:2" ht="15" x14ac:dyDescent="0.25">
      <c r="B469"/>
    </row>
    <row r="470" spans="2:2" ht="15" x14ac:dyDescent="0.25">
      <c r="B470"/>
    </row>
    <row r="471" spans="2:2" ht="15" x14ac:dyDescent="0.25">
      <c r="B471"/>
    </row>
    <row r="472" spans="2:2" ht="15" x14ac:dyDescent="0.25">
      <c r="B472"/>
    </row>
    <row r="473" spans="2:2" ht="15" x14ac:dyDescent="0.25">
      <c r="B473"/>
    </row>
    <row r="474" spans="2:2" ht="15" x14ac:dyDescent="0.25">
      <c r="B474"/>
    </row>
    <row r="475" spans="2:2" ht="15" x14ac:dyDescent="0.25">
      <c r="B475"/>
    </row>
    <row r="476" spans="2:2" ht="15" x14ac:dyDescent="0.25">
      <c r="B476"/>
    </row>
    <row r="477" spans="2:2" ht="15" x14ac:dyDescent="0.25">
      <c r="B477"/>
    </row>
    <row r="478" spans="2:2" ht="15" x14ac:dyDescent="0.25">
      <c r="B478"/>
    </row>
    <row r="479" spans="2:2" ht="15" x14ac:dyDescent="0.25">
      <c r="B479"/>
    </row>
    <row r="480" spans="2:2" ht="15" x14ac:dyDescent="0.25">
      <c r="B480"/>
    </row>
    <row r="481" spans="2:2" ht="15" x14ac:dyDescent="0.25">
      <c r="B481"/>
    </row>
    <row r="482" spans="2:2" ht="15" x14ac:dyDescent="0.25">
      <c r="B482"/>
    </row>
    <row r="483" spans="2:2" ht="15" x14ac:dyDescent="0.25">
      <c r="B483"/>
    </row>
    <row r="484" spans="2:2" ht="15" x14ac:dyDescent="0.25">
      <c r="B484"/>
    </row>
    <row r="485" spans="2:2" ht="15" x14ac:dyDescent="0.25">
      <c r="B485"/>
    </row>
    <row r="486" spans="2:2" ht="15" x14ac:dyDescent="0.25">
      <c r="B486"/>
    </row>
    <row r="487" spans="2:2" ht="15" x14ac:dyDescent="0.25">
      <c r="B487"/>
    </row>
    <row r="488" spans="2:2" ht="15" x14ac:dyDescent="0.25">
      <c r="B488"/>
    </row>
    <row r="489" spans="2:2" ht="15" x14ac:dyDescent="0.25">
      <c r="B489"/>
    </row>
    <row r="490" spans="2:2" ht="15" x14ac:dyDescent="0.25">
      <c r="B490"/>
    </row>
    <row r="491" spans="2:2" ht="15" x14ac:dyDescent="0.25">
      <c r="B491"/>
    </row>
    <row r="492" spans="2:2" ht="15" x14ac:dyDescent="0.25">
      <c r="B492"/>
    </row>
    <row r="493" spans="2:2" ht="15" x14ac:dyDescent="0.25">
      <c r="B493"/>
    </row>
    <row r="494" spans="2:2" ht="15" x14ac:dyDescent="0.25">
      <c r="B494"/>
    </row>
    <row r="495" spans="2:2" ht="15" x14ac:dyDescent="0.25">
      <c r="B495"/>
    </row>
    <row r="496" spans="2:2" ht="15" x14ac:dyDescent="0.25">
      <c r="B496"/>
    </row>
    <row r="497" spans="2:2" ht="15" x14ac:dyDescent="0.25">
      <c r="B497"/>
    </row>
    <row r="498" spans="2:2" ht="15" x14ac:dyDescent="0.25">
      <c r="B498"/>
    </row>
    <row r="499" spans="2:2" ht="15" x14ac:dyDescent="0.25">
      <c r="B499"/>
    </row>
    <row r="500" spans="2:2" ht="15" x14ac:dyDescent="0.25">
      <c r="B500"/>
    </row>
    <row r="501" spans="2:2" ht="15" x14ac:dyDescent="0.25">
      <c r="B501"/>
    </row>
    <row r="502" spans="2:2" ht="15" x14ac:dyDescent="0.25">
      <c r="B502"/>
    </row>
    <row r="503" spans="2:2" ht="15" x14ac:dyDescent="0.25">
      <c r="B503"/>
    </row>
    <row r="504" spans="2:2" ht="15" x14ac:dyDescent="0.25">
      <c r="B504"/>
    </row>
    <row r="505" spans="2:2" ht="15" x14ac:dyDescent="0.25">
      <c r="B505"/>
    </row>
    <row r="506" spans="2:2" ht="15" x14ac:dyDescent="0.25">
      <c r="B506"/>
    </row>
    <row r="507" spans="2:2" ht="15" x14ac:dyDescent="0.25">
      <c r="B507"/>
    </row>
    <row r="508" spans="2:2" ht="15" x14ac:dyDescent="0.25">
      <c r="B508"/>
    </row>
    <row r="509" spans="2:2" ht="15" x14ac:dyDescent="0.25">
      <c r="B509"/>
    </row>
    <row r="510" spans="2:2" ht="15" x14ac:dyDescent="0.25">
      <c r="B510"/>
    </row>
    <row r="511" spans="2:2" ht="15" x14ac:dyDescent="0.25">
      <c r="B511"/>
    </row>
    <row r="512" spans="2:2" ht="15" x14ac:dyDescent="0.25">
      <c r="B512"/>
    </row>
    <row r="513" spans="2:2" ht="15" x14ac:dyDescent="0.25">
      <c r="B513"/>
    </row>
    <row r="514" spans="2:2" ht="15" x14ac:dyDescent="0.25">
      <c r="B514"/>
    </row>
    <row r="515" spans="2:2" ht="15" x14ac:dyDescent="0.25">
      <c r="B515"/>
    </row>
    <row r="516" spans="2:2" ht="15" x14ac:dyDescent="0.25">
      <c r="B516"/>
    </row>
    <row r="517" spans="2:2" ht="15" x14ac:dyDescent="0.25">
      <c r="B517"/>
    </row>
    <row r="518" spans="2:2" ht="15" x14ac:dyDescent="0.25">
      <c r="B518"/>
    </row>
    <row r="519" spans="2:2" ht="15" x14ac:dyDescent="0.25">
      <c r="B519"/>
    </row>
    <row r="520" spans="2:2" ht="15" x14ac:dyDescent="0.25">
      <c r="B520"/>
    </row>
    <row r="521" spans="2:2" ht="15" x14ac:dyDescent="0.25">
      <c r="B521"/>
    </row>
    <row r="522" spans="2:2" ht="15" x14ac:dyDescent="0.25">
      <c r="B522"/>
    </row>
    <row r="523" spans="2:2" ht="15" x14ac:dyDescent="0.25">
      <c r="B523"/>
    </row>
    <row r="524" spans="2:2" ht="15" x14ac:dyDescent="0.25">
      <c r="B524"/>
    </row>
    <row r="525" spans="2:2" ht="15" x14ac:dyDescent="0.25">
      <c r="B525"/>
    </row>
    <row r="526" spans="2:2" ht="15" x14ac:dyDescent="0.25">
      <c r="B526"/>
    </row>
    <row r="527" spans="2:2" ht="15" x14ac:dyDescent="0.25">
      <c r="B527"/>
    </row>
    <row r="528" spans="2:2" ht="15" x14ac:dyDescent="0.25">
      <c r="B528"/>
    </row>
    <row r="529" spans="2:2" ht="15" x14ac:dyDescent="0.25">
      <c r="B529"/>
    </row>
    <row r="530" spans="2:2" ht="15" x14ac:dyDescent="0.25">
      <c r="B530"/>
    </row>
    <row r="531" spans="2:2" ht="15" x14ac:dyDescent="0.25">
      <c r="B531"/>
    </row>
    <row r="532" spans="2:2" ht="15" x14ac:dyDescent="0.25">
      <c r="B532"/>
    </row>
    <row r="533" spans="2:2" ht="15" x14ac:dyDescent="0.25">
      <c r="B533"/>
    </row>
    <row r="534" spans="2:2" ht="15" x14ac:dyDescent="0.25">
      <c r="B534"/>
    </row>
    <row r="535" spans="2:2" ht="15" x14ac:dyDescent="0.25">
      <c r="B535"/>
    </row>
    <row r="536" spans="2:2" ht="15" x14ac:dyDescent="0.25">
      <c r="B536"/>
    </row>
    <row r="537" spans="2:2" ht="15" x14ac:dyDescent="0.25">
      <c r="B537"/>
    </row>
    <row r="538" spans="2:2" ht="15" x14ac:dyDescent="0.25">
      <c r="B538"/>
    </row>
    <row r="539" spans="2:2" ht="15" x14ac:dyDescent="0.25">
      <c r="B539"/>
    </row>
    <row r="540" spans="2:2" ht="15" x14ac:dyDescent="0.25">
      <c r="B540"/>
    </row>
    <row r="541" spans="2:2" ht="15" x14ac:dyDescent="0.25">
      <c r="B541"/>
    </row>
    <row r="542" spans="2:2" ht="15" x14ac:dyDescent="0.25">
      <c r="B542"/>
    </row>
    <row r="543" spans="2:2" ht="15" x14ac:dyDescent="0.25">
      <c r="B543"/>
    </row>
    <row r="544" spans="2:2" ht="15" x14ac:dyDescent="0.25">
      <c r="B544"/>
    </row>
    <row r="545" spans="2:2" ht="15" x14ac:dyDescent="0.25">
      <c r="B545"/>
    </row>
    <row r="546" spans="2:2" ht="15" x14ac:dyDescent="0.25">
      <c r="B546"/>
    </row>
    <row r="547" spans="2:2" ht="15" x14ac:dyDescent="0.25">
      <c r="B547"/>
    </row>
    <row r="548" spans="2:2" ht="15" x14ac:dyDescent="0.25">
      <c r="B548"/>
    </row>
    <row r="549" spans="2:2" ht="15" x14ac:dyDescent="0.25">
      <c r="B549"/>
    </row>
    <row r="550" spans="2:2" ht="15" x14ac:dyDescent="0.25">
      <c r="B550"/>
    </row>
    <row r="551" spans="2:2" ht="15" x14ac:dyDescent="0.25">
      <c r="B551"/>
    </row>
    <row r="552" spans="2:2" ht="15" x14ac:dyDescent="0.25">
      <c r="B552"/>
    </row>
    <row r="553" spans="2:2" ht="15" x14ac:dyDescent="0.25">
      <c r="B553"/>
    </row>
    <row r="554" spans="2:2" ht="15" x14ac:dyDescent="0.25">
      <c r="B554"/>
    </row>
    <row r="555" spans="2:2" ht="15" x14ac:dyDescent="0.25">
      <c r="B555"/>
    </row>
    <row r="556" spans="2:2" ht="15" x14ac:dyDescent="0.25">
      <c r="B556"/>
    </row>
    <row r="557" spans="2:2" ht="15" x14ac:dyDescent="0.25">
      <c r="B557"/>
    </row>
    <row r="558" spans="2:2" ht="15" x14ac:dyDescent="0.25">
      <c r="B558"/>
    </row>
    <row r="559" spans="2:2" ht="15" x14ac:dyDescent="0.25">
      <c r="B559"/>
    </row>
    <row r="560" spans="2:2" ht="15" x14ac:dyDescent="0.25">
      <c r="B560"/>
    </row>
    <row r="561" spans="2:2" ht="15" x14ac:dyDescent="0.25">
      <c r="B561"/>
    </row>
    <row r="562" spans="2:2" ht="15" x14ac:dyDescent="0.25">
      <c r="B562"/>
    </row>
    <row r="563" spans="2:2" ht="15" x14ac:dyDescent="0.25">
      <c r="B563"/>
    </row>
    <row r="564" spans="2:2" ht="15" x14ac:dyDescent="0.25">
      <c r="B564"/>
    </row>
    <row r="565" spans="2:2" ht="15" x14ac:dyDescent="0.25">
      <c r="B565"/>
    </row>
    <row r="566" spans="2:2" ht="15" x14ac:dyDescent="0.25">
      <c r="B566"/>
    </row>
    <row r="567" spans="2:2" ht="15" x14ac:dyDescent="0.25">
      <c r="B567"/>
    </row>
    <row r="568" spans="2:2" ht="15" x14ac:dyDescent="0.25">
      <c r="B568"/>
    </row>
    <row r="569" spans="2:2" ht="15" x14ac:dyDescent="0.25">
      <c r="B569"/>
    </row>
    <row r="570" spans="2:2" ht="15" x14ac:dyDescent="0.25">
      <c r="B570"/>
    </row>
    <row r="571" spans="2:2" ht="15" x14ac:dyDescent="0.25">
      <c r="B571"/>
    </row>
    <row r="572" spans="2:2" ht="15" x14ac:dyDescent="0.25">
      <c r="B572"/>
    </row>
    <row r="573" spans="2:2" ht="15" x14ac:dyDescent="0.25">
      <c r="B573"/>
    </row>
    <row r="574" spans="2:2" ht="15" x14ac:dyDescent="0.25">
      <c r="B574"/>
    </row>
    <row r="575" spans="2:2" ht="15" x14ac:dyDescent="0.25">
      <c r="B575"/>
    </row>
    <row r="576" spans="2:2" ht="15" x14ac:dyDescent="0.25">
      <c r="B576"/>
    </row>
    <row r="577" spans="2:2" ht="15" x14ac:dyDescent="0.25">
      <c r="B577"/>
    </row>
    <row r="578" spans="2:2" ht="15" x14ac:dyDescent="0.25">
      <c r="B578"/>
    </row>
    <row r="579" spans="2:2" ht="15" x14ac:dyDescent="0.25">
      <c r="B579"/>
    </row>
    <row r="580" spans="2:2" ht="15" x14ac:dyDescent="0.25">
      <c r="B580"/>
    </row>
    <row r="581" spans="2:2" ht="15" x14ac:dyDescent="0.25">
      <c r="B581"/>
    </row>
    <row r="582" spans="2:2" ht="15" x14ac:dyDescent="0.25">
      <c r="B582"/>
    </row>
    <row r="583" spans="2:2" ht="15" x14ac:dyDescent="0.25">
      <c r="B583"/>
    </row>
    <row r="584" spans="2:2" ht="15" x14ac:dyDescent="0.25">
      <c r="B584"/>
    </row>
    <row r="585" spans="2:2" ht="15" x14ac:dyDescent="0.25">
      <c r="B585"/>
    </row>
    <row r="586" spans="2:2" ht="15" x14ac:dyDescent="0.25">
      <c r="B586"/>
    </row>
    <row r="587" spans="2:2" ht="15" x14ac:dyDescent="0.25">
      <c r="B587"/>
    </row>
    <row r="588" spans="2:2" ht="15" x14ac:dyDescent="0.25">
      <c r="B588"/>
    </row>
    <row r="589" spans="2:2" ht="15" x14ac:dyDescent="0.25">
      <c r="B589"/>
    </row>
    <row r="590" spans="2:2" ht="15" x14ac:dyDescent="0.25">
      <c r="B590"/>
    </row>
    <row r="591" spans="2:2" ht="15" x14ac:dyDescent="0.25">
      <c r="B591"/>
    </row>
    <row r="592" spans="2:2" ht="15" x14ac:dyDescent="0.25">
      <c r="B592"/>
    </row>
    <row r="593" spans="2:2" ht="15" x14ac:dyDescent="0.25">
      <c r="B593"/>
    </row>
    <row r="594" spans="2:2" ht="15" x14ac:dyDescent="0.25">
      <c r="B594"/>
    </row>
    <row r="595" spans="2:2" ht="15" x14ac:dyDescent="0.25">
      <c r="B595"/>
    </row>
    <row r="596" spans="2:2" ht="15" x14ac:dyDescent="0.25">
      <c r="B596"/>
    </row>
    <row r="597" spans="2:2" ht="15" x14ac:dyDescent="0.25">
      <c r="B597"/>
    </row>
    <row r="598" spans="2:2" ht="15" x14ac:dyDescent="0.25">
      <c r="B598"/>
    </row>
    <row r="599" spans="2:2" ht="15" x14ac:dyDescent="0.25">
      <c r="B599"/>
    </row>
    <row r="600" spans="2:2" ht="15" x14ac:dyDescent="0.25">
      <c r="B600"/>
    </row>
    <row r="601" spans="2:2" ht="15" x14ac:dyDescent="0.25">
      <c r="B601"/>
    </row>
    <row r="602" spans="2:2" ht="15" x14ac:dyDescent="0.25">
      <c r="B602"/>
    </row>
    <row r="603" spans="2:2" ht="15" x14ac:dyDescent="0.25">
      <c r="B603"/>
    </row>
    <row r="604" spans="2:2" ht="15" x14ac:dyDescent="0.25">
      <c r="B604"/>
    </row>
    <row r="605" spans="2:2" ht="15" x14ac:dyDescent="0.25">
      <c r="B605"/>
    </row>
    <row r="606" spans="2:2" ht="15" x14ac:dyDescent="0.25">
      <c r="B606"/>
    </row>
    <row r="607" spans="2:2" ht="15" x14ac:dyDescent="0.25">
      <c r="B607"/>
    </row>
    <row r="608" spans="2:2" ht="15" x14ac:dyDescent="0.25">
      <c r="B608"/>
    </row>
    <row r="609" spans="2:2" ht="15" x14ac:dyDescent="0.25">
      <c r="B609"/>
    </row>
    <row r="610" spans="2:2" ht="15" x14ac:dyDescent="0.25">
      <c r="B610"/>
    </row>
    <row r="611" spans="2:2" ht="15" x14ac:dyDescent="0.25">
      <c r="B611"/>
    </row>
    <row r="612" spans="2:2" ht="15" x14ac:dyDescent="0.25">
      <c r="B612"/>
    </row>
    <row r="613" spans="2:2" ht="15" x14ac:dyDescent="0.25">
      <c r="B613"/>
    </row>
    <row r="614" spans="2:2" ht="15" x14ac:dyDescent="0.25">
      <c r="B614"/>
    </row>
    <row r="615" spans="2:2" ht="15" x14ac:dyDescent="0.25">
      <c r="B615"/>
    </row>
    <row r="616" spans="2:2" ht="15" x14ac:dyDescent="0.25">
      <c r="B616"/>
    </row>
    <row r="617" spans="2:2" ht="15" x14ac:dyDescent="0.25">
      <c r="B617"/>
    </row>
    <row r="618" spans="2:2" ht="15" x14ac:dyDescent="0.25">
      <c r="B618"/>
    </row>
    <row r="619" spans="2:2" ht="15" x14ac:dyDescent="0.25">
      <c r="B619"/>
    </row>
    <row r="620" spans="2:2" ht="15" x14ac:dyDescent="0.25">
      <c r="B620"/>
    </row>
    <row r="621" spans="2:2" ht="15" x14ac:dyDescent="0.25">
      <c r="B621"/>
    </row>
    <row r="622" spans="2:2" ht="15" x14ac:dyDescent="0.25">
      <c r="B622"/>
    </row>
    <row r="623" spans="2:2" ht="15" x14ac:dyDescent="0.25">
      <c r="B623"/>
    </row>
    <row r="624" spans="2:2" ht="15" x14ac:dyDescent="0.25">
      <c r="B624"/>
    </row>
    <row r="625" spans="2:2" ht="15" x14ac:dyDescent="0.25">
      <c r="B625"/>
    </row>
    <row r="626" spans="2:2" ht="15" x14ac:dyDescent="0.25">
      <c r="B626"/>
    </row>
    <row r="627" spans="2:2" ht="15" x14ac:dyDescent="0.25">
      <c r="B627"/>
    </row>
    <row r="628" spans="2:2" ht="15" x14ac:dyDescent="0.25">
      <c r="B628"/>
    </row>
    <row r="629" spans="2:2" ht="15" x14ac:dyDescent="0.25">
      <c r="B629"/>
    </row>
    <row r="630" spans="2:2" ht="15" x14ac:dyDescent="0.25">
      <c r="B630"/>
    </row>
    <row r="631" spans="2:2" ht="15" x14ac:dyDescent="0.25">
      <c r="B631"/>
    </row>
    <row r="632" spans="2:2" ht="15" x14ac:dyDescent="0.25">
      <c r="B632"/>
    </row>
    <row r="633" spans="2:2" ht="15" x14ac:dyDescent="0.25">
      <c r="B633"/>
    </row>
    <row r="634" spans="2:2" ht="15" x14ac:dyDescent="0.25">
      <c r="B634"/>
    </row>
    <row r="635" spans="2:2" ht="15" x14ac:dyDescent="0.25">
      <c r="B635"/>
    </row>
    <row r="636" spans="2:2" ht="15" x14ac:dyDescent="0.25">
      <c r="B636"/>
    </row>
    <row r="637" spans="2:2" ht="15" x14ac:dyDescent="0.25">
      <c r="B637"/>
    </row>
    <row r="638" spans="2:2" ht="15" x14ac:dyDescent="0.25">
      <c r="B638"/>
    </row>
    <row r="639" spans="2:2" ht="15" x14ac:dyDescent="0.25">
      <c r="B639"/>
    </row>
    <row r="640" spans="2:2" ht="15" x14ac:dyDescent="0.25">
      <c r="B640"/>
    </row>
    <row r="641" spans="2:2" ht="15" x14ac:dyDescent="0.25">
      <c r="B641"/>
    </row>
    <row r="642" spans="2:2" ht="15" x14ac:dyDescent="0.25">
      <c r="B642"/>
    </row>
    <row r="643" spans="2:2" ht="15" x14ac:dyDescent="0.25">
      <c r="B643"/>
    </row>
    <row r="644" spans="2:2" ht="15" x14ac:dyDescent="0.25">
      <c r="B644"/>
    </row>
    <row r="645" spans="2:2" ht="15" x14ac:dyDescent="0.25">
      <c r="B645"/>
    </row>
    <row r="646" spans="2:2" ht="15" x14ac:dyDescent="0.25">
      <c r="B646"/>
    </row>
    <row r="647" spans="2:2" ht="15" x14ac:dyDescent="0.25">
      <c r="B647"/>
    </row>
    <row r="648" spans="2:2" ht="15" x14ac:dyDescent="0.25">
      <c r="B648"/>
    </row>
    <row r="649" spans="2:2" ht="15" x14ac:dyDescent="0.25">
      <c r="B649"/>
    </row>
    <row r="650" spans="2:2" ht="15" x14ac:dyDescent="0.25">
      <c r="B650"/>
    </row>
    <row r="651" spans="2:2" ht="15" x14ac:dyDescent="0.25">
      <c r="B651"/>
    </row>
    <row r="652" spans="2:2" ht="15" x14ac:dyDescent="0.25">
      <c r="B652"/>
    </row>
    <row r="653" spans="2:2" ht="15" x14ac:dyDescent="0.25">
      <c r="B653"/>
    </row>
    <row r="654" spans="2:2" ht="15" x14ac:dyDescent="0.25">
      <c r="B654"/>
    </row>
    <row r="655" spans="2:2" ht="15" x14ac:dyDescent="0.25">
      <c r="B655"/>
    </row>
    <row r="656" spans="2:2" ht="15" x14ac:dyDescent="0.25">
      <c r="B656"/>
    </row>
    <row r="657" spans="2:2" ht="15" x14ac:dyDescent="0.25">
      <c r="B657"/>
    </row>
    <row r="658" spans="2:2" ht="15" x14ac:dyDescent="0.25">
      <c r="B658"/>
    </row>
    <row r="659" spans="2:2" ht="15" x14ac:dyDescent="0.25">
      <c r="B659"/>
    </row>
    <row r="660" spans="2:2" ht="15" x14ac:dyDescent="0.25">
      <c r="B660"/>
    </row>
    <row r="661" spans="2:2" ht="15" x14ac:dyDescent="0.25">
      <c r="B661"/>
    </row>
    <row r="662" spans="2:2" ht="15" x14ac:dyDescent="0.25">
      <c r="B662"/>
    </row>
    <row r="663" spans="2:2" ht="15" x14ac:dyDescent="0.25">
      <c r="B663"/>
    </row>
    <row r="664" spans="2:2" ht="15" x14ac:dyDescent="0.25">
      <c r="B664"/>
    </row>
    <row r="665" spans="2:2" ht="15" x14ac:dyDescent="0.25">
      <c r="B665"/>
    </row>
    <row r="666" spans="2:2" ht="15" x14ac:dyDescent="0.25">
      <c r="B666"/>
    </row>
    <row r="667" spans="2:2" ht="15" x14ac:dyDescent="0.25">
      <c r="B667"/>
    </row>
    <row r="668" spans="2:2" ht="15" x14ac:dyDescent="0.25">
      <c r="B668"/>
    </row>
    <row r="669" spans="2:2" ht="15" x14ac:dyDescent="0.25">
      <c r="B669"/>
    </row>
    <row r="670" spans="2:2" ht="15" x14ac:dyDescent="0.25">
      <c r="B670"/>
    </row>
    <row r="671" spans="2:2" ht="15" x14ac:dyDescent="0.25">
      <c r="B671"/>
    </row>
    <row r="672" spans="2:2" ht="15" x14ac:dyDescent="0.25">
      <c r="B672"/>
    </row>
    <row r="673" spans="2:2" ht="15" x14ac:dyDescent="0.25">
      <c r="B673"/>
    </row>
    <row r="674" spans="2:2" ht="15" x14ac:dyDescent="0.25">
      <c r="B674"/>
    </row>
    <row r="675" spans="2:2" ht="15" x14ac:dyDescent="0.25">
      <c r="B675"/>
    </row>
    <row r="676" spans="2:2" ht="15" x14ac:dyDescent="0.25">
      <c r="B676"/>
    </row>
    <row r="677" spans="2:2" ht="15" x14ac:dyDescent="0.25">
      <c r="B677"/>
    </row>
    <row r="678" spans="2:2" ht="15" x14ac:dyDescent="0.25">
      <c r="B678"/>
    </row>
    <row r="679" spans="2:2" ht="15" x14ac:dyDescent="0.25">
      <c r="B679"/>
    </row>
    <row r="680" spans="2:2" ht="15" x14ac:dyDescent="0.25">
      <c r="B680"/>
    </row>
    <row r="681" spans="2:2" ht="15" x14ac:dyDescent="0.25">
      <c r="B681"/>
    </row>
    <row r="682" spans="2:2" ht="15" x14ac:dyDescent="0.25">
      <c r="B682"/>
    </row>
    <row r="683" spans="2:2" ht="15" x14ac:dyDescent="0.25">
      <c r="B683"/>
    </row>
    <row r="684" spans="2:2" ht="15" x14ac:dyDescent="0.25">
      <c r="B684"/>
    </row>
    <row r="685" spans="2:2" ht="15" x14ac:dyDescent="0.25">
      <c r="B685"/>
    </row>
    <row r="686" spans="2:2" ht="15" x14ac:dyDescent="0.25">
      <c r="B686"/>
    </row>
    <row r="687" spans="2:2" ht="15" x14ac:dyDescent="0.25">
      <c r="B687"/>
    </row>
    <row r="688" spans="2:2" ht="15" x14ac:dyDescent="0.25">
      <c r="B688"/>
    </row>
    <row r="689" spans="2:2" ht="15" x14ac:dyDescent="0.25">
      <c r="B689"/>
    </row>
    <row r="690" spans="2:2" ht="15" x14ac:dyDescent="0.25">
      <c r="B690"/>
    </row>
    <row r="691" spans="2:2" ht="15" x14ac:dyDescent="0.25">
      <c r="B691"/>
    </row>
    <row r="692" spans="2:2" ht="15" x14ac:dyDescent="0.25">
      <c r="B692"/>
    </row>
    <row r="693" spans="2:2" ht="15" x14ac:dyDescent="0.25">
      <c r="B693"/>
    </row>
    <row r="694" spans="2:2" ht="15" x14ac:dyDescent="0.25">
      <c r="B694"/>
    </row>
    <row r="695" spans="2:2" ht="15" x14ac:dyDescent="0.25">
      <c r="B695"/>
    </row>
    <row r="696" spans="2:2" ht="15" x14ac:dyDescent="0.25">
      <c r="B696"/>
    </row>
    <row r="697" spans="2:2" ht="15" x14ac:dyDescent="0.25">
      <c r="B697"/>
    </row>
    <row r="698" spans="2:2" ht="15" x14ac:dyDescent="0.25">
      <c r="B698"/>
    </row>
    <row r="699" spans="2:2" ht="15" x14ac:dyDescent="0.25">
      <c r="B699"/>
    </row>
    <row r="700" spans="2:2" ht="15" x14ac:dyDescent="0.25">
      <c r="B700"/>
    </row>
    <row r="701" spans="2:2" ht="15" x14ac:dyDescent="0.25">
      <c r="B701"/>
    </row>
    <row r="702" spans="2:2" ht="15" x14ac:dyDescent="0.25">
      <c r="B702"/>
    </row>
    <row r="703" spans="2:2" ht="15" x14ac:dyDescent="0.25">
      <c r="B703"/>
    </row>
    <row r="704" spans="2:2" ht="15" x14ac:dyDescent="0.25">
      <c r="B704"/>
    </row>
    <row r="705" spans="2:2" ht="15" x14ac:dyDescent="0.25">
      <c r="B705"/>
    </row>
    <row r="706" spans="2:2" ht="15" x14ac:dyDescent="0.25">
      <c r="B706"/>
    </row>
    <row r="707" spans="2:2" ht="15" x14ac:dyDescent="0.25">
      <c r="B707"/>
    </row>
    <row r="708" spans="2:2" ht="15" x14ac:dyDescent="0.25">
      <c r="B708"/>
    </row>
    <row r="709" spans="2:2" ht="15" x14ac:dyDescent="0.25">
      <c r="B709"/>
    </row>
    <row r="710" spans="2:2" ht="15" x14ac:dyDescent="0.25">
      <c r="B710"/>
    </row>
    <row r="711" spans="2:2" ht="15" x14ac:dyDescent="0.25">
      <c r="B711"/>
    </row>
    <row r="712" spans="2:2" ht="15" x14ac:dyDescent="0.25">
      <c r="B712"/>
    </row>
    <row r="713" spans="2:2" ht="15" x14ac:dyDescent="0.25">
      <c r="B713"/>
    </row>
    <row r="714" spans="2:2" ht="15" x14ac:dyDescent="0.25">
      <c r="B714"/>
    </row>
    <row r="715" spans="2:2" ht="15" x14ac:dyDescent="0.25">
      <c r="B715"/>
    </row>
    <row r="716" spans="2:2" ht="15" x14ac:dyDescent="0.25">
      <c r="B716"/>
    </row>
    <row r="717" spans="2:2" ht="15" x14ac:dyDescent="0.25">
      <c r="B717"/>
    </row>
    <row r="718" spans="2:2" ht="15" x14ac:dyDescent="0.25">
      <c r="B718"/>
    </row>
    <row r="719" spans="2:2" ht="15" x14ac:dyDescent="0.25">
      <c r="B719"/>
    </row>
    <row r="720" spans="2:2" ht="15" x14ac:dyDescent="0.25">
      <c r="B720"/>
    </row>
    <row r="721" spans="2:2" ht="15" x14ac:dyDescent="0.25">
      <c r="B721"/>
    </row>
    <row r="722" spans="2:2" ht="15" x14ac:dyDescent="0.25">
      <c r="B722"/>
    </row>
    <row r="723" spans="2:2" ht="15" x14ac:dyDescent="0.25">
      <c r="B723"/>
    </row>
    <row r="724" spans="2:2" ht="15" x14ac:dyDescent="0.25">
      <c r="B724"/>
    </row>
    <row r="725" spans="2:2" ht="15" x14ac:dyDescent="0.25">
      <c r="B725"/>
    </row>
    <row r="726" spans="2:2" ht="15" x14ac:dyDescent="0.25">
      <c r="B726"/>
    </row>
    <row r="727" spans="2:2" ht="15" x14ac:dyDescent="0.25">
      <c r="B727"/>
    </row>
    <row r="728" spans="2:2" ht="15" x14ac:dyDescent="0.25">
      <c r="B728"/>
    </row>
    <row r="729" spans="2:2" ht="15" x14ac:dyDescent="0.25">
      <c r="B729"/>
    </row>
    <row r="730" spans="2:2" ht="15" x14ac:dyDescent="0.25">
      <c r="B730"/>
    </row>
    <row r="731" spans="2:2" ht="15" x14ac:dyDescent="0.25">
      <c r="B731"/>
    </row>
    <row r="732" spans="2:2" ht="15" x14ac:dyDescent="0.25">
      <c r="B732"/>
    </row>
    <row r="733" spans="2:2" ht="15" x14ac:dyDescent="0.25">
      <c r="B733"/>
    </row>
    <row r="734" spans="2:2" ht="15" x14ac:dyDescent="0.25">
      <c r="B734"/>
    </row>
    <row r="735" spans="2:2" ht="15" x14ac:dyDescent="0.25">
      <c r="B735"/>
    </row>
    <row r="736" spans="2:2" ht="15" x14ac:dyDescent="0.25">
      <c r="B736"/>
    </row>
    <row r="737" spans="2:2" ht="15" x14ac:dyDescent="0.25">
      <c r="B737"/>
    </row>
    <row r="738" spans="2:2" ht="15" x14ac:dyDescent="0.25">
      <c r="B738"/>
    </row>
    <row r="739" spans="2:2" ht="15" x14ac:dyDescent="0.25">
      <c r="B739"/>
    </row>
    <row r="740" spans="2:2" ht="15" x14ac:dyDescent="0.25">
      <c r="B740"/>
    </row>
    <row r="741" spans="2:2" ht="15" x14ac:dyDescent="0.25">
      <c r="B741"/>
    </row>
    <row r="742" spans="2:2" ht="15" x14ac:dyDescent="0.25">
      <c r="B742"/>
    </row>
    <row r="743" spans="2:2" ht="15" x14ac:dyDescent="0.25">
      <c r="B743"/>
    </row>
    <row r="744" spans="2:2" ht="15" x14ac:dyDescent="0.25">
      <c r="B744"/>
    </row>
    <row r="745" spans="2:2" ht="15" x14ac:dyDescent="0.25">
      <c r="B745"/>
    </row>
    <row r="746" spans="2:2" ht="15" x14ac:dyDescent="0.25">
      <c r="B746"/>
    </row>
    <row r="747" spans="2:2" ht="15" x14ac:dyDescent="0.25">
      <c r="B747"/>
    </row>
    <row r="748" spans="2:2" ht="15" x14ac:dyDescent="0.25">
      <c r="B748"/>
    </row>
    <row r="749" spans="2:2" ht="15" x14ac:dyDescent="0.25">
      <c r="B749"/>
    </row>
    <row r="750" spans="2:2" ht="15" x14ac:dyDescent="0.25">
      <c r="B750"/>
    </row>
    <row r="751" spans="2:2" ht="15" x14ac:dyDescent="0.25">
      <c r="B751"/>
    </row>
    <row r="752" spans="2:2" ht="15" x14ac:dyDescent="0.25">
      <c r="B752"/>
    </row>
    <row r="753" spans="2:2" ht="15" x14ac:dyDescent="0.25">
      <c r="B753"/>
    </row>
    <row r="754" spans="2:2" ht="15" x14ac:dyDescent="0.25">
      <c r="B754"/>
    </row>
    <row r="755" spans="2:2" ht="15" x14ac:dyDescent="0.25">
      <c r="B755"/>
    </row>
    <row r="756" spans="2:2" ht="15" x14ac:dyDescent="0.25">
      <c r="B756"/>
    </row>
    <row r="757" spans="2:2" ht="15" x14ac:dyDescent="0.25">
      <c r="B757"/>
    </row>
    <row r="758" spans="2:2" ht="15" x14ac:dyDescent="0.25">
      <c r="B758"/>
    </row>
    <row r="759" spans="2:2" ht="15" x14ac:dyDescent="0.25">
      <c r="B759"/>
    </row>
    <row r="760" spans="2:2" ht="15" x14ac:dyDescent="0.25">
      <c r="B760"/>
    </row>
    <row r="761" spans="2:2" ht="15" x14ac:dyDescent="0.25">
      <c r="B761"/>
    </row>
    <row r="762" spans="2:2" ht="15" x14ac:dyDescent="0.25">
      <c r="B762"/>
    </row>
    <row r="763" spans="2:2" ht="15" x14ac:dyDescent="0.25">
      <c r="B763"/>
    </row>
    <row r="764" spans="2:2" ht="15" x14ac:dyDescent="0.25">
      <c r="B764"/>
    </row>
    <row r="765" spans="2:2" ht="15" x14ac:dyDescent="0.25">
      <c r="B765"/>
    </row>
    <row r="766" spans="2:2" ht="15" x14ac:dyDescent="0.25">
      <c r="B766"/>
    </row>
    <row r="767" spans="2:2" ht="15" x14ac:dyDescent="0.25">
      <c r="B767"/>
    </row>
    <row r="768" spans="2:2" ht="15" x14ac:dyDescent="0.25">
      <c r="B768"/>
    </row>
    <row r="769" spans="2:2" ht="15" x14ac:dyDescent="0.25">
      <c r="B769"/>
    </row>
    <row r="770" spans="2:2" ht="15" x14ac:dyDescent="0.25">
      <c r="B770"/>
    </row>
    <row r="771" spans="2:2" ht="15" x14ac:dyDescent="0.25">
      <c r="B771"/>
    </row>
    <row r="772" spans="2:2" ht="15" x14ac:dyDescent="0.25">
      <c r="B772"/>
    </row>
    <row r="773" spans="2:2" ht="15" x14ac:dyDescent="0.25">
      <c r="B773"/>
    </row>
    <row r="774" spans="2:2" ht="15" x14ac:dyDescent="0.25">
      <c r="B774"/>
    </row>
    <row r="775" spans="2:2" ht="15" x14ac:dyDescent="0.25">
      <c r="B775"/>
    </row>
    <row r="776" spans="2:2" ht="15" x14ac:dyDescent="0.25">
      <c r="B776"/>
    </row>
    <row r="777" spans="2:2" ht="15" x14ac:dyDescent="0.25">
      <c r="B777"/>
    </row>
    <row r="778" spans="2:2" ht="15" x14ac:dyDescent="0.25">
      <c r="B778"/>
    </row>
    <row r="779" spans="2:2" ht="15" x14ac:dyDescent="0.25">
      <c r="B779"/>
    </row>
    <row r="780" spans="2:2" ht="15" x14ac:dyDescent="0.25">
      <c r="B780"/>
    </row>
    <row r="781" spans="2:2" ht="15" x14ac:dyDescent="0.25">
      <c r="B781"/>
    </row>
    <row r="782" spans="2:2" ht="15" x14ac:dyDescent="0.25">
      <c r="B782"/>
    </row>
    <row r="783" spans="2:2" ht="15" x14ac:dyDescent="0.25">
      <c r="B783"/>
    </row>
    <row r="784" spans="2:2" ht="15" x14ac:dyDescent="0.25">
      <c r="B784"/>
    </row>
    <row r="785" spans="2:2" ht="15" x14ac:dyDescent="0.25">
      <c r="B785"/>
    </row>
    <row r="786" spans="2:2" ht="15" x14ac:dyDescent="0.25">
      <c r="B786"/>
    </row>
    <row r="787" spans="2:2" ht="15" x14ac:dyDescent="0.25">
      <c r="B787"/>
    </row>
    <row r="788" spans="2:2" ht="15" x14ac:dyDescent="0.25">
      <c r="B788"/>
    </row>
    <row r="789" spans="2:2" ht="15" x14ac:dyDescent="0.25">
      <c r="B789"/>
    </row>
    <row r="790" spans="2:2" ht="15" x14ac:dyDescent="0.25">
      <c r="B790"/>
    </row>
    <row r="791" spans="2:2" ht="15" x14ac:dyDescent="0.25">
      <c r="B791"/>
    </row>
    <row r="792" spans="2:2" ht="15" x14ac:dyDescent="0.25">
      <c r="B792"/>
    </row>
    <row r="793" spans="2:2" ht="15" x14ac:dyDescent="0.25">
      <c r="B793"/>
    </row>
    <row r="794" spans="2:2" ht="15" x14ac:dyDescent="0.25">
      <c r="B794"/>
    </row>
    <row r="795" spans="2:2" ht="15" x14ac:dyDescent="0.25">
      <c r="B795"/>
    </row>
    <row r="796" spans="2:2" ht="15" x14ac:dyDescent="0.25">
      <c r="B796"/>
    </row>
    <row r="797" spans="2:2" ht="15" x14ac:dyDescent="0.25">
      <c r="B797"/>
    </row>
    <row r="798" spans="2:2" ht="15" x14ac:dyDescent="0.25">
      <c r="B798"/>
    </row>
    <row r="799" spans="2:2" ht="15" x14ac:dyDescent="0.25">
      <c r="B799"/>
    </row>
    <row r="800" spans="2:2" ht="15" x14ac:dyDescent="0.25">
      <c r="B800"/>
    </row>
    <row r="801" spans="2:2" ht="15" x14ac:dyDescent="0.25">
      <c r="B801"/>
    </row>
    <row r="802" spans="2:2" ht="15" x14ac:dyDescent="0.25">
      <c r="B802"/>
    </row>
    <row r="803" spans="2:2" ht="15" x14ac:dyDescent="0.25">
      <c r="B803"/>
    </row>
    <row r="804" spans="2:2" ht="15" x14ac:dyDescent="0.25">
      <c r="B804"/>
    </row>
    <row r="805" spans="2:2" ht="15" x14ac:dyDescent="0.25">
      <c r="B805"/>
    </row>
    <row r="806" spans="2:2" ht="15" x14ac:dyDescent="0.25">
      <c r="B806"/>
    </row>
    <row r="807" spans="2:2" ht="15" x14ac:dyDescent="0.25">
      <c r="B807"/>
    </row>
    <row r="808" spans="2:2" ht="15" x14ac:dyDescent="0.25">
      <c r="B808"/>
    </row>
    <row r="809" spans="2:2" ht="15" x14ac:dyDescent="0.25">
      <c r="B809"/>
    </row>
    <row r="810" spans="2:2" ht="15" x14ac:dyDescent="0.25">
      <c r="B810"/>
    </row>
    <row r="811" spans="2:2" ht="15" x14ac:dyDescent="0.25">
      <c r="B811"/>
    </row>
    <row r="812" spans="2:2" ht="15" x14ac:dyDescent="0.25">
      <c r="B812"/>
    </row>
    <row r="813" spans="2:2" ht="15" x14ac:dyDescent="0.25">
      <c r="B813"/>
    </row>
    <row r="814" spans="2:2" ht="15" x14ac:dyDescent="0.25">
      <c r="B814"/>
    </row>
    <row r="815" spans="2:2" ht="15" x14ac:dyDescent="0.25">
      <c r="B815"/>
    </row>
    <row r="816" spans="2:2" ht="15" x14ac:dyDescent="0.25">
      <c r="B816"/>
    </row>
    <row r="817" spans="2:2" ht="15" x14ac:dyDescent="0.25">
      <c r="B817"/>
    </row>
    <row r="818" spans="2:2" ht="15" x14ac:dyDescent="0.25">
      <c r="B818"/>
    </row>
    <row r="819" spans="2:2" ht="15" x14ac:dyDescent="0.25">
      <c r="B819"/>
    </row>
    <row r="820" spans="2:2" ht="15" x14ac:dyDescent="0.25">
      <c r="B820"/>
    </row>
    <row r="821" spans="2:2" ht="15" x14ac:dyDescent="0.25">
      <c r="B821"/>
    </row>
    <row r="822" spans="2:2" ht="15" x14ac:dyDescent="0.25">
      <c r="B822"/>
    </row>
    <row r="823" spans="2:2" ht="15" x14ac:dyDescent="0.25">
      <c r="B823"/>
    </row>
    <row r="824" spans="2:2" ht="15" x14ac:dyDescent="0.25">
      <c r="B824"/>
    </row>
    <row r="825" spans="2:2" ht="15" x14ac:dyDescent="0.25">
      <c r="B825"/>
    </row>
    <row r="826" spans="2:2" ht="15" x14ac:dyDescent="0.25">
      <c r="B826"/>
    </row>
    <row r="827" spans="2:2" ht="15" x14ac:dyDescent="0.25">
      <c r="B827"/>
    </row>
    <row r="828" spans="2:2" ht="15" x14ac:dyDescent="0.25">
      <c r="B828"/>
    </row>
    <row r="829" spans="2:2" ht="15" x14ac:dyDescent="0.25">
      <c r="B829"/>
    </row>
    <row r="830" spans="2:2" ht="15" x14ac:dyDescent="0.25">
      <c r="B830"/>
    </row>
    <row r="831" spans="2:2" ht="15" x14ac:dyDescent="0.25">
      <c r="B831"/>
    </row>
    <row r="832" spans="2:2" ht="15" x14ac:dyDescent="0.25">
      <c r="B832"/>
    </row>
    <row r="833" spans="2:2" ht="15" x14ac:dyDescent="0.25">
      <c r="B833"/>
    </row>
    <row r="834" spans="2:2" ht="15" x14ac:dyDescent="0.25">
      <c r="B834"/>
    </row>
    <row r="835" spans="2:2" ht="15" x14ac:dyDescent="0.25">
      <c r="B835"/>
    </row>
    <row r="836" spans="2:2" ht="15" x14ac:dyDescent="0.25">
      <c r="B836"/>
    </row>
    <row r="837" spans="2:2" ht="15" x14ac:dyDescent="0.25">
      <c r="B837"/>
    </row>
    <row r="838" spans="2:2" ht="15" x14ac:dyDescent="0.25">
      <c r="B838"/>
    </row>
    <row r="839" spans="2:2" ht="15" x14ac:dyDescent="0.25">
      <c r="B839"/>
    </row>
    <row r="840" spans="2:2" ht="15" x14ac:dyDescent="0.25">
      <c r="B840"/>
    </row>
    <row r="841" spans="2:2" ht="15" x14ac:dyDescent="0.25">
      <c r="B841"/>
    </row>
    <row r="842" spans="2:2" ht="15" x14ac:dyDescent="0.25">
      <c r="B842"/>
    </row>
    <row r="843" spans="2:2" ht="15" x14ac:dyDescent="0.25">
      <c r="B843"/>
    </row>
    <row r="844" spans="2:2" ht="15" x14ac:dyDescent="0.25">
      <c r="B844"/>
    </row>
    <row r="845" spans="2:2" ht="15" x14ac:dyDescent="0.25">
      <c r="B845"/>
    </row>
    <row r="846" spans="2:2" ht="15" x14ac:dyDescent="0.25">
      <c r="B846"/>
    </row>
    <row r="847" spans="2:2" ht="15" x14ac:dyDescent="0.25">
      <c r="B847"/>
    </row>
    <row r="848" spans="2:2" ht="15" x14ac:dyDescent="0.25">
      <c r="B848"/>
    </row>
    <row r="849" spans="2:2" ht="15" x14ac:dyDescent="0.25">
      <c r="B849"/>
    </row>
    <row r="850" spans="2:2" ht="15" x14ac:dyDescent="0.25">
      <c r="B850"/>
    </row>
    <row r="851" spans="2:2" ht="15" x14ac:dyDescent="0.25">
      <c r="B851"/>
    </row>
    <row r="852" spans="2:2" ht="15" x14ac:dyDescent="0.25">
      <c r="B852"/>
    </row>
    <row r="853" spans="2:2" ht="15" x14ac:dyDescent="0.25">
      <c r="B853"/>
    </row>
    <row r="854" spans="2:2" ht="15" x14ac:dyDescent="0.25">
      <c r="B854"/>
    </row>
    <row r="855" spans="2:2" ht="15" x14ac:dyDescent="0.25">
      <c r="B855"/>
    </row>
    <row r="856" spans="2:2" ht="15" x14ac:dyDescent="0.25">
      <c r="B856"/>
    </row>
    <row r="857" spans="2:2" ht="15" x14ac:dyDescent="0.25">
      <c r="B857"/>
    </row>
    <row r="858" spans="2:2" ht="15" x14ac:dyDescent="0.25">
      <c r="B858"/>
    </row>
    <row r="859" spans="2:2" ht="15" x14ac:dyDescent="0.25">
      <c r="B859"/>
    </row>
    <row r="860" spans="2:2" ht="15" x14ac:dyDescent="0.25">
      <c r="B860"/>
    </row>
    <row r="861" spans="2:2" ht="15" x14ac:dyDescent="0.25">
      <c r="B861"/>
    </row>
    <row r="862" spans="2:2" ht="15" x14ac:dyDescent="0.25">
      <c r="B862"/>
    </row>
    <row r="863" spans="2:2" ht="15" x14ac:dyDescent="0.25">
      <c r="B863"/>
    </row>
    <row r="864" spans="2:2" ht="15" x14ac:dyDescent="0.25">
      <c r="B864"/>
    </row>
    <row r="865" spans="2:2" ht="15" x14ac:dyDescent="0.25">
      <c r="B865"/>
    </row>
    <row r="866" spans="2:2" ht="15" x14ac:dyDescent="0.25">
      <c r="B866"/>
    </row>
    <row r="867" spans="2:2" ht="15" x14ac:dyDescent="0.25">
      <c r="B867"/>
    </row>
    <row r="868" spans="2:2" ht="15" x14ac:dyDescent="0.25">
      <c r="B868"/>
    </row>
    <row r="869" spans="2:2" ht="15" x14ac:dyDescent="0.25">
      <c r="B869"/>
    </row>
    <row r="870" spans="2:2" ht="15" x14ac:dyDescent="0.25">
      <c r="B870"/>
    </row>
    <row r="871" spans="2:2" ht="15" x14ac:dyDescent="0.25">
      <c r="B871"/>
    </row>
    <row r="872" spans="2:2" ht="15" x14ac:dyDescent="0.25">
      <c r="B872"/>
    </row>
    <row r="873" spans="2:2" ht="15" x14ac:dyDescent="0.25">
      <c r="B873"/>
    </row>
    <row r="874" spans="2:2" ht="15" x14ac:dyDescent="0.25">
      <c r="B874"/>
    </row>
    <row r="875" spans="2:2" ht="15" x14ac:dyDescent="0.25">
      <c r="B875"/>
    </row>
    <row r="876" spans="2:2" ht="15" x14ac:dyDescent="0.25">
      <c r="B876"/>
    </row>
    <row r="877" spans="2:2" ht="15" x14ac:dyDescent="0.25">
      <c r="B877"/>
    </row>
    <row r="878" spans="2:2" ht="15" x14ac:dyDescent="0.25">
      <c r="B878"/>
    </row>
    <row r="879" spans="2:2" ht="15" x14ac:dyDescent="0.25">
      <c r="B879"/>
    </row>
    <row r="880" spans="2:2" ht="15" x14ac:dyDescent="0.25">
      <c r="B880"/>
    </row>
    <row r="881" spans="2:2" ht="15" x14ac:dyDescent="0.25">
      <c r="B881"/>
    </row>
    <row r="882" spans="2:2" ht="15" x14ac:dyDescent="0.25">
      <c r="B882"/>
    </row>
    <row r="883" spans="2:2" ht="15" x14ac:dyDescent="0.25">
      <c r="B883"/>
    </row>
    <row r="884" spans="2:2" ht="15" x14ac:dyDescent="0.25">
      <c r="B884"/>
    </row>
    <row r="885" spans="2:2" ht="15" x14ac:dyDescent="0.25">
      <c r="B885"/>
    </row>
    <row r="886" spans="2:2" ht="15" x14ac:dyDescent="0.25">
      <c r="B886"/>
    </row>
    <row r="887" spans="2:2" ht="15" x14ac:dyDescent="0.25">
      <c r="B887"/>
    </row>
    <row r="888" spans="2:2" ht="15" x14ac:dyDescent="0.25">
      <c r="B888"/>
    </row>
    <row r="889" spans="2:2" ht="15" x14ac:dyDescent="0.25">
      <c r="B889"/>
    </row>
    <row r="890" spans="2:2" ht="15" x14ac:dyDescent="0.25">
      <c r="B890"/>
    </row>
    <row r="891" spans="2:2" ht="15" x14ac:dyDescent="0.25">
      <c r="B891"/>
    </row>
    <row r="892" spans="2:2" ht="15" x14ac:dyDescent="0.25">
      <c r="B892"/>
    </row>
    <row r="893" spans="2:2" ht="15" x14ac:dyDescent="0.25">
      <c r="B893"/>
    </row>
    <row r="894" spans="2:2" ht="15" x14ac:dyDescent="0.25">
      <c r="B894"/>
    </row>
    <row r="895" spans="2:2" ht="15" x14ac:dyDescent="0.25">
      <c r="B895"/>
    </row>
    <row r="896" spans="2:2" ht="15" x14ac:dyDescent="0.25">
      <c r="B896"/>
    </row>
    <row r="897" spans="2:2" ht="15" x14ac:dyDescent="0.25">
      <c r="B897"/>
    </row>
    <row r="898" spans="2:2" ht="15" x14ac:dyDescent="0.25">
      <c r="B898"/>
    </row>
    <row r="899" spans="2:2" ht="15" x14ac:dyDescent="0.25">
      <c r="B899"/>
    </row>
    <row r="900" spans="2:2" ht="15" x14ac:dyDescent="0.25">
      <c r="B900"/>
    </row>
    <row r="901" spans="2:2" ht="15" x14ac:dyDescent="0.25">
      <c r="B901"/>
    </row>
    <row r="902" spans="2:2" ht="15" x14ac:dyDescent="0.25">
      <c r="B902"/>
    </row>
    <row r="903" spans="2:2" ht="15" x14ac:dyDescent="0.25">
      <c r="B903"/>
    </row>
    <row r="904" spans="2:2" ht="15" x14ac:dyDescent="0.25">
      <c r="B904"/>
    </row>
    <row r="905" spans="2:2" ht="15" x14ac:dyDescent="0.25">
      <c r="B905"/>
    </row>
    <row r="906" spans="2:2" ht="15" x14ac:dyDescent="0.25">
      <c r="B906"/>
    </row>
    <row r="907" spans="2:2" ht="15" x14ac:dyDescent="0.25">
      <c r="B907"/>
    </row>
    <row r="908" spans="2:2" ht="15" x14ac:dyDescent="0.25">
      <c r="B908"/>
    </row>
    <row r="909" spans="2:2" ht="15" x14ac:dyDescent="0.25">
      <c r="B909"/>
    </row>
    <row r="910" spans="2:2" ht="15" x14ac:dyDescent="0.25">
      <c r="B910"/>
    </row>
    <row r="911" spans="2:2" ht="15" x14ac:dyDescent="0.25">
      <c r="B911"/>
    </row>
    <row r="912" spans="2:2" ht="15" x14ac:dyDescent="0.25">
      <c r="B912"/>
    </row>
    <row r="913" spans="2:2" ht="15" x14ac:dyDescent="0.25">
      <c r="B913"/>
    </row>
    <row r="914" spans="2:2" ht="15" x14ac:dyDescent="0.25">
      <c r="B914"/>
    </row>
    <row r="915" spans="2:2" ht="15" x14ac:dyDescent="0.25">
      <c r="B915"/>
    </row>
    <row r="916" spans="2:2" ht="15" x14ac:dyDescent="0.25">
      <c r="B916"/>
    </row>
    <row r="917" spans="2:2" ht="15" x14ac:dyDescent="0.25">
      <c r="B917"/>
    </row>
    <row r="918" spans="2:2" ht="15" x14ac:dyDescent="0.25">
      <c r="B918"/>
    </row>
    <row r="919" spans="2:2" ht="15" x14ac:dyDescent="0.25">
      <c r="B919"/>
    </row>
    <row r="920" spans="2:2" ht="15" x14ac:dyDescent="0.25">
      <c r="B920"/>
    </row>
    <row r="921" spans="2:2" ht="15" x14ac:dyDescent="0.25">
      <c r="B921"/>
    </row>
    <row r="922" spans="2:2" ht="15" x14ac:dyDescent="0.25">
      <c r="B922"/>
    </row>
    <row r="923" spans="2:2" ht="15" x14ac:dyDescent="0.25">
      <c r="B923"/>
    </row>
    <row r="924" spans="2:2" ht="15" x14ac:dyDescent="0.25">
      <c r="B924"/>
    </row>
    <row r="925" spans="2:2" ht="15" x14ac:dyDescent="0.25">
      <c r="B925"/>
    </row>
    <row r="926" spans="2:2" ht="15" x14ac:dyDescent="0.25">
      <c r="B926"/>
    </row>
    <row r="927" spans="2:2" ht="15" x14ac:dyDescent="0.25">
      <c r="B927"/>
    </row>
    <row r="928" spans="2:2" ht="15" x14ac:dyDescent="0.25">
      <c r="B928"/>
    </row>
    <row r="929" spans="2:2" ht="15" x14ac:dyDescent="0.25">
      <c r="B929"/>
    </row>
    <row r="930" spans="2:2" ht="15" x14ac:dyDescent="0.25">
      <c r="B930"/>
    </row>
    <row r="931" spans="2:2" ht="15" x14ac:dyDescent="0.25">
      <c r="B931"/>
    </row>
    <row r="932" spans="2:2" ht="15" x14ac:dyDescent="0.25">
      <c r="B932"/>
    </row>
    <row r="933" spans="2:2" ht="15" x14ac:dyDescent="0.25">
      <c r="B933"/>
    </row>
    <row r="934" spans="2:2" ht="15" x14ac:dyDescent="0.25">
      <c r="B934"/>
    </row>
    <row r="935" spans="2:2" ht="15" x14ac:dyDescent="0.25">
      <c r="B935"/>
    </row>
    <row r="936" spans="2:2" ht="15" x14ac:dyDescent="0.25">
      <c r="B936"/>
    </row>
    <row r="937" spans="2:2" ht="15" x14ac:dyDescent="0.25">
      <c r="B937"/>
    </row>
    <row r="938" spans="2:2" ht="15" x14ac:dyDescent="0.25">
      <c r="B938"/>
    </row>
    <row r="939" spans="2:2" ht="15" x14ac:dyDescent="0.25">
      <c r="B939"/>
    </row>
    <row r="940" spans="2:2" ht="15" x14ac:dyDescent="0.25">
      <c r="B940"/>
    </row>
    <row r="941" spans="2:2" ht="15" x14ac:dyDescent="0.25">
      <c r="B941"/>
    </row>
    <row r="942" spans="2:2" ht="15" x14ac:dyDescent="0.25">
      <c r="B942"/>
    </row>
    <row r="943" spans="2:2" ht="15" x14ac:dyDescent="0.25">
      <c r="B943"/>
    </row>
    <row r="944" spans="2:2" ht="15" x14ac:dyDescent="0.25">
      <c r="B944"/>
    </row>
    <row r="945" spans="2:2" ht="15" x14ac:dyDescent="0.25">
      <c r="B945"/>
    </row>
    <row r="946" spans="2:2" ht="15" x14ac:dyDescent="0.25">
      <c r="B946"/>
    </row>
    <row r="947" spans="2:2" ht="15" x14ac:dyDescent="0.25">
      <c r="B947"/>
    </row>
    <row r="948" spans="2:2" ht="15" x14ac:dyDescent="0.25">
      <c r="B948"/>
    </row>
    <row r="949" spans="2:2" ht="15" x14ac:dyDescent="0.25">
      <c r="B949"/>
    </row>
    <row r="950" spans="2:2" ht="15" x14ac:dyDescent="0.25">
      <c r="B950"/>
    </row>
    <row r="951" spans="2:2" ht="15" x14ac:dyDescent="0.25">
      <c r="B951"/>
    </row>
    <row r="952" spans="2:2" ht="15" x14ac:dyDescent="0.25">
      <c r="B952"/>
    </row>
    <row r="953" spans="2:2" ht="15" x14ac:dyDescent="0.25">
      <c r="B953"/>
    </row>
    <row r="954" spans="2:2" ht="15" x14ac:dyDescent="0.25">
      <c r="B954"/>
    </row>
    <row r="955" spans="2:2" ht="15" x14ac:dyDescent="0.25">
      <c r="B955"/>
    </row>
    <row r="956" spans="2:2" ht="15" x14ac:dyDescent="0.25">
      <c r="B956"/>
    </row>
    <row r="957" spans="2:2" ht="15" x14ac:dyDescent="0.25">
      <c r="B957"/>
    </row>
    <row r="958" spans="2:2" ht="15" x14ac:dyDescent="0.25">
      <c r="B958"/>
    </row>
    <row r="959" spans="2:2" ht="15" x14ac:dyDescent="0.25">
      <c r="B959"/>
    </row>
    <row r="960" spans="2:2" ht="15" x14ac:dyDescent="0.25">
      <c r="B960"/>
    </row>
    <row r="961" spans="2:2" ht="15" x14ac:dyDescent="0.25">
      <c r="B961"/>
    </row>
    <row r="962" spans="2:2" ht="15" x14ac:dyDescent="0.25">
      <c r="B962"/>
    </row>
    <row r="963" spans="2:2" ht="15" x14ac:dyDescent="0.25">
      <c r="B963"/>
    </row>
    <row r="964" spans="2:2" ht="15" x14ac:dyDescent="0.25">
      <c r="B964"/>
    </row>
    <row r="965" spans="2:2" ht="15" x14ac:dyDescent="0.25">
      <c r="B965"/>
    </row>
    <row r="966" spans="2:2" ht="15" x14ac:dyDescent="0.25">
      <c r="B966"/>
    </row>
    <row r="967" spans="2:2" ht="15" x14ac:dyDescent="0.25">
      <c r="B967"/>
    </row>
    <row r="968" spans="2:2" ht="15" x14ac:dyDescent="0.25">
      <c r="B968"/>
    </row>
    <row r="969" spans="2:2" ht="15" x14ac:dyDescent="0.25">
      <c r="B969"/>
    </row>
    <row r="970" spans="2:2" ht="15" x14ac:dyDescent="0.25">
      <c r="B970"/>
    </row>
    <row r="971" spans="2:2" ht="15" x14ac:dyDescent="0.25">
      <c r="B971"/>
    </row>
    <row r="972" spans="2:2" ht="15" x14ac:dyDescent="0.25">
      <c r="B972"/>
    </row>
    <row r="973" spans="2:2" ht="15" x14ac:dyDescent="0.25">
      <c r="B973"/>
    </row>
    <row r="974" spans="2:2" ht="15" x14ac:dyDescent="0.25">
      <c r="B974"/>
    </row>
    <row r="975" spans="2:2" ht="15" x14ac:dyDescent="0.25">
      <c r="B975"/>
    </row>
    <row r="976" spans="2:2" ht="15" x14ac:dyDescent="0.25">
      <c r="B976"/>
    </row>
    <row r="977" spans="2:2" ht="15" x14ac:dyDescent="0.25">
      <c r="B977"/>
    </row>
    <row r="978" spans="2:2" ht="15" x14ac:dyDescent="0.25">
      <c r="B978"/>
    </row>
    <row r="979" spans="2:2" ht="15" x14ac:dyDescent="0.25">
      <c r="B979"/>
    </row>
    <row r="980" spans="2:2" ht="15" x14ac:dyDescent="0.25">
      <c r="B980"/>
    </row>
    <row r="981" spans="2:2" ht="15" x14ac:dyDescent="0.25">
      <c r="B981"/>
    </row>
    <row r="982" spans="2:2" ht="15" x14ac:dyDescent="0.25">
      <c r="B982"/>
    </row>
    <row r="983" spans="2:2" ht="15" x14ac:dyDescent="0.25">
      <c r="B983"/>
    </row>
    <row r="984" spans="2:2" ht="15" x14ac:dyDescent="0.25">
      <c r="B984"/>
    </row>
    <row r="985" spans="2:2" ht="15" x14ac:dyDescent="0.25">
      <c r="B985"/>
    </row>
    <row r="986" spans="2:2" ht="15" x14ac:dyDescent="0.25">
      <c r="B986"/>
    </row>
    <row r="987" spans="2:2" ht="15" x14ac:dyDescent="0.25">
      <c r="B987"/>
    </row>
    <row r="988" spans="2:2" ht="15" x14ac:dyDescent="0.25">
      <c r="B988"/>
    </row>
    <row r="989" spans="2:2" ht="15" x14ac:dyDescent="0.25">
      <c r="B989"/>
    </row>
    <row r="990" spans="2:2" ht="15" x14ac:dyDescent="0.25">
      <c r="B990"/>
    </row>
    <row r="991" spans="2:2" ht="15" x14ac:dyDescent="0.25">
      <c r="B991"/>
    </row>
    <row r="992" spans="2:2" ht="15" x14ac:dyDescent="0.25">
      <c r="B992"/>
    </row>
    <row r="993" spans="2:2" ht="15" x14ac:dyDescent="0.25">
      <c r="B993"/>
    </row>
    <row r="994" spans="2:2" ht="15" x14ac:dyDescent="0.25">
      <c r="B994"/>
    </row>
    <row r="995" spans="2:2" ht="15" x14ac:dyDescent="0.25">
      <c r="B995"/>
    </row>
    <row r="996" spans="2:2" ht="15" x14ac:dyDescent="0.25">
      <c r="B996"/>
    </row>
    <row r="997" spans="2:2" ht="15" x14ac:dyDescent="0.25">
      <c r="B997"/>
    </row>
    <row r="998" spans="2:2" ht="15" x14ac:dyDescent="0.25">
      <c r="B998"/>
    </row>
    <row r="999" spans="2:2" ht="15" x14ac:dyDescent="0.25">
      <c r="B999"/>
    </row>
    <row r="1000" spans="2:2" ht="15" x14ac:dyDescent="0.25">
      <c r="B1000"/>
    </row>
    <row r="1001" spans="2:2" ht="15" x14ac:dyDescent="0.25">
      <c r="B1001"/>
    </row>
    <row r="1002" spans="2:2" ht="15" x14ac:dyDescent="0.25">
      <c r="B1002"/>
    </row>
    <row r="1003" spans="2:2" ht="15" x14ac:dyDescent="0.25">
      <c r="B1003"/>
    </row>
    <row r="1004" spans="2:2" ht="15" x14ac:dyDescent="0.25">
      <c r="B1004"/>
    </row>
    <row r="1005" spans="2:2" ht="15" x14ac:dyDescent="0.25">
      <c r="B1005"/>
    </row>
    <row r="1006" spans="2:2" ht="15" x14ac:dyDescent="0.25">
      <c r="B1006"/>
    </row>
    <row r="1007" spans="2:2" ht="15" x14ac:dyDescent="0.25">
      <c r="B1007"/>
    </row>
    <row r="1008" spans="2:2" ht="15" x14ac:dyDescent="0.25">
      <c r="B1008"/>
    </row>
  </sheetData>
  <sortState ref="F31:F36">
    <sortCondition ref="F31"/>
  </sortState>
  <mergeCells count="11">
    <mergeCell ref="A1:E1"/>
    <mergeCell ref="A5:C5"/>
    <mergeCell ref="B3:D3"/>
    <mergeCell ref="A4:C4"/>
    <mergeCell ref="E29:K29"/>
    <mergeCell ref="D52:I52"/>
    <mergeCell ref="E47:J47"/>
    <mergeCell ref="D48:I48"/>
    <mergeCell ref="D49:I49"/>
    <mergeCell ref="D50:I50"/>
    <mergeCell ref="D51:I51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topLeftCell="A7" workbookViewId="0">
      <selection activeCell="AB18" sqref="AB18"/>
    </sheetView>
  </sheetViews>
  <sheetFormatPr defaultRowHeight="14.25" x14ac:dyDescent="0.2"/>
  <cols>
    <col min="1" max="16384" width="9.140625" style="2"/>
  </cols>
  <sheetData>
    <row r="1" spans="1:5" x14ac:dyDescent="0.2">
      <c r="A1" s="37" t="s">
        <v>34</v>
      </c>
      <c r="B1" s="37"/>
      <c r="C1" s="37"/>
      <c r="D1" s="37"/>
      <c r="E1" s="37"/>
    </row>
    <row r="3" spans="1:5" ht="15" x14ac:dyDescent="0.25">
      <c r="A3" s="40">
        <v>1</v>
      </c>
      <c r="B3" s="41" t="s">
        <v>0</v>
      </c>
      <c r="C3" s="41"/>
      <c r="D3" s="41"/>
    </row>
    <row r="4" spans="1:5" x14ac:dyDescent="0.2">
      <c r="A4" s="27" t="s">
        <v>27</v>
      </c>
      <c r="B4" s="24"/>
      <c r="C4" s="24"/>
      <c r="D4" s="25"/>
      <c r="E4" s="26"/>
    </row>
    <row r="5" spans="1:5" ht="15" x14ac:dyDescent="0.25">
      <c r="A5" s="28" t="s">
        <v>26</v>
      </c>
      <c r="B5">
        <v>2.4956205938901945</v>
      </c>
    </row>
    <row r="7" spans="1:5" ht="15" x14ac:dyDescent="0.25">
      <c r="A7" s="40">
        <v>2</v>
      </c>
      <c r="B7" s="42" t="s">
        <v>2</v>
      </c>
      <c r="C7" s="1"/>
    </row>
    <row r="8" spans="1:5" ht="15" x14ac:dyDescent="0.25">
      <c r="A8" s="3" t="s">
        <v>3</v>
      </c>
      <c r="B8" s="3" t="s">
        <v>4</v>
      </c>
      <c r="D8" s="9"/>
    </row>
    <row r="9" spans="1:5" ht="15" x14ac:dyDescent="0.25">
      <c r="A9" s="4">
        <v>1</v>
      </c>
      <c r="B9" s="39">
        <v>3</v>
      </c>
      <c r="C9" s="17">
        <f t="shared" ref="C9:C72" si="0">A9-1</f>
        <v>0</v>
      </c>
      <c r="D9" s="9"/>
    </row>
    <row r="10" spans="1:5" ht="15" x14ac:dyDescent="0.25">
      <c r="A10" s="4">
        <v>2</v>
      </c>
      <c r="B10" s="39">
        <v>0</v>
      </c>
      <c r="C10" s="17">
        <f t="shared" si="0"/>
        <v>1</v>
      </c>
    </row>
    <row r="11" spans="1:5" ht="15" x14ac:dyDescent="0.25">
      <c r="A11" s="4">
        <v>3</v>
      </c>
      <c r="B11" s="39">
        <v>3</v>
      </c>
      <c r="C11" s="17">
        <f t="shared" si="0"/>
        <v>2</v>
      </c>
    </row>
    <row r="12" spans="1:5" ht="15" x14ac:dyDescent="0.25">
      <c r="A12" s="4">
        <v>4</v>
      </c>
      <c r="B12" s="39">
        <v>2</v>
      </c>
      <c r="C12" s="17">
        <f t="shared" si="0"/>
        <v>3</v>
      </c>
    </row>
    <row r="13" spans="1:5" ht="15" x14ac:dyDescent="0.25">
      <c r="A13" s="4">
        <v>5</v>
      </c>
      <c r="B13" s="39">
        <v>1</v>
      </c>
      <c r="C13" s="17">
        <f t="shared" si="0"/>
        <v>4</v>
      </c>
    </row>
    <row r="14" spans="1:5" ht="15" x14ac:dyDescent="0.25">
      <c r="A14" s="4">
        <v>6</v>
      </c>
      <c r="B14" s="39">
        <v>3</v>
      </c>
      <c r="C14" s="17">
        <f t="shared" si="0"/>
        <v>5</v>
      </c>
    </row>
    <row r="15" spans="1:5" ht="15" x14ac:dyDescent="0.25">
      <c r="A15" s="4">
        <v>7</v>
      </c>
      <c r="B15" s="39">
        <v>3</v>
      </c>
      <c r="C15" s="17">
        <f t="shared" si="0"/>
        <v>6</v>
      </c>
    </row>
    <row r="16" spans="1:5" ht="15" x14ac:dyDescent="0.25">
      <c r="A16" s="4">
        <v>8</v>
      </c>
      <c r="B16" s="39">
        <v>2</v>
      </c>
      <c r="C16" s="17">
        <f t="shared" si="0"/>
        <v>7</v>
      </c>
    </row>
    <row r="17" spans="1:11" ht="15" x14ac:dyDescent="0.25">
      <c r="A17" s="4">
        <v>9</v>
      </c>
      <c r="B17" s="39">
        <v>6</v>
      </c>
      <c r="C17" s="17">
        <f t="shared" si="0"/>
        <v>8</v>
      </c>
    </row>
    <row r="18" spans="1:11" ht="15" x14ac:dyDescent="0.25">
      <c r="A18" s="4">
        <v>10</v>
      </c>
      <c r="B18" s="39">
        <v>3</v>
      </c>
      <c r="C18" s="17">
        <f t="shared" si="0"/>
        <v>9</v>
      </c>
    </row>
    <row r="19" spans="1:11" ht="15" x14ac:dyDescent="0.25">
      <c r="A19" s="4">
        <v>11</v>
      </c>
      <c r="B19" s="39">
        <v>1</v>
      </c>
      <c r="C19" s="17">
        <f t="shared" si="0"/>
        <v>10</v>
      </c>
    </row>
    <row r="20" spans="1:11" ht="15" x14ac:dyDescent="0.25">
      <c r="A20" s="4">
        <v>12</v>
      </c>
      <c r="B20" s="39">
        <v>3</v>
      </c>
      <c r="C20" s="17">
        <f t="shared" si="0"/>
        <v>11</v>
      </c>
    </row>
    <row r="21" spans="1:11" ht="15" x14ac:dyDescent="0.25">
      <c r="A21" s="4">
        <v>13</v>
      </c>
      <c r="B21" s="39">
        <v>2</v>
      </c>
      <c r="C21" s="17">
        <f t="shared" si="0"/>
        <v>12</v>
      </c>
    </row>
    <row r="22" spans="1:11" ht="15" x14ac:dyDescent="0.25">
      <c r="A22" s="4">
        <v>14</v>
      </c>
      <c r="B22" s="39">
        <v>1</v>
      </c>
      <c r="C22" s="17">
        <f t="shared" si="0"/>
        <v>13</v>
      </c>
    </row>
    <row r="23" spans="1:11" ht="15" x14ac:dyDescent="0.25">
      <c r="A23" s="4">
        <v>15</v>
      </c>
      <c r="B23" s="39">
        <v>6</v>
      </c>
      <c r="C23" s="17">
        <f t="shared" si="0"/>
        <v>14</v>
      </c>
    </row>
    <row r="24" spans="1:11" ht="15" x14ac:dyDescent="0.25">
      <c r="A24" s="4">
        <v>16</v>
      </c>
      <c r="B24" s="39">
        <v>1</v>
      </c>
      <c r="C24" s="17">
        <f t="shared" si="0"/>
        <v>15</v>
      </c>
    </row>
    <row r="25" spans="1:11" ht="15" x14ac:dyDescent="0.25">
      <c r="A25" s="4">
        <v>17</v>
      </c>
      <c r="B25" s="39">
        <v>4</v>
      </c>
      <c r="C25" s="17">
        <f t="shared" si="0"/>
        <v>16</v>
      </c>
    </row>
    <row r="26" spans="1:11" ht="15" x14ac:dyDescent="0.25">
      <c r="A26" s="4">
        <v>18</v>
      </c>
      <c r="B26" s="39">
        <v>7</v>
      </c>
      <c r="C26" s="17">
        <f t="shared" si="0"/>
        <v>17</v>
      </c>
    </row>
    <row r="27" spans="1:11" ht="15" x14ac:dyDescent="0.25">
      <c r="A27" s="4">
        <v>19</v>
      </c>
      <c r="B27" s="39">
        <v>6</v>
      </c>
      <c r="C27" s="17">
        <f t="shared" si="0"/>
        <v>18</v>
      </c>
    </row>
    <row r="28" spans="1:11" ht="15" x14ac:dyDescent="0.25">
      <c r="A28" s="4">
        <v>20</v>
      </c>
      <c r="B28" s="39">
        <v>1</v>
      </c>
      <c r="C28" s="17">
        <f t="shared" si="0"/>
        <v>19</v>
      </c>
    </row>
    <row r="29" spans="1:11" ht="15" x14ac:dyDescent="0.25">
      <c r="A29" s="4">
        <v>21</v>
      </c>
      <c r="B29" s="39">
        <v>0</v>
      </c>
      <c r="C29" s="17">
        <f t="shared" si="0"/>
        <v>20</v>
      </c>
    </row>
    <row r="30" spans="1:11" ht="15" x14ac:dyDescent="0.25">
      <c r="A30" s="4">
        <v>22</v>
      </c>
      <c r="B30" s="39">
        <v>1</v>
      </c>
      <c r="C30" s="17">
        <f t="shared" si="0"/>
        <v>21</v>
      </c>
      <c r="D30" s="18" t="s">
        <v>5</v>
      </c>
      <c r="F30" s="54" t="s">
        <v>7</v>
      </c>
      <c r="G30" s="57" t="s">
        <v>8</v>
      </c>
      <c r="I30" s="58" t="s">
        <v>12</v>
      </c>
      <c r="J30" s="21" t="s">
        <v>13</v>
      </c>
      <c r="K30" s="4" t="s">
        <v>25</v>
      </c>
    </row>
    <row r="31" spans="1:11" ht="15" x14ac:dyDescent="0.25">
      <c r="A31" s="4">
        <v>23</v>
      </c>
      <c r="B31" s="39">
        <v>2</v>
      </c>
      <c r="C31" s="17">
        <f t="shared" si="0"/>
        <v>22</v>
      </c>
      <c r="D31" s="4">
        <v>0</v>
      </c>
      <c r="F31" s="55">
        <v>0</v>
      </c>
      <c r="G31" s="56">
        <v>7</v>
      </c>
      <c r="I31" s="4">
        <f>G31/$G$53</f>
        <v>7.0000000000000007E-2</v>
      </c>
      <c r="J31" s="22">
        <f>POISSON(F31,$B$5,FALSE)</f>
        <v>8.2445270480971444E-2</v>
      </c>
      <c r="K31" s="4">
        <f>I31</f>
        <v>7.0000000000000007E-2</v>
      </c>
    </row>
    <row r="32" spans="1:11" ht="15" x14ac:dyDescent="0.25">
      <c r="A32" s="4">
        <v>24</v>
      </c>
      <c r="B32" s="39">
        <v>3</v>
      </c>
      <c r="C32" s="17">
        <f t="shared" si="0"/>
        <v>23</v>
      </c>
      <c r="D32" s="4">
        <v>1</v>
      </c>
      <c r="F32" s="55">
        <v>1</v>
      </c>
      <c r="G32" s="56">
        <v>19</v>
      </c>
      <c r="I32" s="4">
        <f>G32/$G$53</f>
        <v>0.19</v>
      </c>
      <c r="J32" s="22">
        <f t="shared" ref="J32:J44" si="1">POISSON(F32,$B$5,FALSE)</f>
        <v>0.20575211488115969</v>
      </c>
      <c r="K32" s="4">
        <f>K31+I32</f>
        <v>0.26</v>
      </c>
    </row>
    <row r="33" spans="1:11" ht="15" x14ac:dyDescent="0.25">
      <c r="A33" s="4">
        <v>25</v>
      </c>
      <c r="B33" s="39">
        <v>3</v>
      </c>
      <c r="C33" s="17">
        <f t="shared" si="0"/>
        <v>24</v>
      </c>
      <c r="D33" s="4">
        <v>2</v>
      </c>
      <c r="F33" s="55">
        <v>2</v>
      </c>
      <c r="G33" s="56">
        <v>27</v>
      </c>
      <c r="I33" s="4">
        <f t="shared" ref="I33:I52" si="2">G33/$G$53</f>
        <v>0.27</v>
      </c>
      <c r="J33" s="22">
        <f t="shared" si="1"/>
        <v>0.2567396075669417</v>
      </c>
      <c r="K33" s="4">
        <f t="shared" ref="K33:K96" si="3">K32+I33</f>
        <v>0.53</v>
      </c>
    </row>
    <row r="34" spans="1:11" ht="15" x14ac:dyDescent="0.25">
      <c r="A34" s="4">
        <v>26</v>
      </c>
      <c r="B34" s="39">
        <v>5</v>
      </c>
      <c r="C34" s="17">
        <f t="shared" si="0"/>
        <v>25</v>
      </c>
      <c r="D34" s="4">
        <v>3</v>
      </c>
      <c r="F34" s="55">
        <v>3</v>
      </c>
      <c r="G34" s="56">
        <v>23</v>
      </c>
      <c r="I34" s="4">
        <f t="shared" si="2"/>
        <v>0.23</v>
      </c>
      <c r="J34" s="22">
        <f t="shared" si="1"/>
        <v>0.2135748839704488</v>
      </c>
      <c r="K34" s="4">
        <f t="shared" si="3"/>
        <v>0.76</v>
      </c>
    </row>
    <row r="35" spans="1:11" ht="15" x14ac:dyDescent="0.25">
      <c r="A35" s="4">
        <v>27</v>
      </c>
      <c r="B35" s="39">
        <v>0</v>
      </c>
      <c r="C35" s="17">
        <f t="shared" si="0"/>
        <v>26</v>
      </c>
      <c r="D35" s="4">
        <v>4</v>
      </c>
      <c r="F35" s="55">
        <v>4</v>
      </c>
      <c r="G35" s="56">
        <v>12</v>
      </c>
      <c r="I35" s="4">
        <f t="shared" si="2"/>
        <v>0.12</v>
      </c>
      <c r="J35" s="22">
        <f>POISSON(F35,$B$5,FALSE)</f>
        <v>0.13325046969359022</v>
      </c>
      <c r="K35" s="4">
        <f t="shared" si="3"/>
        <v>0.88</v>
      </c>
    </row>
    <row r="36" spans="1:11" ht="15" x14ac:dyDescent="0.25">
      <c r="A36" s="4">
        <v>28</v>
      </c>
      <c r="B36" s="39">
        <v>2</v>
      </c>
      <c r="C36" s="17">
        <f t="shared" si="0"/>
        <v>27</v>
      </c>
      <c r="D36" s="4">
        <v>5</v>
      </c>
      <c r="F36" s="55">
        <v>5</v>
      </c>
      <c r="G36" s="56">
        <v>6</v>
      </c>
      <c r="I36" s="4">
        <f t="shared" si="2"/>
        <v>0.06</v>
      </c>
      <c r="J36" s="22">
        <f t="shared" si="1"/>
        <v>6.6508523262572963E-2</v>
      </c>
      <c r="K36" s="4">
        <f t="shared" si="3"/>
        <v>0.94</v>
      </c>
    </row>
    <row r="37" spans="1:11" ht="15" x14ac:dyDescent="0.25">
      <c r="A37" s="4">
        <v>29</v>
      </c>
      <c r="B37" s="39">
        <v>2</v>
      </c>
      <c r="C37" s="17">
        <f t="shared" si="0"/>
        <v>28</v>
      </c>
      <c r="D37" s="4">
        <v>6</v>
      </c>
      <c r="F37" s="55">
        <v>6</v>
      </c>
      <c r="G37" s="56">
        <v>4</v>
      </c>
      <c r="I37" s="4">
        <f t="shared" si="2"/>
        <v>0.04</v>
      </c>
      <c r="J37" s="22">
        <f t="shared" si="1"/>
        <v>2.7663340053883691E-2</v>
      </c>
      <c r="K37" s="4">
        <f t="shared" si="3"/>
        <v>0.98</v>
      </c>
    </row>
    <row r="38" spans="1:11" ht="15" x14ac:dyDescent="0.25">
      <c r="A38" s="4">
        <v>30</v>
      </c>
      <c r="B38" s="39">
        <v>2</v>
      </c>
      <c r="C38" s="17">
        <f t="shared" si="0"/>
        <v>29</v>
      </c>
      <c r="D38" s="4">
        <v>7</v>
      </c>
      <c r="F38" s="55">
        <v>7</v>
      </c>
      <c r="G38" s="56">
        <v>2</v>
      </c>
      <c r="I38" s="4">
        <f t="shared" si="2"/>
        <v>0.02</v>
      </c>
      <c r="J38" s="22">
        <f t="shared" si="1"/>
        <v>9.8624573048942399E-3</v>
      </c>
      <c r="K38" s="4">
        <f t="shared" si="3"/>
        <v>1</v>
      </c>
    </row>
    <row r="39" spans="1:11" ht="15" x14ac:dyDescent="0.25">
      <c r="A39" s="4">
        <v>31</v>
      </c>
      <c r="B39" s="39">
        <v>2</v>
      </c>
      <c r="C39" s="17">
        <f t="shared" si="0"/>
        <v>30</v>
      </c>
      <c r="D39" s="4">
        <v>8</v>
      </c>
      <c r="F39" s="55">
        <v>8</v>
      </c>
      <c r="G39" s="56">
        <v>0</v>
      </c>
      <c r="I39" s="4">
        <f t="shared" si="2"/>
        <v>0</v>
      </c>
      <c r="J39" s="22">
        <f t="shared" si="1"/>
        <v>3.0766189445571037E-3</v>
      </c>
      <c r="K39" s="4">
        <f t="shared" si="3"/>
        <v>1</v>
      </c>
    </row>
    <row r="40" spans="1:11" ht="15" x14ac:dyDescent="0.25">
      <c r="A40" s="4">
        <v>32</v>
      </c>
      <c r="B40" s="39">
        <v>1</v>
      </c>
      <c r="C40" s="17">
        <f t="shared" si="0"/>
        <v>31</v>
      </c>
      <c r="D40" s="4">
        <v>9</v>
      </c>
      <c r="F40" s="55">
        <v>9</v>
      </c>
      <c r="G40" s="56">
        <v>0</v>
      </c>
      <c r="I40" s="4">
        <f t="shared" si="2"/>
        <v>0</v>
      </c>
      <c r="J40" s="22">
        <f t="shared" si="1"/>
        <v>8.5311928862104661E-4</v>
      </c>
      <c r="K40" s="4">
        <f t="shared" si="3"/>
        <v>1</v>
      </c>
    </row>
    <row r="41" spans="1:11" ht="15" x14ac:dyDescent="0.25">
      <c r="A41" s="4">
        <v>33</v>
      </c>
      <c r="B41" s="39">
        <v>4</v>
      </c>
      <c r="C41" s="17">
        <f t="shared" si="0"/>
        <v>32</v>
      </c>
      <c r="D41" s="4">
        <v>10</v>
      </c>
      <c r="F41" s="55">
        <v>10</v>
      </c>
      <c r="G41" s="56">
        <v>0</v>
      </c>
      <c r="I41" s="4">
        <f t="shared" si="2"/>
        <v>0</v>
      </c>
      <c r="J41" s="22">
        <f t="shared" si="1"/>
        <v>2.1290620657276373E-4</v>
      </c>
      <c r="K41" s="4">
        <f t="shared" si="3"/>
        <v>1</v>
      </c>
    </row>
    <row r="42" spans="1:11" ht="15" x14ac:dyDescent="0.25">
      <c r="A42" s="4">
        <v>34</v>
      </c>
      <c r="B42" s="39">
        <v>2</v>
      </c>
      <c r="C42" s="17">
        <f t="shared" si="0"/>
        <v>33</v>
      </c>
      <c r="D42" s="4">
        <v>11</v>
      </c>
      <c r="F42" s="55">
        <v>11</v>
      </c>
      <c r="G42" s="56">
        <v>0</v>
      </c>
      <c r="I42" s="4">
        <f t="shared" si="2"/>
        <v>0</v>
      </c>
      <c r="J42" s="22">
        <f t="shared" si="1"/>
        <v>4.8303010335457074E-5</v>
      </c>
      <c r="K42" s="4">
        <f t="shared" si="3"/>
        <v>1</v>
      </c>
    </row>
    <row r="43" spans="1:11" ht="15" x14ac:dyDescent="0.25">
      <c r="A43" s="4">
        <v>35</v>
      </c>
      <c r="B43" s="39">
        <v>2</v>
      </c>
      <c r="C43" s="17">
        <f t="shared" si="0"/>
        <v>34</v>
      </c>
      <c r="D43" s="4">
        <v>12</v>
      </c>
      <c r="F43" s="55">
        <v>12</v>
      </c>
      <c r="G43" s="56">
        <v>0</v>
      </c>
      <c r="I43" s="4">
        <f t="shared" si="2"/>
        <v>0</v>
      </c>
      <c r="J43" s="22">
        <f t="shared" si="1"/>
        <v>1.004549894500483E-5</v>
      </c>
      <c r="K43" s="4">
        <f t="shared" si="3"/>
        <v>1</v>
      </c>
    </row>
    <row r="44" spans="1:11" ht="15" x14ac:dyDescent="0.25">
      <c r="A44" s="4">
        <v>36</v>
      </c>
      <c r="B44" s="39">
        <v>2</v>
      </c>
      <c r="C44" s="17">
        <f t="shared" si="0"/>
        <v>35</v>
      </c>
      <c r="D44" s="4">
        <v>13</v>
      </c>
      <c r="F44" s="55">
        <v>13</v>
      </c>
      <c r="G44" s="56">
        <v>0</v>
      </c>
      <c r="I44" s="4">
        <f t="shared" si="2"/>
        <v>0</v>
      </c>
      <c r="J44" s="22">
        <f t="shared" si="1"/>
        <v>1.9284426186966362E-6</v>
      </c>
      <c r="K44" s="4">
        <f t="shared" si="3"/>
        <v>1</v>
      </c>
    </row>
    <row r="45" spans="1:11" ht="15" x14ac:dyDescent="0.25">
      <c r="A45" s="4">
        <v>37</v>
      </c>
      <c r="B45" s="39">
        <v>5</v>
      </c>
      <c r="C45" s="17">
        <f t="shared" si="0"/>
        <v>36</v>
      </c>
      <c r="D45" s="4">
        <v>14</v>
      </c>
      <c r="F45" s="55">
        <v>14</v>
      </c>
      <c r="G45" s="56">
        <v>0</v>
      </c>
      <c r="I45" s="4">
        <f t="shared" si="2"/>
        <v>0</v>
      </c>
      <c r="J45" s="22">
        <f t="shared" ref="J45:J79" si="4">POISSON(F45,$B$5,FALSE)</f>
        <v>3.4376150809677523E-7</v>
      </c>
      <c r="K45" s="4">
        <f t="shared" si="3"/>
        <v>1</v>
      </c>
    </row>
    <row r="46" spans="1:11" ht="15" x14ac:dyDescent="0.25">
      <c r="A46" s="4">
        <v>38</v>
      </c>
      <c r="B46" s="39">
        <v>2</v>
      </c>
      <c r="C46" s="17">
        <f t="shared" si="0"/>
        <v>37</v>
      </c>
      <c r="D46" s="4">
        <v>15</v>
      </c>
      <c r="F46" s="55">
        <v>15</v>
      </c>
      <c r="G46" s="56">
        <v>0</v>
      </c>
      <c r="I46" s="4">
        <f t="shared" si="2"/>
        <v>0</v>
      </c>
      <c r="J46" s="22">
        <f t="shared" si="4"/>
        <v>5.7193219932870871E-8</v>
      </c>
      <c r="K46" s="4">
        <f t="shared" si="3"/>
        <v>1</v>
      </c>
    </row>
    <row r="47" spans="1:11" ht="15" x14ac:dyDescent="0.25">
      <c r="A47" s="4">
        <v>39</v>
      </c>
      <c r="B47" s="39">
        <v>1</v>
      </c>
      <c r="C47" s="17">
        <f t="shared" si="0"/>
        <v>38</v>
      </c>
      <c r="D47" s="4">
        <v>16</v>
      </c>
      <c r="F47" s="55">
        <v>16</v>
      </c>
      <c r="G47" s="56">
        <v>0</v>
      </c>
      <c r="I47" s="4">
        <f t="shared" si="2"/>
        <v>0</v>
      </c>
      <c r="J47" s="22">
        <f t="shared" si="4"/>
        <v>8.9207860934602627E-9</v>
      </c>
      <c r="K47" s="4">
        <f t="shared" si="3"/>
        <v>1</v>
      </c>
    </row>
    <row r="48" spans="1:11" ht="15" x14ac:dyDescent="0.25">
      <c r="A48" s="4">
        <v>40</v>
      </c>
      <c r="B48" s="39">
        <v>3</v>
      </c>
      <c r="C48" s="17">
        <f t="shared" si="0"/>
        <v>39</v>
      </c>
      <c r="D48" s="4">
        <v>17</v>
      </c>
      <c r="F48" s="55">
        <v>17</v>
      </c>
      <c r="G48" s="56">
        <v>0</v>
      </c>
      <c r="I48" s="4">
        <f t="shared" si="2"/>
        <v>0</v>
      </c>
      <c r="J48" s="22">
        <f t="shared" si="4"/>
        <v>1.3095822052075749E-9</v>
      </c>
      <c r="K48" s="4">
        <f t="shared" si="3"/>
        <v>1</v>
      </c>
    </row>
    <row r="49" spans="1:11" ht="15" x14ac:dyDescent="0.25">
      <c r="A49" s="4">
        <v>41</v>
      </c>
      <c r="B49" s="39">
        <v>0</v>
      </c>
      <c r="C49" s="17">
        <f t="shared" si="0"/>
        <v>40</v>
      </c>
      <c r="D49" s="4">
        <v>18</v>
      </c>
      <c r="F49" s="55">
        <v>18</v>
      </c>
      <c r="G49" s="56">
        <v>0</v>
      </c>
      <c r="I49" s="4">
        <f t="shared" si="2"/>
        <v>0</v>
      </c>
      <c r="J49" s="22">
        <f t="shared" si="4"/>
        <v>1.8156779559489677E-10</v>
      </c>
      <c r="K49" s="4">
        <f t="shared" si="3"/>
        <v>1</v>
      </c>
    </row>
    <row r="50" spans="1:11" ht="15" x14ac:dyDescent="0.25">
      <c r="A50" s="4">
        <v>42</v>
      </c>
      <c r="B50" s="39">
        <v>0</v>
      </c>
      <c r="C50" s="17">
        <f t="shared" si="0"/>
        <v>41</v>
      </c>
      <c r="D50" s="4">
        <v>19</v>
      </c>
      <c r="F50" s="55">
        <v>19</v>
      </c>
      <c r="G50" s="56">
        <v>0</v>
      </c>
      <c r="I50" s="4">
        <f t="shared" si="2"/>
        <v>0</v>
      </c>
      <c r="J50" s="22">
        <f t="shared" si="4"/>
        <v>2.3848648940729878E-11</v>
      </c>
      <c r="K50" s="4">
        <f t="shared" si="3"/>
        <v>1</v>
      </c>
    </row>
    <row r="51" spans="1:11" ht="15" x14ac:dyDescent="0.25">
      <c r="A51" s="4">
        <v>43</v>
      </c>
      <c r="B51" s="39">
        <v>3</v>
      </c>
      <c r="C51" s="17">
        <f t="shared" si="0"/>
        <v>42</v>
      </c>
      <c r="D51" s="4">
        <v>20</v>
      </c>
      <c r="F51" s="55">
        <v>20</v>
      </c>
      <c r="G51" s="56">
        <v>0</v>
      </c>
      <c r="I51" s="4">
        <f t="shared" si="2"/>
        <v>0</v>
      </c>
      <c r="J51" s="22">
        <f t="shared" si="4"/>
        <v>2.9758589716471462E-12</v>
      </c>
      <c r="K51" s="4">
        <f t="shared" si="3"/>
        <v>1</v>
      </c>
    </row>
    <row r="52" spans="1:11" ht="15" x14ac:dyDescent="0.25">
      <c r="A52" s="4">
        <v>44</v>
      </c>
      <c r="B52" s="39">
        <v>2</v>
      </c>
      <c r="C52" s="17">
        <f t="shared" si="0"/>
        <v>43</v>
      </c>
      <c r="D52" s="25"/>
      <c r="F52" s="56" t="s">
        <v>9</v>
      </c>
      <c r="G52" s="56">
        <v>0</v>
      </c>
      <c r="I52" s="4"/>
      <c r="J52" s="22"/>
      <c r="K52" s="4"/>
    </row>
    <row r="53" spans="1:11" ht="15" x14ac:dyDescent="0.25">
      <c r="A53" s="4">
        <v>45</v>
      </c>
      <c r="B53" s="39">
        <v>4</v>
      </c>
      <c r="C53" s="17">
        <f t="shared" si="0"/>
        <v>44</v>
      </c>
      <c r="D53" s="25"/>
      <c r="F53" s="48" t="s">
        <v>35</v>
      </c>
      <c r="G53" s="49">
        <f>SUM(G31:G52)</f>
        <v>100</v>
      </c>
      <c r="H53" s="11"/>
      <c r="I53" s="49">
        <f t="shared" ref="H53:J53" si="5">SUM(I31:I52)</f>
        <v>1</v>
      </c>
      <c r="J53" s="49">
        <f t="shared" si="5"/>
        <v>0.99999999999960154</v>
      </c>
      <c r="K53" s="4"/>
    </row>
    <row r="54" spans="1:11" ht="15" x14ac:dyDescent="0.25">
      <c r="A54" s="4">
        <v>46</v>
      </c>
      <c r="B54" s="39">
        <v>2</v>
      </c>
      <c r="C54" s="17">
        <f t="shared" si="0"/>
        <v>45</v>
      </c>
      <c r="D54" s="25"/>
      <c r="F54" s="10"/>
      <c r="G54" s="11"/>
      <c r="I54" s="25"/>
      <c r="J54" s="46"/>
      <c r="K54" s="25"/>
    </row>
    <row r="55" spans="1:11" ht="15" x14ac:dyDescent="0.25">
      <c r="A55" s="4">
        <v>47</v>
      </c>
      <c r="B55" s="39">
        <v>1</v>
      </c>
      <c r="C55" s="17">
        <f t="shared" si="0"/>
        <v>46</v>
      </c>
      <c r="D55" s="25"/>
      <c r="F55" s="10"/>
      <c r="G55" s="11"/>
      <c r="I55" s="25"/>
      <c r="J55" s="46"/>
      <c r="K55" s="25"/>
    </row>
    <row r="56" spans="1:11" ht="15" x14ac:dyDescent="0.25">
      <c r="A56" s="4">
        <v>48</v>
      </c>
      <c r="B56" s="39">
        <v>4</v>
      </c>
      <c r="C56" s="17">
        <f t="shared" si="0"/>
        <v>47</v>
      </c>
      <c r="D56" s="40">
        <v>4</v>
      </c>
      <c r="E56" s="53" t="s">
        <v>15</v>
      </c>
      <c r="F56" s="53"/>
      <c r="G56" s="53"/>
      <c r="H56" s="53"/>
      <c r="I56" s="53"/>
      <c r="J56" s="53"/>
      <c r="K56" s="25"/>
    </row>
    <row r="57" spans="1:11" ht="15" x14ac:dyDescent="0.25">
      <c r="A57" s="4">
        <v>49</v>
      </c>
      <c r="B57" s="39">
        <v>2</v>
      </c>
      <c r="C57" s="17">
        <f t="shared" si="0"/>
        <v>48</v>
      </c>
      <c r="D57" s="35" t="s">
        <v>16</v>
      </c>
      <c r="E57" s="35"/>
      <c r="F57" s="35"/>
      <c r="G57" s="35"/>
      <c r="H57" s="35"/>
      <c r="I57" s="35"/>
      <c r="J57" s="29">
        <f>AVERAGE($B$9:$B$108)</f>
        <v>2.58</v>
      </c>
      <c r="K57" s="25"/>
    </row>
    <row r="58" spans="1:11" ht="15" x14ac:dyDescent="0.25">
      <c r="A58" s="4">
        <v>50</v>
      </c>
      <c r="B58" s="39">
        <v>3</v>
      </c>
      <c r="C58" s="17">
        <f t="shared" si="0"/>
        <v>49</v>
      </c>
      <c r="D58" s="35" t="s">
        <v>17</v>
      </c>
      <c r="E58" s="35"/>
      <c r="F58" s="35"/>
      <c r="G58" s="35"/>
      <c r="H58" s="35"/>
      <c r="I58" s="35"/>
      <c r="J58" s="29">
        <f>STDEV($B$9:$B$108)</f>
        <v>1.5965872694879253</v>
      </c>
      <c r="K58" s="25"/>
    </row>
    <row r="59" spans="1:11" ht="15" x14ac:dyDescent="0.25">
      <c r="A59" s="4">
        <v>51</v>
      </c>
      <c r="B59" s="39">
        <v>3</v>
      </c>
      <c r="C59" s="17">
        <f t="shared" si="0"/>
        <v>50</v>
      </c>
      <c r="D59" s="35" t="s">
        <v>18</v>
      </c>
      <c r="E59" s="35"/>
      <c r="F59" s="35"/>
      <c r="G59" s="35"/>
      <c r="H59" s="35"/>
      <c r="I59" s="35"/>
      <c r="J59" s="29">
        <f>VAR($B$9:$B$108)</f>
        <v>2.5490909090909093</v>
      </c>
      <c r="K59" s="25"/>
    </row>
    <row r="60" spans="1:11" ht="15" x14ac:dyDescent="0.25">
      <c r="A60" s="4">
        <v>52</v>
      </c>
      <c r="B60" s="39">
        <v>5</v>
      </c>
      <c r="C60" s="17">
        <f t="shared" si="0"/>
        <v>51</v>
      </c>
      <c r="D60" s="35" t="s">
        <v>20</v>
      </c>
      <c r="E60" s="35"/>
      <c r="F60" s="35"/>
      <c r="G60" s="35"/>
      <c r="H60" s="35"/>
      <c r="I60" s="35"/>
      <c r="J60" s="29">
        <f>SKEW($B$9:$B$108)</f>
        <v>0.64170760895473189</v>
      </c>
      <c r="K60" s="25"/>
    </row>
    <row r="61" spans="1:11" ht="15" x14ac:dyDescent="0.25">
      <c r="A61" s="4">
        <v>53</v>
      </c>
      <c r="B61" s="39">
        <v>4</v>
      </c>
      <c r="C61" s="17">
        <f t="shared" si="0"/>
        <v>52</v>
      </c>
      <c r="D61" s="35" t="s">
        <v>19</v>
      </c>
      <c r="E61" s="35"/>
      <c r="F61" s="35"/>
      <c r="G61" s="35"/>
      <c r="H61" s="35"/>
      <c r="I61" s="35"/>
      <c r="J61" s="29">
        <f>KURT($B$9:$B$108)</f>
        <v>0.2060247552228982</v>
      </c>
      <c r="K61" s="25"/>
    </row>
    <row r="62" spans="1:11" ht="15" x14ac:dyDescent="0.25">
      <c r="A62" s="4">
        <v>54</v>
      </c>
      <c r="B62" s="39">
        <v>4</v>
      </c>
      <c r="C62" s="17">
        <f t="shared" si="0"/>
        <v>53</v>
      </c>
      <c r="D62" s="25"/>
      <c r="F62" s="10"/>
      <c r="G62" s="11"/>
      <c r="I62" s="25"/>
      <c r="J62" s="46"/>
      <c r="K62" s="25"/>
    </row>
    <row r="63" spans="1:11" ht="15" x14ac:dyDescent="0.25">
      <c r="A63" s="4">
        <v>55</v>
      </c>
      <c r="B63" s="39">
        <v>2</v>
      </c>
      <c r="C63" s="17">
        <f t="shared" si="0"/>
        <v>54</v>
      </c>
      <c r="K63" s="25"/>
    </row>
    <row r="64" spans="1:11" ht="15" x14ac:dyDescent="0.25">
      <c r="A64" s="4">
        <v>56</v>
      </c>
      <c r="B64" s="39">
        <v>4</v>
      </c>
      <c r="C64" s="17">
        <f t="shared" si="0"/>
        <v>55</v>
      </c>
      <c r="K64" s="25"/>
    </row>
    <row r="65" spans="1:11" ht="15" x14ac:dyDescent="0.25">
      <c r="A65" s="4">
        <v>57</v>
      </c>
      <c r="B65" s="39">
        <v>3</v>
      </c>
      <c r="C65" s="17">
        <f t="shared" si="0"/>
        <v>56</v>
      </c>
      <c r="K65" s="25"/>
    </row>
    <row r="66" spans="1:11" ht="15" x14ac:dyDescent="0.25">
      <c r="A66" s="4">
        <v>58</v>
      </c>
      <c r="B66" s="39">
        <v>4</v>
      </c>
      <c r="C66" s="17">
        <f t="shared" si="0"/>
        <v>57</v>
      </c>
      <c r="K66" s="25"/>
    </row>
    <row r="67" spans="1:11" ht="15" x14ac:dyDescent="0.25">
      <c r="A67" s="4">
        <v>59</v>
      </c>
      <c r="B67" s="39">
        <v>0</v>
      </c>
      <c r="C67" s="17">
        <f t="shared" si="0"/>
        <v>58</v>
      </c>
      <c r="K67" s="25"/>
    </row>
    <row r="68" spans="1:11" ht="15" x14ac:dyDescent="0.25">
      <c r="A68" s="4">
        <v>60</v>
      </c>
      <c r="B68" s="39">
        <v>1</v>
      </c>
      <c r="C68" s="17">
        <f t="shared" si="0"/>
        <v>59</v>
      </c>
      <c r="K68" s="25"/>
    </row>
    <row r="69" spans="1:11" ht="15" x14ac:dyDescent="0.25">
      <c r="A69" s="4">
        <v>61</v>
      </c>
      <c r="B69" s="39">
        <v>3</v>
      </c>
      <c r="C69" s="17">
        <f t="shared" si="0"/>
        <v>60</v>
      </c>
      <c r="D69" s="25"/>
      <c r="F69" s="10"/>
      <c r="G69" s="11"/>
      <c r="I69" s="25"/>
      <c r="J69" s="46"/>
      <c r="K69" s="25"/>
    </row>
    <row r="70" spans="1:11" ht="15" x14ac:dyDescent="0.25">
      <c r="A70" s="4">
        <v>62</v>
      </c>
      <c r="B70" s="39">
        <v>1</v>
      </c>
      <c r="C70" s="17">
        <f t="shared" si="0"/>
        <v>61</v>
      </c>
      <c r="D70" s="25"/>
      <c r="F70" s="10"/>
      <c r="G70" s="11"/>
      <c r="I70" s="25"/>
      <c r="J70" s="46"/>
      <c r="K70" s="25"/>
    </row>
    <row r="71" spans="1:11" ht="15" x14ac:dyDescent="0.25">
      <c r="A71" s="4">
        <v>63</v>
      </c>
      <c r="B71" s="39">
        <v>2</v>
      </c>
      <c r="C71" s="17">
        <f t="shared" si="0"/>
        <v>62</v>
      </c>
      <c r="D71" s="25"/>
      <c r="F71" s="10"/>
      <c r="G71" s="11"/>
      <c r="I71" s="25"/>
      <c r="J71" s="46"/>
      <c r="K71" s="25"/>
    </row>
    <row r="72" spans="1:11" ht="15" x14ac:dyDescent="0.25">
      <c r="A72" s="4">
        <v>64</v>
      </c>
      <c r="B72" s="39">
        <v>5</v>
      </c>
      <c r="C72" s="17">
        <f t="shared" si="0"/>
        <v>63</v>
      </c>
      <c r="D72" s="25"/>
      <c r="F72" s="10"/>
      <c r="G72" s="11"/>
      <c r="I72" s="25"/>
      <c r="J72" s="46"/>
      <c r="K72" s="25"/>
    </row>
    <row r="73" spans="1:11" ht="15" x14ac:dyDescent="0.25">
      <c r="A73" s="4">
        <v>65</v>
      </c>
      <c r="B73" s="39">
        <v>2</v>
      </c>
      <c r="C73" s="17">
        <f t="shared" ref="C73:C108" si="6">A73-1</f>
        <v>64</v>
      </c>
      <c r="D73" s="25"/>
      <c r="F73" s="10"/>
      <c r="G73" s="11"/>
      <c r="I73" s="25"/>
      <c r="J73" s="46"/>
      <c r="K73" s="25"/>
    </row>
    <row r="74" spans="1:11" ht="15" x14ac:dyDescent="0.25">
      <c r="A74" s="4">
        <v>66</v>
      </c>
      <c r="B74" s="39">
        <v>3</v>
      </c>
      <c r="C74" s="17">
        <f t="shared" si="6"/>
        <v>65</v>
      </c>
      <c r="D74" s="25"/>
      <c r="F74" s="10"/>
      <c r="G74" s="11"/>
      <c r="I74" s="25"/>
      <c r="J74" s="46"/>
      <c r="K74" s="25"/>
    </row>
    <row r="75" spans="1:11" ht="15" x14ac:dyDescent="0.25">
      <c r="A75" s="4">
        <v>67</v>
      </c>
      <c r="B75" s="39">
        <v>3</v>
      </c>
      <c r="C75" s="17">
        <f t="shared" si="6"/>
        <v>66</v>
      </c>
      <c r="D75" s="25"/>
      <c r="F75" s="10"/>
      <c r="G75" s="11"/>
      <c r="I75" s="25"/>
      <c r="J75" s="46"/>
      <c r="K75" s="25"/>
    </row>
    <row r="76" spans="1:11" ht="15" x14ac:dyDescent="0.25">
      <c r="A76" s="4">
        <v>68</v>
      </c>
      <c r="B76" s="39">
        <v>5</v>
      </c>
      <c r="C76" s="17">
        <f t="shared" si="6"/>
        <v>67</v>
      </c>
      <c r="D76" s="25"/>
      <c r="F76" s="10"/>
      <c r="G76" s="11"/>
      <c r="I76" s="25"/>
      <c r="J76" s="46"/>
      <c r="K76" s="25"/>
    </row>
    <row r="77" spans="1:11" ht="15" x14ac:dyDescent="0.25">
      <c r="A77" s="4">
        <v>69</v>
      </c>
      <c r="B77" s="39">
        <v>3</v>
      </c>
      <c r="C77" s="17">
        <f t="shared" si="6"/>
        <v>68</v>
      </c>
      <c r="D77" s="25"/>
      <c r="F77" s="10"/>
      <c r="G77" s="11"/>
      <c r="I77" s="25"/>
      <c r="J77" s="46"/>
      <c r="K77" s="25"/>
    </row>
    <row r="78" spans="1:11" ht="15" x14ac:dyDescent="0.25">
      <c r="A78" s="4">
        <v>70</v>
      </c>
      <c r="B78" s="39">
        <v>1</v>
      </c>
      <c r="C78" s="17">
        <f t="shared" si="6"/>
        <v>69</v>
      </c>
      <c r="D78" s="25"/>
      <c r="F78" s="10"/>
      <c r="G78" s="11"/>
      <c r="I78" s="25"/>
      <c r="J78" s="46"/>
      <c r="K78" s="25"/>
    </row>
    <row r="79" spans="1:11" ht="15" x14ac:dyDescent="0.25">
      <c r="A79" s="4">
        <v>71</v>
      </c>
      <c r="B79" s="39">
        <v>6</v>
      </c>
      <c r="C79" s="17">
        <f t="shared" si="6"/>
        <v>70</v>
      </c>
      <c r="D79" s="25"/>
      <c r="F79" s="10"/>
      <c r="G79" s="11"/>
      <c r="I79" s="25"/>
      <c r="J79" s="46"/>
      <c r="K79" s="25"/>
    </row>
    <row r="80" spans="1:11" ht="15" x14ac:dyDescent="0.25">
      <c r="A80" s="4">
        <v>72</v>
      </c>
      <c r="B80" s="39">
        <v>2</v>
      </c>
      <c r="C80" s="17">
        <f t="shared" si="6"/>
        <v>71</v>
      </c>
      <c r="D80" s="25"/>
      <c r="F80" s="10"/>
      <c r="G80" s="11"/>
      <c r="I80" s="25"/>
      <c r="J80" s="46"/>
      <c r="K80" s="25"/>
    </row>
    <row r="81" spans="1:11" ht="15" x14ac:dyDescent="0.25">
      <c r="A81" s="4">
        <v>73</v>
      </c>
      <c r="B81" s="39">
        <v>1</v>
      </c>
      <c r="C81" s="17">
        <f t="shared" si="6"/>
        <v>72</v>
      </c>
      <c r="D81" s="25"/>
      <c r="F81" s="10"/>
      <c r="G81" s="11"/>
      <c r="I81" s="25"/>
      <c r="J81" s="46"/>
      <c r="K81" s="25"/>
    </row>
    <row r="82" spans="1:11" ht="15" x14ac:dyDescent="0.25">
      <c r="A82" s="4">
        <v>74</v>
      </c>
      <c r="B82" s="39">
        <v>4</v>
      </c>
      <c r="C82" s="17">
        <f t="shared" si="6"/>
        <v>73</v>
      </c>
      <c r="D82" s="25"/>
      <c r="F82" s="10"/>
      <c r="G82" s="11"/>
      <c r="I82" s="25"/>
      <c r="J82" s="46"/>
      <c r="K82" s="25"/>
    </row>
    <row r="83" spans="1:11" ht="15" x14ac:dyDescent="0.25">
      <c r="A83" s="4">
        <v>75</v>
      </c>
      <c r="B83" s="39">
        <v>2</v>
      </c>
      <c r="C83" s="17">
        <f t="shared" si="6"/>
        <v>74</v>
      </c>
      <c r="D83" s="25"/>
      <c r="F83" s="10"/>
      <c r="G83" s="11"/>
      <c r="I83" s="25"/>
      <c r="J83" s="46"/>
      <c r="K83" s="25"/>
    </row>
    <row r="84" spans="1:11" ht="15" x14ac:dyDescent="0.25">
      <c r="A84" s="4">
        <v>76</v>
      </c>
      <c r="B84" s="39">
        <v>3</v>
      </c>
      <c r="C84" s="17">
        <f t="shared" si="6"/>
        <v>75</v>
      </c>
      <c r="D84" s="25"/>
      <c r="F84" s="10"/>
      <c r="G84" s="11"/>
      <c r="I84" s="25"/>
      <c r="J84" s="46"/>
      <c r="K84" s="25"/>
    </row>
    <row r="85" spans="1:11" ht="15" x14ac:dyDescent="0.25">
      <c r="A85" s="4">
        <v>77</v>
      </c>
      <c r="B85" s="39">
        <v>4</v>
      </c>
      <c r="C85" s="17">
        <f t="shared" si="6"/>
        <v>76</v>
      </c>
      <c r="D85" s="25"/>
      <c r="F85" s="10"/>
      <c r="G85" s="11"/>
      <c r="I85" s="25"/>
      <c r="J85" s="46"/>
      <c r="K85" s="25"/>
    </row>
    <row r="86" spans="1:11" ht="15" x14ac:dyDescent="0.25">
      <c r="A86" s="4">
        <v>78</v>
      </c>
      <c r="B86" s="39">
        <v>4</v>
      </c>
      <c r="C86" s="17">
        <f t="shared" si="6"/>
        <v>77</v>
      </c>
      <c r="D86" s="25"/>
      <c r="F86" s="10"/>
      <c r="G86" s="11"/>
      <c r="I86" s="25"/>
      <c r="J86" s="46"/>
      <c r="K86" s="25"/>
    </row>
    <row r="87" spans="1:11" ht="15" x14ac:dyDescent="0.25">
      <c r="A87" s="4">
        <v>79</v>
      </c>
      <c r="B87" s="39">
        <v>1</v>
      </c>
      <c r="C87" s="17">
        <f t="shared" si="6"/>
        <v>78</v>
      </c>
      <c r="D87" s="25"/>
      <c r="F87" s="10"/>
      <c r="G87" s="11"/>
      <c r="I87" s="25"/>
      <c r="J87" s="46"/>
      <c r="K87" s="25"/>
    </row>
    <row r="88" spans="1:11" ht="15" x14ac:dyDescent="0.25">
      <c r="A88" s="4">
        <v>80</v>
      </c>
      <c r="B88" s="39">
        <v>1</v>
      </c>
      <c r="C88" s="17">
        <f t="shared" si="6"/>
        <v>79</v>
      </c>
      <c r="D88" s="25"/>
      <c r="F88" s="10"/>
      <c r="G88" s="11"/>
      <c r="I88" s="25"/>
      <c r="J88" s="46"/>
      <c r="K88" s="25"/>
    </row>
    <row r="89" spans="1:11" ht="15" x14ac:dyDescent="0.25">
      <c r="A89" s="4">
        <v>81</v>
      </c>
      <c r="B89" s="39">
        <v>2</v>
      </c>
      <c r="C89" s="17">
        <f t="shared" si="6"/>
        <v>80</v>
      </c>
      <c r="D89" s="25"/>
      <c r="F89" s="10"/>
      <c r="G89" s="11"/>
      <c r="I89" s="25"/>
      <c r="J89" s="46"/>
      <c r="K89" s="25"/>
    </row>
    <row r="90" spans="1:11" ht="15" x14ac:dyDescent="0.25">
      <c r="A90" s="4">
        <v>82</v>
      </c>
      <c r="B90" s="39">
        <v>2</v>
      </c>
      <c r="C90" s="17">
        <f t="shared" si="6"/>
        <v>81</v>
      </c>
      <c r="D90" s="25"/>
      <c r="F90" s="10"/>
      <c r="G90" s="11"/>
      <c r="I90" s="25"/>
      <c r="J90" s="46"/>
      <c r="K90" s="25"/>
    </row>
    <row r="91" spans="1:11" ht="15" x14ac:dyDescent="0.25">
      <c r="A91" s="4">
        <v>83</v>
      </c>
      <c r="B91" s="39">
        <v>3</v>
      </c>
      <c r="C91" s="17">
        <f t="shared" si="6"/>
        <v>82</v>
      </c>
      <c r="D91" s="25"/>
      <c r="F91" s="10"/>
      <c r="G91" s="11"/>
      <c r="I91" s="25"/>
      <c r="J91" s="46"/>
      <c r="K91" s="25"/>
    </row>
    <row r="92" spans="1:11" ht="15" x14ac:dyDescent="0.25">
      <c r="A92" s="4">
        <v>84</v>
      </c>
      <c r="B92" s="39">
        <v>4</v>
      </c>
      <c r="C92" s="17">
        <f t="shared" si="6"/>
        <v>83</v>
      </c>
      <c r="D92" s="25"/>
      <c r="F92" s="10"/>
      <c r="G92" s="11"/>
      <c r="I92" s="25"/>
      <c r="J92" s="46"/>
      <c r="K92" s="25"/>
    </row>
    <row r="93" spans="1:11" ht="15" x14ac:dyDescent="0.25">
      <c r="A93" s="4">
        <v>85</v>
      </c>
      <c r="B93" s="39">
        <v>1</v>
      </c>
      <c r="C93" s="17">
        <f t="shared" si="6"/>
        <v>84</v>
      </c>
      <c r="D93" s="25"/>
      <c r="F93" s="10"/>
      <c r="G93" s="11"/>
      <c r="I93" s="25"/>
      <c r="J93" s="46"/>
      <c r="K93" s="25"/>
    </row>
    <row r="94" spans="1:11" ht="15" x14ac:dyDescent="0.25">
      <c r="A94" s="4">
        <v>86</v>
      </c>
      <c r="B94" s="39">
        <v>0</v>
      </c>
      <c r="C94" s="17">
        <f t="shared" si="6"/>
        <v>85</v>
      </c>
      <c r="D94" s="25"/>
      <c r="F94" s="10"/>
      <c r="G94" s="11"/>
      <c r="I94" s="25"/>
      <c r="J94" s="46"/>
      <c r="K94" s="25"/>
    </row>
    <row r="95" spans="1:11" ht="15" x14ac:dyDescent="0.25">
      <c r="A95" s="4">
        <v>87</v>
      </c>
      <c r="B95" s="39">
        <v>2</v>
      </c>
      <c r="C95" s="17">
        <f t="shared" si="6"/>
        <v>86</v>
      </c>
      <c r="D95" s="25"/>
      <c r="F95" s="10"/>
      <c r="G95" s="11"/>
      <c r="I95" s="25"/>
      <c r="J95" s="46"/>
      <c r="K95" s="25"/>
    </row>
    <row r="96" spans="1:11" ht="15" x14ac:dyDescent="0.25">
      <c r="A96" s="4">
        <v>88</v>
      </c>
      <c r="B96" s="39">
        <v>3</v>
      </c>
      <c r="C96" s="17">
        <f t="shared" si="6"/>
        <v>87</v>
      </c>
      <c r="D96" s="25"/>
      <c r="F96" s="10"/>
      <c r="G96" s="11"/>
      <c r="I96" s="25"/>
      <c r="J96" s="46"/>
      <c r="K96" s="25"/>
    </row>
    <row r="97" spans="1:11" ht="15" x14ac:dyDescent="0.25">
      <c r="A97" s="4">
        <v>89</v>
      </c>
      <c r="B97" s="39">
        <v>5</v>
      </c>
      <c r="C97" s="17">
        <f t="shared" si="6"/>
        <v>88</v>
      </c>
      <c r="D97" s="25"/>
      <c r="F97" s="10"/>
      <c r="G97" s="11"/>
      <c r="I97" s="25"/>
      <c r="J97" s="46"/>
      <c r="K97" s="25"/>
    </row>
    <row r="98" spans="1:11" ht="15" x14ac:dyDescent="0.25">
      <c r="A98" s="4">
        <v>90</v>
      </c>
      <c r="B98" s="39">
        <v>3</v>
      </c>
      <c r="C98" s="17">
        <f t="shared" si="6"/>
        <v>89</v>
      </c>
      <c r="D98" s="25"/>
      <c r="F98" s="10"/>
      <c r="G98" s="11"/>
      <c r="I98" s="25"/>
      <c r="J98" s="46"/>
      <c r="K98" s="25"/>
    </row>
    <row r="99" spans="1:11" ht="15" x14ac:dyDescent="0.25">
      <c r="A99" s="4">
        <v>91</v>
      </c>
      <c r="B99" s="39">
        <v>2</v>
      </c>
      <c r="C99" s="17">
        <f t="shared" si="6"/>
        <v>90</v>
      </c>
      <c r="D99" s="25"/>
      <c r="F99" s="10"/>
      <c r="G99" s="11"/>
      <c r="I99" s="25"/>
      <c r="J99" s="46"/>
      <c r="K99" s="25"/>
    </row>
    <row r="100" spans="1:11" ht="15" x14ac:dyDescent="0.25">
      <c r="A100" s="4">
        <v>92</v>
      </c>
      <c r="B100" s="39">
        <v>2</v>
      </c>
      <c r="C100" s="17">
        <f t="shared" si="6"/>
        <v>91</v>
      </c>
      <c r="D100" s="25"/>
      <c r="F100" s="10"/>
      <c r="G100" s="11"/>
      <c r="I100" s="25"/>
      <c r="J100" s="46"/>
      <c r="K100" s="25"/>
    </row>
    <row r="101" spans="1:11" ht="15" x14ac:dyDescent="0.25">
      <c r="A101" s="4">
        <v>93</v>
      </c>
      <c r="B101" s="39">
        <v>1</v>
      </c>
      <c r="C101" s="17">
        <f t="shared" si="6"/>
        <v>92</v>
      </c>
      <c r="D101" s="25"/>
      <c r="F101" s="10"/>
      <c r="G101" s="11"/>
      <c r="I101" s="25"/>
      <c r="J101" s="46"/>
      <c r="K101" s="25"/>
    </row>
    <row r="102" spans="1:11" ht="15" x14ac:dyDescent="0.25">
      <c r="A102" s="4">
        <v>94</v>
      </c>
      <c r="B102" s="39">
        <v>2</v>
      </c>
      <c r="C102" s="17">
        <f t="shared" si="6"/>
        <v>93</v>
      </c>
      <c r="D102" s="25"/>
      <c r="F102" s="10"/>
      <c r="G102" s="11"/>
      <c r="I102" s="25"/>
      <c r="J102" s="46"/>
      <c r="K102" s="25"/>
    </row>
    <row r="103" spans="1:11" ht="15" x14ac:dyDescent="0.25">
      <c r="A103" s="4">
        <v>95</v>
      </c>
      <c r="B103" s="39">
        <v>7</v>
      </c>
      <c r="C103" s="17">
        <f t="shared" si="6"/>
        <v>94</v>
      </c>
      <c r="D103" s="25"/>
      <c r="F103" s="10"/>
      <c r="G103" s="11"/>
      <c r="I103" s="25"/>
      <c r="J103" s="46"/>
      <c r="K103" s="25"/>
    </row>
    <row r="104" spans="1:11" ht="15" x14ac:dyDescent="0.25">
      <c r="A104" s="4">
        <v>96</v>
      </c>
      <c r="B104" s="39">
        <v>3</v>
      </c>
      <c r="C104" s="17">
        <f t="shared" si="6"/>
        <v>95</v>
      </c>
      <c r="D104" s="25"/>
      <c r="F104" s="10"/>
      <c r="G104" s="11"/>
      <c r="I104" s="25"/>
      <c r="J104" s="46"/>
      <c r="K104" s="25"/>
    </row>
    <row r="105" spans="1:11" ht="15" x14ac:dyDescent="0.25">
      <c r="A105" s="4">
        <v>97</v>
      </c>
      <c r="B105" s="39">
        <v>1</v>
      </c>
      <c r="C105" s="17">
        <f t="shared" si="6"/>
        <v>96</v>
      </c>
      <c r="D105" s="25"/>
      <c r="F105" s="10"/>
      <c r="G105" s="11"/>
      <c r="I105" s="25"/>
      <c r="J105" s="46"/>
      <c r="K105" s="25"/>
    </row>
    <row r="106" spans="1:11" ht="15" x14ac:dyDescent="0.25">
      <c r="A106" s="4">
        <v>98</v>
      </c>
      <c r="B106" s="39">
        <v>1</v>
      </c>
      <c r="C106" s="17">
        <f t="shared" si="6"/>
        <v>97</v>
      </c>
      <c r="D106" s="25"/>
      <c r="F106" s="10"/>
      <c r="G106" s="11"/>
      <c r="I106" s="25"/>
      <c r="J106" s="46"/>
      <c r="K106" s="25"/>
    </row>
    <row r="107" spans="1:11" ht="15" x14ac:dyDescent="0.25">
      <c r="A107" s="4">
        <v>99</v>
      </c>
      <c r="B107" s="39">
        <v>3</v>
      </c>
      <c r="C107" s="17">
        <f t="shared" si="6"/>
        <v>98</v>
      </c>
      <c r="D107" s="25"/>
      <c r="F107" s="10"/>
      <c r="G107" s="11"/>
      <c r="I107" s="25"/>
      <c r="J107" s="46"/>
      <c r="K107" s="25"/>
    </row>
    <row r="108" spans="1:11" ht="15" x14ac:dyDescent="0.25">
      <c r="A108" s="4">
        <v>100</v>
      </c>
      <c r="B108" s="39">
        <v>2</v>
      </c>
      <c r="C108" s="17">
        <f t="shared" si="6"/>
        <v>99</v>
      </c>
      <c r="D108" s="25"/>
      <c r="F108" s="10"/>
      <c r="G108" s="11"/>
      <c r="I108" s="25"/>
      <c r="J108" s="46"/>
      <c r="K108" s="25"/>
    </row>
    <row r="109" spans="1:11" ht="15" x14ac:dyDescent="0.25">
      <c r="B109"/>
      <c r="C109" s="17"/>
      <c r="D109" s="25"/>
      <c r="F109" s="10"/>
      <c r="G109" s="11"/>
      <c r="I109" s="25"/>
      <c r="J109" s="46"/>
      <c r="K109" s="25"/>
    </row>
    <row r="110" spans="1:11" ht="15" x14ac:dyDescent="0.25">
      <c r="B110"/>
      <c r="D110" s="25"/>
      <c r="F110" s="10"/>
      <c r="G110" s="11"/>
      <c r="I110" s="25"/>
      <c r="J110" s="46"/>
      <c r="K110" s="25"/>
    </row>
    <row r="111" spans="1:11" ht="15" x14ac:dyDescent="0.25">
      <c r="B111"/>
      <c r="D111" s="25"/>
      <c r="F111" s="10"/>
      <c r="G111" s="11"/>
      <c r="I111" s="25"/>
      <c r="J111" s="46"/>
      <c r="K111" s="25"/>
    </row>
    <row r="112" spans="1:11" ht="15" x14ac:dyDescent="0.25">
      <c r="B112"/>
      <c r="D112" s="25"/>
      <c r="F112" s="10"/>
      <c r="G112" s="11"/>
      <c r="I112" s="25"/>
      <c r="J112" s="46"/>
      <c r="K112" s="25"/>
    </row>
    <row r="113" spans="2:11" ht="15" x14ac:dyDescent="0.25">
      <c r="B113"/>
      <c r="D113" s="25"/>
      <c r="F113" s="10"/>
      <c r="G113" s="11"/>
      <c r="I113" s="25"/>
      <c r="J113" s="46"/>
      <c r="K113" s="25"/>
    </row>
    <row r="114" spans="2:11" ht="15" x14ac:dyDescent="0.25">
      <c r="B114"/>
      <c r="D114" s="25"/>
      <c r="F114" s="10"/>
      <c r="G114" s="11"/>
      <c r="I114" s="25"/>
      <c r="J114" s="46"/>
      <c r="K114" s="25"/>
    </row>
    <row r="115" spans="2:11" ht="15" x14ac:dyDescent="0.25">
      <c r="B115"/>
      <c r="D115" s="25"/>
      <c r="F115" s="10"/>
      <c r="G115" s="11"/>
      <c r="I115" s="25"/>
      <c r="J115" s="46"/>
      <c r="K115" s="25"/>
    </row>
    <row r="116" spans="2:11" ht="15" x14ac:dyDescent="0.25">
      <c r="B116"/>
      <c r="D116" s="25"/>
      <c r="F116" s="10"/>
      <c r="G116" s="11"/>
      <c r="I116" s="25"/>
      <c r="J116" s="46"/>
      <c r="K116" s="25"/>
    </row>
    <row r="117" spans="2:11" ht="15" x14ac:dyDescent="0.25">
      <c r="B117"/>
      <c r="D117" s="25"/>
      <c r="F117" s="10"/>
      <c r="G117" s="11"/>
      <c r="I117" s="25"/>
      <c r="J117" s="46"/>
      <c r="K117" s="25"/>
    </row>
    <row r="118" spans="2:11" ht="15" x14ac:dyDescent="0.25">
      <c r="B118"/>
      <c r="D118" s="25"/>
      <c r="F118" s="10"/>
      <c r="G118" s="11"/>
      <c r="I118" s="25"/>
      <c r="J118" s="46"/>
      <c r="K118" s="25"/>
    </row>
    <row r="119" spans="2:11" ht="15" x14ac:dyDescent="0.25">
      <c r="B119"/>
      <c r="D119" s="25"/>
      <c r="F119" s="10"/>
      <c r="G119" s="11"/>
      <c r="I119" s="25"/>
      <c r="J119" s="46"/>
      <c r="K119" s="25"/>
    </row>
    <row r="120" spans="2:11" ht="15" x14ac:dyDescent="0.25">
      <c r="B120"/>
      <c r="D120" s="25"/>
      <c r="F120" s="10"/>
      <c r="G120" s="11"/>
      <c r="I120" s="25"/>
      <c r="J120" s="46"/>
      <c r="K120" s="25"/>
    </row>
    <row r="121" spans="2:11" ht="15" x14ac:dyDescent="0.25">
      <c r="B121"/>
      <c r="D121" s="25"/>
      <c r="F121" s="10"/>
      <c r="G121" s="11"/>
      <c r="I121" s="25"/>
      <c r="J121" s="46"/>
      <c r="K121" s="25"/>
    </row>
    <row r="122" spans="2:11" ht="15" x14ac:dyDescent="0.25">
      <c r="B122"/>
      <c r="D122" s="25"/>
      <c r="F122" s="10"/>
      <c r="G122" s="11"/>
      <c r="I122" s="25"/>
      <c r="J122" s="46"/>
      <c r="K122" s="25"/>
    </row>
    <row r="123" spans="2:11" ht="15" x14ac:dyDescent="0.25">
      <c r="B123"/>
      <c r="D123" s="25"/>
      <c r="F123" s="10"/>
      <c r="G123" s="11"/>
      <c r="I123" s="25"/>
      <c r="J123" s="46"/>
      <c r="K123" s="25"/>
    </row>
    <row r="124" spans="2:11" ht="15" x14ac:dyDescent="0.25">
      <c r="B124"/>
      <c r="F124" s="11"/>
      <c r="G124" s="11"/>
      <c r="I124" s="26"/>
      <c r="J124" s="26"/>
      <c r="K124" s="26"/>
    </row>
    <row r="125" spans="2:11" ht="15" x14ac:dyDescent="0.25">
      <c r="B125"/>
      <c r="F125" s="26"/>
      <c r="G125" s="26"/>
      <c r="I125" s="5"/>
      <c r="J125" s="23"/>
    </row>
    <row r="126" spans="2:11" ht="15" x14ac:dyDescent="0.25">
      <c r="B126"/>
    </row>
    <row r="127" spans="2:11" ht="15" x14ac:dyDescent="0.25">
      <c r="B127"/>
    </row>
    <row r="128" spans="2:11" ht="15" x14ac:dyDescent="0.25">
      <c r="B128"/>
    </row>
    <row r="129" spans="2:2" ht="15" x14ac:dyDescent="0.25">
      <c r="B129"/>
    </row>
    <row r="130" spans="2:2" ht="15" x14ac:dyDescent="0.25">
      <c r="B130"/>
    </row>
    <row r="131" spans="2:2" ht="15" x14ac:dyDescent="0.25">
      <c r="B131"/>
    </row>
    <row r="132" spans="2:2" ht="15" x14ac:dyDescent="0.25">
      <c r="B132"/>
    </row>
    <row r="133" spans="2:2" ht="15" x14ac:dyDescent="0.25">
      <c r="B133"/>
    </row>
    <row r="134" spans="2:2" ht="15" x14ac:dyDescent="0.25">
      <c r="B134"/>
    </row>
    <row r="135" spans="2:2" ht="15" x14ac:dyDescent="0.25">
      <c r="B135"/>
    </row>
    <row r="136" spans="2:2" ht="15" x14ac:dyDescent="0.25">
      <c r="B136"/>
    </row>
    <row r="137" spans="2:2" ht="15" x14ac:dyDescent="0.25">
      <c r="B137"/>
    </row>
    <row r="138" spans="2:2" ht="15" x14ac:dyDescent="0.25">
      <c r="B138"/>
    </row>
    <row r="139" spans="2:2" ht="15" x14ac:dyDescent="0.25">
      <c r="B139"/>
    </row>
    <row r="140" spans="2:2" ht="15" x14ac:dyDescent="0.25">
      <c r="B140"/>
    </row>
    <row r="141" spans="2:2" ht="15" x14ac:dyDescent="0.25">
      <c r="B141"/>
    </row>
    <row r="142" spans="2:2" ht="15" x14ac:dyDescent="0.25">
      <c r="B142"/>
    </row>
    <row r="143" spans="2:2" ht="15" x14ac:dyDescent="0.25">
      <c r="B143"/>
    </row>
    <row r="144" spans="2:2" ht="15" x14ac:dyDescent="0.25">
      <c r="B144"/>
    </row>
    <row r="145" spans="2:2" ht="15" x14ac:dyDescent="0.25">
      <c r="B145"/>
    </row>
    <row r="146" spans="2:2" ht="15" x14ac:dyDescent="0.25">
      <c r="B146"/>
    </row>
    <row r="147" spans="2:2" ht="15" x14ac:dyDescent="0.25">
      <c r="B147"/>
    </row>
    <row r="148" spans="2:2" ht="15" x14ac:dyDescent="0.25">
      <c r="B148"/>
    </row>
    <row r="149" spans="2:2" ht="15" x14ac:dyDescent="0.25">
      <c r="B149"/>
    </row>
    <row r="150" spans="2:2" ht="15" x14ac:dyDescent="0.25">
      <c r="B150"/>
    </row>
    <row r="151" spans="2:2" ht="15" x14ac:dyDescent="0.25">
      <c r="B151"/>
    </row>
    <row r="152" spans="2:2" ht="15" x14ac:dyDescent="0.25">
      <c r="B152"/>
    </row>
    <row r="153" spans="2:2" ht="15" x14ac:dyDescent="0.25">
      <c r="B153"/>
    </row>
    <row r="154" spans="2:2" ht="15" x14ac:dyDescent="0.25">
      <c r="B154"/>
    </row>
    <row r="155" spans="2:2" ht="15" x14ac:dyDescent="0.25">
      <c r="B155"/>
    </row>
    <row r="156" spans="2:2" ht="15" x14ac:dyDescent="0.25">
      <c r="B156"/>
    </row>
    <row r="157" spans="2:2" ht="15" x14ac:dyDescent="0.25">
      <c r="B157"/>
    </row>
    <row r="158" spans="2:2" ht="15" x14ac:dyDescent="0.25">
      <c r="B158"/>
    </row>
    <row r="159" spans="2:2" ht="15" x14ac:dyDescent="0.25">
      <c r="B159"/>
    </row>
    <row r="160" spans="2:2" ht="15" x14ac:dyDescent="0.25">
      <c r="B160"/>
    </row>
    <row r="161" spans="2:2" ht="15" x14ac:dyDescent="0.25">
      <c r="B161"/>
    </row>
    <row r="162" spans="2:2" ht="15" x14ac:dyDescent="0.25">
      <c r="B162"/>
    </row>
    <row r="163" spans="2:2" ht="15" x14ac:dyDescent="0.25">
      <c r="B163"/>
    </row>
    <row r="164" spans="2:2" ht="15" x14ac:dyDescent="0.25">
      <c r="B164"/>
    </row>
    <row r="165" spans="2:2" ht="15" x14ac:dyDescent="0.25">
      <c r="B165"/>
    </row>
    <row r="166" spans="2:2" ht="15" x14ac:dyDescent="0.25">
      <c r="B166"/>
    </row>
    <row r="167" spans="2:2" ht="15" x14ac:dyDescent="0.25">
      <c r="B167"/>
    </row>
    <row r="168" spans="2:2" ht="15" x14ac:dyDescent="0.25">
      <c r="B168"/>
    </row>
    <row r="169" spans="2:2" ht="15" x14ac:dyDescent="0.25">
      <c r="B169"/>
    </row>
    <row r="170" spans="2:2" ht="15" x14ac:dyDescent="0.25">
      <c r="B170"/>
    </row>
    <row r="171" spans="2:2" ht="15" x14ac:dyDescent="0.25">
      <c r="B171"/>
    </row>
    <row r="172" spans="2:2" ht="15" x14ac:dyDescent="0.25">
      <c r="B172"/>
    </row>
    <row r="173" spans="2:2" ht="15" x14ac:dyDescent="0.25">
      <c r="B173"/>
    </row>
    <row r="174" spans="2:2" ht="15" x14ac:dyDescent="0.25">
      <c r="B174"/>
    </row>
    <row r="175" spans="2:2" ht="15" x14ac:dyDescent="0.25">
      <c r="B175"/>
    </row>
    <row r="176" spans="2:2" ht="15" x14ac:dyDescent="0.25">
      <c r="B176"/>
    </row>
    <row r="177" spans="2:2" ht="15" x14ac:dyDescent="0.25">
      <c r="B177"/>
    </row>
    <row r="178" spans="2:2" ht="15" x14ac:dyDescent="0.25">
      <c r="B178"/>
    </row>
    <row r="179" spans="2:2" ht="15" x14ac:dyDescent="0.25">
      <c r="B179"/>
    </row>
    <row r="180" spans="2:2" ht="15" x14ac:dyDescent="0.25">
      <c r="B180"/>
    </row>
    <row r="181" spans="2:2" ht="15" x14ac:dyDescent="0.25">
      <c r="B181"/>
    </row>
    <row r="182" spans="2:2" ht="15" x14ac:dyDescent="0.25">
      <c r="B182"/>
    </row>
    <row r="183" spans="2:2" ht="15" x14ac:dyDescent="0.25">
      <c r="B183"/>
    </row>
    <row r="184" spans="2:2" ht="15" x14ac:dyDescent="0.25">
      <c r="B184"/>
    </row>
    <row r="185" spans="2:2" ht="15" x14ac:dyDescent="0.25">
      <c r="B185"/>
    </row>
    <row r="186" spans="2:2" ht="15" x14ac:dyDescent="0.25">
      <c r="B186"/>
    </row>
    <row r="187" spans="2:2" ht="15" x14ac:dyDescent="0.25">
      <c r="B187"/>
    </row>
    <row r="188" spans="2:2" ht="15" x14ac:dyDescent="0.25">
      <c r="B188"/>
    </row>
    <row r="189" spans="2:2" ht="15" x14ac:dyDescent="0.25">
      <c r="B189"/>
    </row>
    <row r="190" spans="2:2" ht="15" x14ac:dyDescent="0.25">
      <c r="B190"/>
    </row>
    <row r="191" spans="2:2" ht="15" x14ac:dyDescent="0.25">
      <c r="B191"/>
    </row>
    <row r="192" spans="2:2" ht="15" x14ac:dyDescent="0.25">
      <c r="B192"/>
    </row>
    <row r="193" spans="2:2" ht="15" x14ac:dyDescent="0.25">
      <c r="B193"/>
    </row>
    <row r="194" spans="2:2" ht="15" x14ac:dyDescent="0.25">
      <c r="B194"/>
    </row>
    <row r="195" spans="2:2" ht="15" x14ac:dyDescent="0.25">
      <c r="B195"/>
    </row>
    <row r="196" spans="2:2" ht="15" x14ac:dyDescent="0.25">
      <c r="B196"/>
    </row>
    <row r="197" spans="2:2" ht="15" x14ac:dyDescent="0.25">
      <c r="B197"/>
    </row>
    <row r="198" spans="2:2" ht="15" x14ac:dyDescent="0.25">
      <c r="B198"/>
    </row>
    <row r="199" spans="2:2" ht="15" x14ac:dyDescent="0.25">
      <c r="B199"/>
    </row>
    <row r="200" spans="2:2" ht="15" x14ac:dyDescent="0.25">
      <c r="B200"/>
    </row>
    <row r="201" spans="2:2" ht="15" x14ac:dyDescent="0.25">
      <c r="B201"/>
    </row>
    <row r="202" spans="2:2" ht="15" x14ac:dyDescent="0.25">
      <c r="B202"/>
    </row>
    <row r="203" spans="2:2" ht="15" x14ac:dyDescent="0.25">
      <c r="B203"/>
    </row>
    <row r="204" spans="2:2" ht="15" x14ac:dyDescent="0.25">
      <c r="B204"/>
    </row>
    <row r="205" spans="2:2" ht="15" x14ac:dyDescent="0.25">
      <c r="B205"/>
    </row>
    <row r="206" spans="2:2" ht="15" x14ac:dyDescent="0.25">
      <c r="B206"/>
    </row>
    <row r="207" spans="2:2" ht="15" x14ac:dyDescent="0.25">
      <c r="B207"/>
    </row>
    <row r="208" spans="2:2" ht="15" x14ac:dyDescent="0.25">
      <c r="B208"/>
    </row>
    <row r="209" spans="2:2" ht="15" x14ac:dyDescent="0.25">
      <c r="B209"/>
    </row>
    <row r="210" spans="2:2" ht="15" x14ac:dyDescent="0.25">
      <c r="B210"/>
    </row>
    <row r="211" spans="2:2" ht="15" x14ac:dyDescent="0.25">
      <c r="B211"/>
    </row>
    <row r="212" spans="2:2" ht="15" x14ac:dyDescent="0.25">
      <c r="B212"/>
    </row>
    <row r="213" spans="2:2" ht="15" x14ac:dyDescent="0.25">
      <c r="B213"/>
    </row>
    <row r="214" spans="2:2" ht="15" x14ac:dyDescent="0.25">
      <c r="B214"/>
    </row>
    <row r="215" spans="2:2" ht="15" x14ac:dyDescent="0.25">
      <c r="B215"/>
    </row>
    <row r="216" spans="2:2" ht="15" x14ac:dyDescent="0.25">
      <c r="B216"/>
    </row>
    <row r="217" spans="2:2" ht="15" x14ac:dyDescent="0.25">
      <c r="B217"/>
    </row>
    <row r="218" spans="2:2" ht="15" x14ac:dyDescent="0.25">
      <c r="B218"/>
    </row>
    <row r="219" spans="2:2" ht="15" x14ac:dyDescent="0.25">
      <c r="B219"/>
    </row>
    <row r="220" spans="2:2" ht="15" x14ac:dyDescent="0.25">
      <c r="B220"/>
    </row>
    <row r="221" spans="2:2" ht="15" x14ac:dyDescent="0.25">
      <c r="B221"/>
    </row>
    <row r="222" spans="2:2" ht="15" x14ac:dyDescent="0.25">
      <c r="B222"/>
    </row>
    <row r="223" spans="2:2" ht="15" x14ac:dyDescent="0.25">
      <c r="B223"/>
    </row>
    <row r="224" spans="2:2" ht="15" x14ac:dyDescent="0.25">
      <c r="B224"/>
    </row>
    <row r="225" spans="2:2" ht="15" x14ac:dyDescent="0.25">
      <c r="B225"/>
    </row>
    <row r="226" spans="2:2" ht="15" x14ac:dyDescent="0.25">
      <c r="B226"/>
    </row>
    <row r="227" spans="2:2" ht="15" x14ac:dyDescent="0.25">
      <c r="B227"/>
    </row>
    <row r="228" spans="2:2" ht="15" x14ac:dyDescent="0.25">
      <c r="B228"/>
    </row>
    <row r="229" spans="2:2" ht="15" x14ac:dyDescent="0.25">
      <c r="B229"/>
    </row>
    <row r="230" spans="2:2" ht="15" x14ac:dyDescent="0.25">
      <c r="B230"/>
    </row>
    <row r="231" spans="2:2" ht="15" x14ac:dyDescent="0.25">
      <c r="B231"/>
    </row>
    <row r="232" spans="2:2" ht="15" x14ac:dyDescent="0.25">
      <c r="B232"/>
    </row>
    <row r="233" spans="2:2" ht="15" x14ac:dyDescent="0.25">
      <c r="B233"/>
    </row>
    <row r="234" spans="2:2" ht="15" x14ac:dyDescent="0.25">
      <c r="B234"/>
    </row>
    <row r="235" spans="2:2" ht="15" x14ac:dyDescent="0.25">
      <c r="B235"/>
    </row>
    <row r="236" spans="2:2" ht="15" x14ac:dyDescent="0.25">
      <c r="B236"/>
    </row>
    <row r="237" spans="2:2" ht="15" x14ac:dyDescent="0.25">
      <c r="B237"/>
    </row>
    <row r="238" spans="2:2" ht="15" x14ac:dyDescent="0.25">
      <c r="B238"/>
    </row>
    <row r="239" spans="2:2" ht="15" x14ac:dyDescent="0.25">
      <c r="B239"/>
    </row>
    <row r="240" spans="2:2" ht="15" x14ac:dyDescent="0.25">
      <c r="B240"/>
    </row>
    <row r="241" spans="2:2" ht="15" x14ac:dyDescent="0.25">
      <c r="B241"/>
    </row>
    <row r="242" spans="2:2" ht="15" x14ac:dyDescent="0.25">
      <c r="B242"/>
    </row>
    <row r="243" spans="2:2" ht="15" x14ac:dyDescent="0.25">
      <c r="B243"/>
    </row>
    <row r="244" spans="2:2" ht="15" x14ac:dyDescent="0.25">
      <c r="B244"/>
    </row>
    <row r="245" spans="2:2" ht="15" x14ac:dyDescent="0.25">
      <c r="B245"/>
    </row>
    <row r="246" spans="2:2" ht="15" x14ac:dyDescent="0.25">
      <c r="B246"/>
    </row>
    <row r="247" spans="2:2" ht="15" x14ac:dyDescent="0.25">
      <c r="B247"/>
    </row>
    <row r="248" spans="2:2" ht="15" x14ac:dyDescent="0.25">
      <c r="B248"/>
    </row>
    <row r="249" spans="2:2" ht="15" x14ac:dyDescent="0.25">
      <c r="B249"/>
    </row>
    <row r="250" spans="2:2" ht="15" x14ac:dyDescent="0.25">
      <c r="B250"/>
    </row>
    <row r="251" spans="2:2" ht="15" x14ac:dyDescent="0.25">
      <c r="B251"/>
    </row>
    <row r="252" spans="2:2" ht="15" x14ac:dyDescent="0.25">
      <c r="B252"/>
    </row>
    <row r="253" spans="2:2" ht="15" x14ac:dyDescent="0.25">
      <c r="B253"/>
    </row>
    <row r="254" spans="2:2" ht="15" x14ac:dyDescent="0.25">
      <c r="B254"/>
    </row>
    <row r="255" spans="2:2" ht="15" x14ac:dyDescent="0.25">
      <c r="B255"/>
    </row>
    <row r="256" spans="2:2" ht="15" x14ac:dyDescent="0.25">
      <c r="B256"/>
    </row>
    <row r="257" spans="2:2" ht="15" x14ac:dyDescent="0.25">
      <c r="B257"/>
    </row>
    <row r="258" spans="2:2" ht="15" x14ac:dyDescent="0.25">
      <c r="B258"/>
    </row>
    <row r="259" spans="2:2" ht="15" x14ac:dyDescent="0.25">
      <c r="B259"/>
    </row>
    <row r="260" spans="2:2" ht="15" x14ac:dyDescent="0.25">
      <c r="B260"/>
    </row>
    <row r="261" spans="2:2" ht="15" x14ac:dyDescent="0.25">
      <c r="B261"/>
    </row>
    <row r="262" spans="2:2" ht="15" x14ac:dyDescent="0.25">
      <c r="B262"/>
    </row>
    <row r="263" spans="2:2" ht="15" x14ac:dyDescent="0.25">
      <c r="B263"/>
    </row>
    <row r="264" spans="2:2" ht="15" x14ac:dyDescent="0.25">
      <c r="B264"/>
    </row>
    <row r="265" spans="2:2" ht="15" x14ac:dyDescent="0.25">
      <c r="B265"/>
    </row>
    <row r="266" spans="2:2" ht="15" x14ac:dyDescent="0.25">
      <c r="B266"/>
    </row>
    <row r="267" spans="2:2" ht="15" x14ac:dyDescent="0.25">
      <c r="B267"/>
    </row>
    <row r="268" spans="2:2" ht="15" x14ac:dyDescent="0.25">
      <c r="B268"/>
    </row>
    <row r="269" spans="2:2" ht="15" x14ac:dyDescent="0.25">
      <c r="B269"/>
    </row>
    <row r="270" spans="2:2" ht="15" x14ac:dyDescent="0.25">
      <c r="B270"/>
    </row>
    <row r="271" spans="2:2" ht="15" x14ac:dyDescent="0.25">
      <c r="B271"/>
    </row>
    <row r="272" spans="2:2" ht="15" x14ac:dyDescent="0.25">
      <c r="B272"/>
    </row>
    <row r="273" spans="2:2" ht="15" x14ac:dyDescent="0.25">
      <c r="B273"/>
    </row>
    <row r="274" spans="2:2" ht="15" x14ac:dyDescent="0.25">
      <c r="B274"/>
    </row>
    <row r="275" spans="2:2" ht="15" x14ac:dyDescent="0.25">
      <c r="B275"/>
    </row>
    <row r="276" spans="2:2" ht="15" x14ac:dyDescent="0.25">
      <c r="B276"/>
    </row>
    <row r="277" spans="2:2" ht="15" x14ac:dyDescent="0.25">
      <c r="B277"/>
    </row>
    <row r="278" spans="2:2" ht="15" x14ac:dyDescent="0.25">
      <c r="B278"/>
    </row>
    <row r="279" spans="2:2" ht="15" x14ac:dyDescent="0.25">
      <c r="B279"/>
    </row>
    <row r="280" spans="2:2" ht="15" x14ac:dyDescent="0.25">
      <c r="B280"/>
    </row>
    <row r="281" spans="2:2" ht="15" x14ac:dyDescent="0.25">
      <c r="B281"/>
    </row>
    <row r="282" spans="2:2" ht="15" x14ac:dyDescent="0.25">
      <c r="B282"/>
    </row>
    <row r="283" spans="2:2" ht="15" x14ac:dyDescent="0.25">
      <c r="B283"/>
    </row>
    <row r="284" spans="2:2" ht="15" x14ac:dyDescent="0.25">
      <c r="B284"/>
    </row>
    <row r="285" spans="2:2" ht="15" x14ac:dyDescent="0.25">
      <c r="B285"/>
    </row>
    <row r="286" spans="2:2" ht="15" x14ac:dyDescent="0.25">
      <c r="B286"/>
    </row>
    <row r="287" spans="2:2" ht="15" x14ac:dyDescent="0.25">
      <c r="B287"/>
    </row>
    <row r="288" spans="2:2" ht="15" x14ac:dyDescent="0.25">
      <c r="B288"/>
    </row>
    <row r="289" spans="2:2" ht="15" x14ac:dyDescent="0.25">
      <c r="B289"/>
    </row>
    <row r="290" spans="2:2" ht="15" x14ac:dyDescent="0.25">
      <c r="B290"/>
    </row>
    <row r="291" spans="2:2" ht="15" x14ac:dyDescent="0.25">
      <c r="B291"/>
    </row>
    <row r="292" spans="2:2" ht="15" x14ac:dyDescent="0.25">
      <c r="B292"/>
    </row>
    <row r="293" spans="2:2" ht="15" x14ac:dyDescent="0.25">
      <c r="B293"/>
    </row>
    <row r="294" spans="2:2" ht="15" x14ac:dyDescent="0.25">
      <c r="B294"/>
    </row>
    <row r="295" spans="2:2" ht="15" x14ac:dyDescent="0.25">
      <c r="B295"/>
    </row>
    <row r="296" spans="2:2" ht="15" x14ac:dyDescent="0.25">
      <c r="B296"/>
    </row>
    <row r="297" spans="2:2" ht="15" x14ac:dyDescent="0.25">
      <c r="B297"/>
    </row>
    <row r="298" spans="2:2" ht="15" x14ac:dyDescent="0.25">
      <c r="B298"/>
    </row>
    <row r="299" spans="2:2" ht="15" x14ac:dyDescent="0.25">
      <c r="B299"/>
    </row>
    <row r="300" spans="2:2" ht="15" x14ac:dyDescent="0.25">
      <c r="B300"/>
    </row>
    <row r="301" spans="2:2" ht="15" x14ac:dyDescent="0.25">
      <c r="B301"/>
    </row>
    <row r="302" spans="2:2" ht="15" x14ac:dyDescent="0.25">
      <c r="B302"/>
    </row>
    <row r="303" spans="2:2" ht="15" x14ac:dyDescent="0.25">
      <c r="B303"/>
    </row>
    <row r="304" spans="2:2" ht="15" x14ac:dyDescent="0.25">
      <c r="B304"/>
    </row>
    <row r="305" spans="2:2" ht="15" x14ac:dyDescent="0.25">
      <c r="B305"/>
    </row>
    <row r="306" spans="2:2" ht="15" x14ac:dyDescent="0.25">
      <c r="B306"/>
    </row>
    <row r="307" spans="2:2" ht="15" x14ac:dyDescent="0.25">
      <c r="B307"/>
    </row>
    <row r="308" spans="2:2" ht="15" x14ac:dyDescent="0.25">
      <c r="B308"/>
    </row>
    <row r="309" spans="2:2" ht="15" x14ac:dyDescent="0.25">
      <c r="B309"/>
    </row>
    <row r="310" spans="2:2" ht="15" x14ac:dyDescent="0.25">
      <c r="B310"/>
    </row>
    <row r="311" spans="2:2" ht="15" x14ac:dyDescent="0.25">
      <c r="B311"/>
    </row>
    <row r="312" spans="2:2" ht="15" x14ac:dyDescent="0.25">
      <c r="B312"/>
    </row>
    <row r="313" spans="2:2" ht="15" x14ac:dyDescent="0.25">
      <c r="B313"/>
    </row>
    <row r="314" spans="2:2" ht="15" x14ac:dyDescent="0.25">
      <c r="B314"/>
    </row>
    <row r="315" spans="2:2" ht="15" x14ac:dyDescent="0.25">
      <c r="B315"/>
    </row>
    <row r="316" spans="2:2" ht="15" x14ac:dyDescent="0.25">
      <c r="B316"/>
    </row>
    <row r="317" spans="2:2" ht="15" x14ac:dyDescent="0.25">
      <c r="B317"/>
    </row>
    <row r="318" spans="2:2" ht="15" x14ac:dyDescent="0.25">
      <c r="B318"/>
    </row>
    <row r="319" spans="2:2" ht="15" x14ac:dyDescent="0.25">
      <c r="B319"/>
    </row>
    <row r="320" spans="2:2" ht="15" x14ac:dyDescent="0.25">
      <c r="B320"/>
    </row>
    <row r="321" spans="2:2" ht="15" x14ac:dyDescent="0.25">
      <c r="B321"/>
    </row>
    <row r="322" spans="2:2" ht="15" x14ac:dyDescent="0.25">
      <c r="B322"/>
    </row>
    <row r="323" spans="2:2" ht="15" x14ac:dyDescent="0.25">
      <c r="B323"/>
    </row>
    <row r="324" spans="2:2" ht="15" x14ac:dyDescent="0.25">
      <c r="B324"/>
    </row>
    <row r="325" spans="2:2" ht="15" x14ac:dyDescent="0.25">
      <c r="B325"/>
    </row>
    <row r="326" spans="2:2" ht="15" x14ac:dyDescent="0.25">
      <c r="B326"/>
    </row>
    <row r="327" spans="2:2" ht="15" x14ac:dyDescent="0.25">
      <c r="B327"/>
    </row>
    <row r="328" spans="2:2" ht="15" x14ac:dyDescent="0.25">
      <c r="B328"/>
    </row>
    <row r="329" spans="2:2" ht="15" x14ac:dyDescent="0.25">
      <c r="B329"/>
    </row>
    <row r="330" spans="2:2" ht="15" x14ac:dyDescent="0.25">
      <c r="B330"/>
    </row>
    <row r="331" spans="2:2" ht="15" x14ac:dyDescent="0.25">
      <c r="B331"/>
    </row>
    <row r="332" spans="2:2" ht="15" x14ac:dyDescent="0.25">
      <c r="B332"/>
    </row>
    <row r="333" spans="2:2" ht="15" x14ac:dyDescent="0.25">
      <c r="B333"/>
    </row>
    <row r="334" spans="2:2" ht="15" x14ac:dyDescent="0.25">
      <c r="B334"/>
    </row>
    <row r="335" spans="2:2" ht="15" x14ac:dyDescent="0.25">
      <c r="B335"/>
    </row>
    <row r="336" spans="2:2" ht="15" x14ac:dyDescent="0.25">
      <c r="B336"/>
    </row>
    <row r="337" spans="2:2" ht="15" x14ac:dyDescent="0.25">
      <c r="B337"/>
    </row>
    <row r="338" spans="2:2" ht="15" x14ac:dyDescent="0.25">
      <c r="B338"/>
    </row>
    <row r="339" spans="2:2" ht="15" x14ac:dyDescent="0.25">
      <c r="B339"/>
    </row>
    <row r="340" spans="2:2" ht="15" x14ac:dyDescent="0.25">
      <c r="B340"/>
    </row>
    <row r="341" spans="2:2" ht="15" x14ac:dyDescent="0.25">
      <c r="B341"/>
    </row>
    <row r="342" spans="2:2" ht="15" x14ac:dyDescent="0.25">
      <c r="B342"/>
    </row>
    <row r="343" spans="2:2" ht="15" x14ac:dyDescent="0.25">
      <c r="B343"/>
    </row>
    <row r="344" spans="2:2" ht="15" x14ac:dyDescent="0.25">
      <c r="B344"/>
    </row>
    <row r="345" spans="2:2" ht="15" x14ac:dyDescent="0.25">
      <c r="B345"/>
    </row>
    <row r="346" spans="2:2" ht="15" x14ac:dyDescent="0.25">
      <c r="B346"/>
    </row>
    <row r="347" spans="2:2" ht="15" x14ac:dyDescent="0.25">
      <c r="B347"/>
    </row>
    <row r="348" spans="2:2" ht="15" x14ac:dyDescent="0.25">
      <c r="B348"/>
    </row>
    <row r="349" spans="2:2" ht="15" x14ac:dyDescent="0.25">
      <c r="B349"/>
    </row>
    <row r="350" spans="2:2" ht="15" x14ac:dyDescent="0.25">
      <c r="B350"/>
    </row>
    <row r="351" spans="2:2" ht="15" x14ac:dyDescent="0.25">
      <c r="B351"/>
    </row>
    <row r="352" spans="2:2" ht="15" x14ac:dyDescent="0.25">
      <c r="B352"/>
    </row>
    <row r="353" spans="2:2" ht="15" x14ac:dyDescent="0.25">
      <c r="B353"/>
    </row>
    <row r="354" spans="2:2" ht="15" x14ac:dyDescent="0.25">
      <c r="B354"/>
    </row>
    <row r="355" spans="2:2" ht="15" x14ac:dyDescent="0.25">
      <c r="B355"/>
    </row>
    <row r="356" spans="2:2" ht="15" x14ac:dyDescent="0.25">
      <c r="B356"/>
    </row>
    <row r="357" spans="2:2" ht="15" x14ac:dyDescent="0.25">
      <c r="B357"/>
    </row>
    <row r="358" spans="2:2" ht="15" x14ac:dyDescent="0.25">
      <c r="B358"/>
    </row>
    <row r="359" spans="2:2" ht="15" x14ac:dyDescent="0.25">
      <c r="B359"/>
    </row>
    <row r="360" spans="2:2" ht="15" x14ac:dyDescent="0.25">
      <c r="B360"/>
    </row>
    <row r="361" spans="2:2" ht="15" x14ac:dyDescent="0.25">
      <c r="B361"/>
    </row>
    <row r="362" spans="2:2" ht="15" x14ac:dyDescent="0.25">
      <c r="B362"/>
    </row>
    <row r="363" spans="2:2" ht="15" x14ac:dyDescent="0.25">
      <c r="B363"/>
    </row>
    <row r="364" spans="2:2" ht="15" x14ac:dyDescent="0.25">
      <c r="B364"/>
    </row>
    <row r="365" spans="2:2" ht="15" x14ac:dyDescent="0.25">
      <c r="B365"/>
    </row>
    <row r="366" spans="2:2" ht="15" x14ac:dyDescent="0.25">
      <c r="B366"/>
    </row>
    <row r="367" spans="2:2" ht="15" x14ac:dyDescent="0.25">
      <c r="B367"/>
    </row>
    <row r="368" spans="2:2" ht="15" x14ac:dyDescent="0.25">
      <c r="B368"/>
    </row>
    <row r="369" spans="2:2" ht="15" x14ac:dyDescent="0.25">
      <c r="B369"/>
    </row>
    <row r="370" spans="2:2" ht="15" x14ac:dyDescent="0.25">
      <c r="B370"/>
    </row>
    <row r="371" spans="2:2" ht="15" x14ac:dyDescent="0.25">
      <c r="B371"/>
    </row>
    <row r="372" spans="2:2" ht="15" x14ac:dyDescent="0.25">
      <c r="B372"/>
    </row>
    <row r="373" spans="2:2" ht="15" x14ac:dyDescent="0.25">
      <c r="B373"/>
    </row>
    <row r="374" spans="2:2" ht="15" x14ac:dyDescent="0.25">
      <c r="B374"/>
    </row>
    <row r="375" spans="2:2" ht="15" x14ac:dyDescent="0.25">
      <c r="B375"/>
    </row>
    <row r="376" spans="2:2" ht="15" x14ac:dyDescent="0.25">
      <c r="B376"/>
    </row>
    <row r="377" spans="2:2" ht="15" x14ac:dyDescent="0.25">
      <c r="B377"/>
    </row>
    <row r="378" spans="2:2" ht="15" x14ac:dyDescent="0.25">
      <c r="B378"/>
    </row>
    <row r="379" spans="2:2" ht="15" x14ac:dyDescent="0.25">
      <c r="B379"/>
    </row>
    <row r="380" spans="2:2" ht="15" x14ac:dyDescent="0.25">
      <c r="B380"/>
    </row>
    <row r="381" spans="2:2" ht="15" x14ac:dyDescent="0.25">
      <c r="B381"/>
    </row>
    <row r="382" spans="2:2" ht="15" x14ac:dyDescent="0.25">
      <c r="B382"/>
    </row>
    <row r="383" spans="2:2" ht="15" x14ac:dyDescent="0.25">
      <c r="B383"/>
    </row>
    <row r="384" spans="2:2" ht="15" x14ac:dyDescent="0.25">
      <c r="B384"/>
    </row>
    <row r="385" spans="2:2" ht="15" x14ac:dyDescent="0.25">
      <c r="B385"/>
    </row>
    <row r="386" spans="2:2" ht="15" x14ac:dyDescent="0.25">
      <c r="B386"/>
    </row>
    <row r="387" spans="2:2" ht="15" x14ac:dyDescent="0.25">
      <c r="B387"/>
    </row>
    <row r="388" spans="2:2" ht="15" x14ac:dyDescent="0.25">
      <c r="B388"/>
    </row>
    <row r="389" spans="2:2" ht="15" x14ac:dyDescent="0.25">
      <c r="B389"/>
    </row>
    <row r="390" spans="2:2" ht="15" x14ac:dyDescent="0.25">
      <c r="B390"/>
    </row>
    <row r="391" spans="2:2" ht="15" x14ac:dyDescent="0.25">
      <c r="B391"/>
    </row>
    <row r="392" spans="2:2" ht="15" x14ac:dyDescent="0.25">
      <c r="B392"/>
    </row>
    <row r="393" spans="2:2" ht="15" x14ac:dyDescent="0.25">
      <c r="B393"/>
    </row>
    <row r="394" spans="2:2" ht="15" x14ac:dyDescent="0.25">
      <c r="B394"/>
    </row>
    <row r="395" spans="2:2" ht="15" x14ac:dyDescent="0.25">
      <c r="B395"/>
    </row>
    <row r="396" spans="2:2" ht="15" x14ac:dyDescent="0.25">
      <c r="B396"/>
    </row>
    <row r="397" spans="2:2" ht="15" x14ac:dyDescent="0.25">
      <c r="B397"/>
    </row>
    <row r="398" spans="2:2" ht="15" x14ac:dyDescent="0.25">
      <c r="B398"/>
    </row>
    <row r="399" spans="2:2" ht="15" x14ac:dyDescent="0.25">
      <c r="B399"/>
    </row>
    <row r="400" spans="2:2" ht="15" x14ac:dyDescent="0.25">
      <c r="B400"/>
    </row>
    <row r="401" spans="2:2" ht="15" x14ac:dyDescent="0.25">
      <c r="B401"/>
    </row>
    <row r="402" spans="2:2" ht="15" x14ac:dyDescent="0.25">
      <c r="B402"/>
    </row>
    <row r="403" spans="2:2" ht="15" x14ac:dyDescent="0.25">
      <c r="B403"/>
    </row>
    <row r="404" spans="2:2" ht="15" x14ac:dyDescent="0.25">
      <c r="B404"/>
    </row>
    <row r="405" spans="2:2" ht="15" x14ac:dyDescent="0.25">
      <c r="B405"/>
    </row>
    <row r="406" spans="2:2" ht="15" x14ac:dyDescent="0.25">
      <c r="B406"/>
    </row>
    <row r="407" spans="2:2" ht="15" x14ac:dyDescent="0.25">
      <c r="B407"/>
    </row>
    <row r="408" spans="2:2" ht="15" x14ac:dyDescent="0.25">
      <c r="B408"/>
    </row>
    <row r="409" spans="2:2" ht="15" x14ac:dyDescent="0.25">
      <c r="B409"/>
    </row>
    <row r="410" spans="2:2" ht="15" x14ac:dyDescent="0.25">
      <c r="B410"/>
    </row>
    <row r="411" spans="2:2" ht="15" x14ac:dyDescent="0.25">
      <c r="B411"/>
    </row>
    <row r="412" spans="2:2" ht="15" x14ac:dyDescent="0.25">
      <c r="B412"/>
    </row>
    <row r="413" spans="2:2" ht="15" x14ac:dyDescent="0.25">
      <c r="B413"/>
    </row>
    <row r="414" spans="2:2" ht="15" x14ac:dyDescent="0.25">
      <c r="B414"/>
    </row>
    <row r="415" spans="2:2" ht="15" x14ac:dyDescent="0.25">
      <c r="B415"/>
    </row>
    <row r="416" spans="2:2" ht="15" x14ac:dyDescent="0.25">
      <c r="B416"/>
    </row>
    <row r="417" spans="2:2" ht="15" x14ac:dyDescent="0.25">
      <c r="B417"/>
    </row>
    <row r="418" spans="2:2" ht="15" x14ac:dyDescent="0.25">
      <c r="B418"/>
    </row>
    <row r="419" spans="2:2" ht="15" x14ac:dyDescent="0.25">
      <c r="B419"/>
    </row>
    <row r="420" spans="2:2" ht="15" x14ac:dyDescent="0.25">
      <c r="B420"/>
    </row>
    <row r="421" spans="2:2" ht="15" x14ac:dyDescent="0.25">
      <c r="B421"/>
    </row>
    <row r="422" spans="2:2" ht="15" x14ac:dyDescent="0.25">
      <c r="B422"/>
    </row>
    <row r="423" spans="2:2" ht="15" x14ac:dyDescent="0.25">
      <c r="B423"/>
    </row>
    <row r="424" spans="2:2" ht="15" x14ac:dyDescent="0.25">
      <c r="B424"/>
    </row>
    <row r="425" spans="2:2" ht="15" x14ac:dyDescent="0.25">
      <c r="B425"/>
    </row>
    <row r="426" spans="2:2" ht="15" x14ac:dyDescent="0.25">
      <c r="B426"/>
    </row>
    <row r="427" spans="2:2" ht="15" x14ac:dyDescent="0.25">
      <c r="B427"/>
    </row>
    <row r="428" spans="2:2" ht="15" x14ac:dyDescent="0.25">
      <c r="B428"/>
    </row>
    <row r="429" spans="2:2" ht="15" x14ac:dyDescent="0.25">
      <c r="B429"/>
    </row>
    <row r="430" spans="2:2" ht="15" x14ac:dyDescent="0.25">
      <c r="B430"/>
    </row>
    <row r="431" spans="2:2" ht="15" x14ac:dyDescent="0.25">
      <c r="B431"/>
    </row>
    <row r="432" spans="2:2" ht="15" x14ac:dyDescent="0.25">
      <c r="B432"/>
    </row>
    <row r="433" spans="2:2" ht="15" x14ac:dyDescent="0.25">
      <c r="B433"/>
    </row>
    <row r="434" spans="2:2" ht="15" x14ac:dyDescent="0.25">
      <c r="B434"/>
    </row>
    <row r="435" spans="2:2" ht="15" x14ac:dyDescent="0.25">
      <c r="B435"/>
    </row>
    <row r="436" spans="2:2" ht="15" x14ac:dyDescent="0.25">
      <c r="B436"/>
    </row>
    <row r="437" spans="2:2" ht="15" x14ac:dyDescent="0.25">
      <c r="B437"/>
    </row>
    <row r="438" spans="2:2" ht="15" x14ac:dyDescent="0.25">
      <c r="B438"/>
    </row>
    <row r="439" spans="2:2" ht="15" x14ac:dyDescent="0.25">
      <c r="B439"/>
    </row>
    <row r="440" spans="2:2" ht="15" x14ac:dyDescent="0.25">
      <c r="B440"/>
    </row>
    <row r="441" spans="2:2" ht="15" x14ac:dyDescent="0.25">
      <c r="B441"/>
    </row>
    <row r="442" spans="2:2" ht="15" x14ac:dyDescent="0.25">
      <c r="B442"/>
    </row>
    <row r="443" spans="2:2" ht="15" x14ac:dyDescent="0.25">
      <c r="B443"/>
    </row>
    <row r="444" spans="2:2" ht="15" x14ac:dyDescent="0.25">
      <c r="B444"/>
    </row>
    <row r="445" spans="2:2" ht="15" x14ac:dyDescent="0.25">
      <c r="B445"/>
    </row>
    <row r="446" spans="2:2" ht="15" x14ac:dyDescent="0.25">
      <c r="B446"/>
    </row>
    <row r="447" spans="2:2" ht="15" x14ac:dyDescent="0.25">
      <c r="B447"/>
    </row>
    <row r="448" spans="2:2" ht="15" x14ac:dyDescent="0.25">
      <c r="B448"/>
    </row>
    <row r="449" spans="2:2" ht="15" x14ac:dyDescent="0.25">
      <c r="B449"/>
    </row>
    <row r="450" spans="2:2" ht="15" x14ac:dyDescent="0.25">
      <c r="B450"/>
    </row>
    <row r="451" spans="2:2" ht="15" x14ac:dyDescent="0.25">
      <c r="B451"/>
    </row>
    <row r="452" spans="2:2" ht="15" x14ac:dyDescent="0.25">
      <c r="B452"/>
    </row>
    <row r="453" spans="2:2" ht="15" x14ac:dyDescent="0.25">
      <c r="B453"/>
    </row>
    <row r="454" spans="2:2" ht="15" x14ac:dyDescent="0.25">
      <c r="B454"/>
    </row>
    <row r="455" spans="2:2" ht="15" x14ac:dyDescent="0.25">
      <c r="B455"/>
    </row>
    <row r="456" spans="2:2" ht="15" x14ac:dyDescent="0.25">
      <c r="B456"/>
    </row>
    <row r="457" spans="2:2" ht="15" x14ac:dyDescent="0.25">
      <c r="B457"/>
    </row>
    <row r="458" spans="2:2" ht="15" x14ac:dyDescent="0.25">
      <c r="B458"/>
    </row>
    <row r="459" spans="2:2" ht="15" x14ac:dyDescent="0.25">
      <c r="B459"/>
    </row>
    <row r="460" spans="2:2" ht="15" x14ac:dyDescent="0.25">
      <c r="B460"/>
    </row>
    <row r="461" spans="2:2" ht="15" x14ac:dyDescent="0.25">
      <c r="B461"/>
    </row>
    <row r="462" spans="2:2" ht="15" x14ac:dyDescent="0.25">
      <c r="B462"/>
    </row>
    <row r="463" spans="2:2" ht="15" x14ac:dyDescent="0.25">
      <c r="B463"/>
    </row>
    <row r="464" spans="2:2" ht="15" x14ac:dyDescent="0.25">
      <c r="B464"/>
    </row>
    <row r="465" spans="2:2" ht="15" x14ac:dyDescent="0.25">
      <c r="B465"/>
    </row>
    <row r="466" spans="2:2" ht="15" x14ac:dyDescent="0.25">
      <c r="B466"/>
    </row>
    <row r="467" spans="2:2" ht="15" x14ac:dyDescent="0.25">
      <c r="B467"/>
    </row>
    <row r="468" spans="2:2" ht="15" x14ac:dyDescent="0.25">
      <c r="B468"/>
    </row>
    <row r="469" spans="2:2" ht="15" x14ac:dyDescent="0.25">
      <c r="B469"/>
    </row>
    <row r="470" spans="2:2" ht="15" x14ac:dyDescent="0.25">
      <c r="B470"/>
    </row>
    <row r="471" spans="2:2" ht="15" x14ac:dyDescent="0.25">
      <c r="B471"/>
    </row>
    <row r="472" spans="2:2" ht="15" x14ac:dyDescent="0.25">
      <c r="B472"/>
    </row>
    <row r="473" spans="2:2" ht="15" x14ac:dyDescent="0.25">
      <c r="B473"/>
    </row>
    <row r="474" spans="2:2" ht="15" x14ac:dyDescent="0.25">
      <c r="B474"/>
    </row>
    <row r="475" spans="2:2" ht="15" x14ac:dyDescent="0.25">
      <c r="B475"/>
    </row>
    <row r="476" spans="2:2" ht="15" x14ac:dyDescent="0.25">
      <c r="B476"/>
    </row>
    <row r="477" spans="2:2" ht="15" x14ac:dyDescent="0.25">
      <c r="B477"/>
    </row>
    <row r="478" spans="2:2" ht="15" x14ac:dyDescent="0.25">
      <c r="B478"/>
    </row>
    <row r="479" spans="2:2" ht="15" x14ac:dyDescent="0.25">
      <c r="B479"/>
    </row>
    <row r="480" spans="2:2" ht="15" x14ac:dyDescent="0.25">
      <c r="B480"/>
    </row>
    <row r="481" spans="2:2" ht="15" x14ac:dyDescent="0.25">
      <c r="B481"/>
    </row>
    <row r="482" spans="2:2" ht="15" x14ac:dyDescent="0.25">
      <c r="B482"/>
    </row>
    <row r="483" spans="2:2" ht="15" x14ac:dyDescent="0.25">
      <c r="B483"/>
    </row>
    <row r="484" spans="2:2" ht="15" x14ac:dyDescent="0.25">
      <c r="B484"/>
    </row>
    <row r="485" spans="2:2" ht="15" x14ac:dyDescent="0.25">
      <c r="B485"/>
    </row>
    <row r="486" spans="2:2" ht="15" x14ac:dyDescent="0.25">
      <c r="B486"/>
    </row>
    <row r="487" spans="2:2" ht="15" x14ac:dyDescent="0.25">
      <c r="B487"/>
    </row>
    <row r="488" spans="2:2" ht="15" x14ac:dyDescent="0.25">
      <c r="B488"/>
    </row>
    <row r="489" spans="2:2" ht="15" x14ac:dyDescent="0.25">
      <c r="B489"/>
    </row>
    <row r="490" spans="2:2" ht="15" x14ac:dyDescent="0.25">
      <c r="B490"/>
    </row>
    <row r="491" spans="2:2" ht="15" x14ac:dyDescent="0.25">
      <c r="B491"/>
    </row>
    <row r="492" spans="2:2" ht="15" x14ac:dyDescent="0.25">
      <c r="B492"/>
    </row>
    <row r="493" spans="2:2" ht="15" x14ac:dyDescent="0.25">
      <c r="B493"/>
    </row>
    <row r="494" spans="2:2" ht="15" x14ac:dyDescent="0.25">
      <c r="B494"/>
    </row>
    <row r="495" spans="2:2" ht="15" x14ac:dyDescent="0.25">
      <c r="B495"/>
    </row>
    <row r="496" spans="2:2" ht="15" x14ac:dyDescent="0.25">
      <c r="B496"/>
    </row>
    <row r="497" spans="2:2" ht="15" x14ac:dyDescent="0.25">
      <c r="B497"/>
    </row>
    <row r="498" spans="2:2" ht="15" x14ac:dyDescent="0.25">
      <c r="B498"/>
    </row>
    <row r="499" spans="2:2" ht="15" x14ac:dyDescent="0.25">
      <c r="B499"/>
    </row>
    <row r="500" spans="2:2" ht="15" x14ac:dyDescent="0.25">
      <c r="B500"/>
    </row>
    <row r="501" spans="2:2" ht="15" x14ac:dyDescent="0.25">
      <c r="B501"/>
    </row>
    <row r="502" spans="2:2" ht="15" x14ac:dyDescent="0.25">
      <c r="B502"/>
    </row>
    <row r="503" spans="2:2" ht="15" x14ac:dyDescent="0.25">
      <c r="B503"/>
    </row>
    <row r="504" spans="2:2" ht="15" x14ac:dyDescent="0.25">
      <c r="B504"/>
    </row>
    <row r="505" spans="2:2" ht="15" x14ac:dyDescent="0.25">
      <c r="B505"/>
    </row>
    <row r="506" spans="2:2" ht="15" x14ac:dyDescent="0.25">
      <c r="B506"/>
    </row>
    <row r="507" spans="2:2" ht="15" x14ac:dyDescent="0.25">
      <c r="B507"/>
    </row>
    <row r="508" spans="2:2" ht="15" x14ac:dyDescent="0.25">
      <c r="B508"/>
    </row>
    <row r="509" spans="2:2" ht="15" x14ac:dyDescent="0.25">
      <c r="B509"/>
    </row>
    <row r="510" spans="2:2" ht="15" x14ac:dyDescent="0.25">
      <c r="B510"/>
    </row>
    <row r="511" spans="2:2" ht="15" x14ac:dyDescent="0.25">
      <c r="B511"/>
    </row>
    <row r="512" spans="2:2" ht="15" x14ac:dyDescent="0.25">
      <c r="B512"/>
    </row>
    <row r="513" spans="2:2" ht="15" x14ac:dyDescent="0.25">
      <c r="B513"/>
    </row>
    <row r="514" spans="2:2" ht="15" x14ac:dyDescent="0.25">
      <c r="B514"/>
    </row>
    <row r="515" spans="2:2" ht="15" x14ac:dyDescent="0.25">
      <c r="B515"/>
    </row>
    <row r="516" spans="2:2" ht="15" x14ac:dyDescent="0.25">
      <c r="B516"/>
    </row>
    <row r="517" spans="2:2" ht="15" x14ac:dyDescent="0.25">
      <c r="B517"/>
    </row>
    <row r="518" spans="2:2" ht="15" x14ac:dyDescent="0.25">
      <c r="B518"/>
    </row>
    <row r="519" spans="2:2" ht="15" x14ac:dyDescent="0.25">
      <c r="B519"/>
    </row>
    <row r="520" spans="2:2" ht="15" x14ac:dyDescent="0.25">
      <c r="B520"/>
    </row>
    <row r="521" spans="2:2" ht="15" x14ac:dyDescent="0.25">
      <c r="B521"/>
    </row>
    <row r="522" spans="2:2" ht="15" x14ac:dyDescent="0.25">
      <c r="B522"/>
    </row>
    <row r="523" spans="2:2" ht="15" x14ac:dyDescent="0.25">
      <c r="B523"/>
    </row>
    <row r="524" spans="2:2" ht="15" x14ac:dyDescent="0.25">
      <c r="B524"/>
    </row>
    <row r="525" spans="2:2" ht="15" x14ac:dyDescent="0.25">
      <c r="B525"/>
    </row>
    <row r="526" spans="2:2" ht="15" x14ac:dyDescent="0.25">
      <c r="B526"/>
    </row>
    <row r="527" spans="2:2" ht="15" x14ac:dyDescent="0.25">
      <c r="B527"/>
    </row>
    <row r="528" spans="2:2" ht="15" x14ac:dyDescent="0.25">
      <c r="B528"/>
    </row>
    <row r="529" spans="2:2" ht="15" x14ac:dyDescent="0.25">
      <c r="B529"/>
    </row>
    <row r="530" spans="2:2" ht="15" x14ac:dyDescent="0.25">
      <c r="B530"/>
    </row>
    <row r="531" spans="2:2" ht="15" x14ac:dyDescent="0.25">
      <c r="B531"/>
    </row>
    <row r="532" spans="2:2" ht="15" x14ac:dyDescent="0.25">
      <c r="B532"/>
    </row>
    <row r="533" spans="2:2" ht="15" x14ac:dyDescent="0.25">
      <c r="B533"/>
    </row>
    <row r="534" spans="2:2" ht="15" x14ac:dyDescent="0.25">
      <c r="B534"/>
    </row>
    <row r="535" spans="2:2" ht="15" x14ac:dyDescent="0.25">
      <c r="B535"/>
    </row>
    <row r="536" spans="2:2" ht="15" x14ac:dyDescent="0.25">
      <c r="B536"/>
    </row>
    <row r="537" spans="2:2" ht="15" x14ac:dyDescent="0.25">
      <c r="B537"/>
    </row>
    <row r="538" spans="2:2" ht="15" x14ac:dyDescent="0.25">
      <c r="B538"/>
    </row>
    <row r="539" spans="2:2" ht="15" x14ac:dyDescent="0.25">
      <c r="B539"/>
    </row>
    <row r="540" spans="2:2" ht="15" x14ac:dyDescent="0.25">
      <c r="B540"/>
    </row>
    <row r="541" spans="2:2" ht="15" x14ac:dyDescent="0.25">
      <c r="B541"/>
    </row>
    <row r="542" spans="2:2" ht="15" x14ac:dyDescent="0.25">
      <c r="B542"/>
    </row>
    <row r="543" spans="2:2" ht="15" x14ac:dyDescent="0.25">
      <c r="B543"/>
    </row>
    <row r="544" spans="2:2" ht="15" x14ac:dyDescent="0.25">
      <c r="B544"/>
    </row>
    <row r="545" spans="2:2" ht="15" x14ac:dyDescent="0.25">
      <c r="B545"/>
    </row>
    <row r="546" spans="2:2" ht="15" x14ac:dyDescent="0.25">
      <c r="B546"/>
    </row>
    <row r="547" spans="2:2" ht="15" x14ac:dyDescent="0.25">
      <c r="B547"/>
    </row>
    <row r="548" spans="2:2" ht="15" x14ac:dyDescent="0.25">
      <c r="B548"/>
    </row>
    <row r="549" spans="2:2" ht="15" x14ac:dyDescent="0.25">
      <c r="B549"/>
    </row>
    <row r="550" spans="2:2" ht="15" x14ac:dyDescent="0.25">
      <c r="B550"/>
    </row>
    <row r="551" spans="2:2" ht="15" x14ac:dyDescent="0.25">
      <c r="B551"/>
    </row>
    <row r="552" spans="2:2" ht="15" x14ac:dyDescent="0.25">
      <c r="B552"/>
    </row>
    <row r="553" spans="2:2" ht="15" x14ac:dyDescent="0.25">
      <c r="B553"/>
    </row>
    <row r="554" spans="2:2" ht="15" x14ac:dyDescent="0.25">
      <c r="B554"/>
    </row>
    <row r="555" spans="2:2" ht="15" x14ac:dyDescent="0.25">
      <c r="B555"/>
    </row>
    <row r="556" spans="2:2" ht="15" x14ac:dyDescent="0.25">
      <c r="B556"/>
    </row>
    <row r="557" spans="2:2" ht="15" x14ac:dyDescent="0.25">
      <c r="B557"/>
    </row>
    <row r="558" spans="2:2" ht="15" x14ac:dyDescent="0.25">
      <c r="B558"/>
    </row>
    <row r="559" spans="2:2" ht="15" x14ac:dyDescent="0.25">
      <c r="B559"/>
    </row>
    <row r="560" spans="2:2" ht="15" x14ac:dyDescent="0.25">
      <c r="B560"/>
    </row>
    <row r="561" spans="2:2" ht="15" x14ac:dyDescent="0.25">
      <c r="B561"/>
    </row>
    <row r="562" spans="2:2" ht="15" x14ac:dyDescent="0.25">
      <c r="B562"/>
    </row>
    <row r="563" spans="2:2" ht="15" x14ac:dyDescent="0.25">
      <c r="B563"/>
    </row>
    <row r="564" spans="2:2" ht="15" x14ac:dyDescent="0.25">
      <c r="B564"/>
    </row>
    <row r="565" spans="2:2" ht="15" x14ac:dyDescent="0.25">
      <c r="B565"/>
    </row>
    <row r="566" spans="2:2" ht="15" x14ac:dyDescent="0.25">
      <c r="B566"/>
    </row>
    <row r="567" spans="2:2" ht="15" x14ac:dyDescent="0.25">
      <c r="B567"/>
    </row>
    <row r="568" spans="2:2" ht="15" x14ac:dyDescent="0.25">
      <c r="B568"/>
    </row>
    <row r="569" spans="2:2" ht="15" x14ac:dyDescent="0.25">
      <c r="B569"/>
    </row>
    <row r="570" spans="2:2" ht="15" x14ac:dyDescent="0.25">
      <c r="B570"/>
    </row>
    <row r="571" spans="2:2" ht="15" x14ac:dyDescent="0.25">
      <c r="B571"/>
    </row>
    <row r="572" spans="2:2" ht="15" x14ac:dyDescent="0.25">
      <c r="B572"/>
    </row>
    <row r="573" spans="2:2" ht="15" x14ac:dyDescent="0.25">
      <c r="B573"/>
    </row>
    <row r="574" spans="2:2" ht="15" x14ac:dyDescent="0.25">
      <c r="B574"/>
    </row>
    <row r="575" spans="2:2" ht="15" x14ac:dyDescent="0.25">
      <c r="B575"/>
    </row>
    <row r="576" spans="2:2" ht="15" x14ac:dyDescent="0.25">
      <c r="B576"/>
    </row>
    <row r="577" spans="2:2" ht="15" x14ac:dyDescent="0.25">
      <c r="B577"/>
    </row>
    <row r="578" spans="2:2" ht="15" x14ac:dyDescent="0.25">
      <c r="B578"/>
    </row>
    <row r="579" spans="2:2" ht="15" x14ac:dyDescent="0.25">
      <c r="B579"/>
    </row>
    <row r="580" spans="2:2" ht="15" x14ac:dyDescent="0.25">
      <c r="B580"/>
    </row>
    <row r="581" spans="2:2" ht="15" x14ac:dyDescent="0.25">
      <c r="B581"/>
    </row>
    <row r="582" spans="2:2" ht="15" x14ac:dyDescent="0.25">
      <c r="B582"/>
    </row>
    <row r="583" spans="2:2" ht="15" x14ac:dyDescent="0.25">
      <c r="B583"/>
    </row>
    <row r="584" spans="2:2" ht="15" x14ac:dyDescent="0.25">
      <c r="B584"/>
    </row>
    <row r="585" spans="2:2" ht="15" x14ac:dyDescent="0.25">
      <c r="B585"/>
    </row>
    <row r="586" spans="2:2" ht="15" x14ac:dyDescent="0.25">
      <c r="B586"/>
    </row>
    <row r="587" spans="2:2" ht="15" x14ac:dyDescent="0.25">
      <c r="B587"/>
    </row>
    <row r="588" spans="2:2" ht="15" x14ac:dyDescent="0.25">
      <c r="B588"/>
    </row>
    <row r="589" spans="2:2" ht="15" x14ac:dyDescent="0.25">
      <c r="B589"/>
    </row>
    <row r="590" spans="2:2" ht="15" x14ac:dyDescent="0.25">
      <c r="B590"/>
    </row>
    <row r="591" spans="2:2" ht="15" x14ac:dyDescent="0.25">
      <c r="B591"/>
    </row>
    <row r="592" spans="2:2" ht="15" x14ac:dyDescent="0.25">
      <c r="B592"/>
    </row>
    <row r="593" spans="2:2" ht="15" x14ac:dyDescent="0.25">
      <c r="B593"/>
    </row>
    <row r="594" spans="2:2" ht="15" x14ac:dyDescent="0.25">
      <c r="B594"/>
    </row>
    <row r="595" spans="2:2" ht="15" x14ac:dyDescent="0.25">
      <c r="B595"/>
    </row>
    <row r="596" spans="2:2" ht="15" x14ac:dyDescent="0.25">
      <c r="B596"/>
    </row>
    <row r="597" spans="2:2" ht="15" x14ac:dyDescent="0.25">
      <c r="B597"/>
    </row>
    <row r="598" spans="2:2" ht="15" x14ac:dyDescent="0.25">
      <c r="B598"/>
    </row>
    <row r="599" spans="2:2" ht="15" x14ac:dyDescent="0.25">
      <c r="B599"/>
    </row>
    <row r="600" spans="2:2" ht="15" x14ac:dyDescent="0.25">
      <c r="B600"/>
    </row>
    <row r="601" spans="2:2" ht="15" x14ac:dyDescent="0.25">
      <c r="B601"/>
    </row>
    <row r="602" spans="2:2" ht="15" x14ac:dyDescent="0.25">
      <c r="B602"/>
    </row>
    <row r="603" spans="2:2" ht="15" x14ac:dyDescent="0.25">
      <c r="B603"/>
    </row>
    <row r="604" spans="2:2" ht="15" x14ac:dyDescent="0.25">
      <c r="B604"/>
    </row>
    <row r="605" spans="2:2" ht="15" x14ac:dyDescent="0.25">
      <c r="B605"/>
    </row>
    <row r="606" spans="2:2" ht="15" x14ac:dyDescent="0.25">
      <c r="B606"/>
    </row>
    <row r="607" spans="2:2" ht="15" x14ac:dyDescent="0.25">
      <c r="B607"/>
    </row>
    <row r="608" spans="2:2" ht="15" x14ac:dyDescent="0.25">
      <c r="B608"/>
    </row>
    <row r="609" spans="2:2" ht="15" x14ac:dyDescent="0.25">
      <c r="B609"/>
    </row>
    <row r="610" spans="2:2" ht="15" x14ac:dyDescent="0.25">
      <c r="B610"/>
    </row>
    <row r="611" spans="2:2" ht="15" x14ac:dyDescent="0.25">
      <c r="B611"/>
    </row>
    <row r="612" spans="2:2" ht="15" x14ac:dyDescent="0.25">
      <c r="B612"/>
    </row>
    <row r="613" spans="2:2" ht="15" x14ac:dyDescent="0.25">
      <c r="B613"/>
    </row>
    <row r="614" spans="2:2" ht="15" x14ac:dyDescent="0.25">
      <c r="B614"/>
    </row>
    <row r="615" spans="2:2" ht="15" x14ac:dyDescent="0.25">
      <c r="B615"/>
    </row>
    <row r="616" spans="2:2" ht="15" x14ac:dyDescent="0.25">
      <c r="B616"/>
    </row>
    <row r="617" spans="2:2" ht="15" x14ac:dyDescent="0.25">
      <c r="B617"/>
    </row>
    <row r="618" spans="2:2" ht="15" x14ac:dyDescent="0.25">
      <c r="B618"/>
    </row>
    <row r="619" spans="2:2" ht="15" x14ac:dyDescent="0.25">
      <c r="B619"/>
    </row>
    <row r="620" spans="2:2" ht="15" x14ac:dyDescent="0.25">
      <c r="B620"/>
    </row>
    <row r="621" spans="2:2" ht="15" x14ac:dyDescent="0.25">
      <c r="B621"/>
    </row>
    <row r="622" spans="2:2" ht="15" x14ac:dyDescent="0.25">
      <c r="B622"/>
    </row>
    <row r="623" spans="2:2" ht="15" x14ac:dyDescent="0.25">
      <c r="B623"/>
    </row>
    <row r="624" spans="2:2" ht="15" x14ac:dyDescent="0.25">
      <c r="B624"/>
    </row>
    <row r="625" spans="2:2" ht="15" x14ac:dyDescent="0.25">
      <c r="B625"/>
    </row>
    <row r="626" spans="2:2" ht="15" x14ac:dyDescent="0.25">
      <c r="B626"/>
    </row>
    <row r="627" spans="2:2" ht="15" x14ac:dyDescent="0.25">
      <c r="B627"/>
    </row>
    <row r="628" spans="2:2" ht="15" x14ac:dyDescent="0.25">
      <c r="B628"/>
    </row>
    <row r="629" spans="2:2" ht="15" x14ac:dyDescent="0.25">
      <c r="B629"/>
    </row>
    <row r="630" spans="2:2" ht="15" x14ac:dyDescent="0.25">
      <c r="B630"/>
    </row>
    <row r="631" spans="2:2" ht="15" x14ac:dyDescent="0.25">
      <c r="B631"/>
    </row>
    <row r="632" spans="2:2" ht="15" x14ac:dyDescent="0.25">
      <c r="B632"/>
    </row>
    <row r="633" spans="2:2" ht="15" x14ac:dyDescent="0.25">
      <c r="B633"/>
    </row>
    <row r="634" spans="2:2" ht="15" x14ac:dyDescent="0.25">
      <c r="B634"/>
    </row>
    <row r="635" spans="2:2" ht="15" x14ac:dyDescent="0.25">
      <c r="B635"/>
    </row>
    <row r="636" spans="2:2" ht="15" x14ac:dyDescent="0.25">
      <c r="B636"/>
    </row>
    <row r="637" spans="2:2" ht="15" x14ac:dyDescent="0.25">
      <c r="B637"/>
    </row>
    <row r="638" spans="2:2" ht="15" x14ac:dyDescent="0.25">
      <c r="B638"/>
    </row>
    <row r="639" spans="2:2" ht="15" x14ac:dyDescent="0.25">
      <c r="B639"/>
    </row>
    <row r="640" spans="2:2" ht="15" x14ac:dyDescent="0.25">
      <c r="B640"/>
    </row>
    <row r="641" spans="2:2" ht="15" x14ac:dyDescent="0.25">
      <c r="B641"/>
    </row>
    <row r="642" spans="2:2" ht="15" x14ac:dyDescent="0.25">
      <c r="B642"/>
    </row>
    <row r="643" spans="2:2" ht="15" x14ac:dyDescent="0.25">
      <c r="B643"/>
    </row>
    <row r="644" spans="2:2" ht="15" x14ac:dyDescent="0.25">
      <c r="B644"/>
    </row>
    <row r="645" spans="2:2" ht="15" x14ac:dyDescent="0.25">
      <c r="B645"/>
    </row>
    <row r="646" spans="2:2" ht="15" x14ac:dyDescent="0.25">
      <c r="B646"/>
    </row>
    <row r="647" spans="2:2" ht="15" x14ac:dyDescent="0.25">
      <c r="B647"/>
    </row>
    <row r="648" spans="2:2" ht="15" x14ac:dyDescent="0.25">
      <c r="B648"/>
    </row>
    <row r="649" spans="2:2" ht="15" x14ac:dyDescent="0.25">
      <c r="B649"/>
    </row>
    <row r="650" spans="2:2" ht="15" x14ac:dyDescent="0.25">
      <c r="B650"/>
    </row>
    <row r="651" spans="2:2" ht="15" x14ac:dyDescent="0.25">
      <c r="B651"/>
    </row>
    <row r="652" spans="2:2" ht="15" x14ac:dyDescent="0.25">
      <c r="B652"/>
    </row>
    <row r="653" spans="2:2" ht="15" x14ac:dyDescent="0.25">
      <c r="B653"/>
    </row>
    <row r="654" spans="2:2" ht="15" x14ac:dyDescent="0.25">
      <c r="B654"/>
    </row>
    <row r="655" spans="2:2" ht="15" x14ac:dyDescent="0.25">
      <c r="B655"/>
    </row>
    <row r="656" spans="2:2" ht="15" x14ac:dyDescent="0.25">
      <c r="B656"/>
    </row>
    <row r="657" spans="2:2" ht="15" x14ac:dyDescent="0.25">
      <c r="B657"/>
    </row>
    <row r="658" spans="2:2" ht="15" x14ac:dyDescent="0.25">
      <c r="B658"/>
    </row>
    <row r="659" spans="2:2" ht="15" x14ac:dyDescent="0.25">
      <c r="B659"/>
    </row>
    <row r="660" spans="2:2" ht="15" x14ac:dyDescent="0.25">
      <c r="B660"/>
    </row>
    <row r="661" spans="2:2" ht="15" x14ac:dyDescent="0.25">
      <c r="B661"/>
    </row>
    <row r="662" spans="2:2" ht="15" x14ac:dyDescent="0.25">
      <c r="B662"/>
    </row>
    <row r="663" spans="2:2" ht="15" x14ac:dyDescent="0.25">
      <c r="B663"/>
    </row>
    <row r="664" spans="2:2" ht="15" x14ac:dyDescent="0.25">
      <c r="B664"/>
    </row>
    <row r="665" spans="2:2" ht="15" x14ac:dyDescent="0.25">
      <c r="B665"/>
    </row>
    <row r="666" spans="2:2" ht="15" x14ac:dyDescent="0.25">
      <c r="B666"/>
    </row>
    <row r="667" spans="2:2" ht="15" x14ac:dyDescent="0.25">
      <c r="B667"/>
    </row>
    <row r="668" spans="2:2" ht="15" x14ac:dyDescent="0.25">
      <c r="B668"/>
    </row>
    <row r="669" spans="2:2" ht="15" x14ac:dyDescent="0.25">
      <c r="B669"/>
    </row>
    <row r="670" spans="2:2" ht="15" x14ac:dyDescent="0.25">
      <c r="B670"/>
    </row>
    <row r="671" spans="2:2" ht="15" x14ac:dyDescent="0.25">
      <c r="B671"/>
    </row>
    <row r="672" spans="2:2" ht="15" x14ac:dyDescent="0.25">
      <c r="B672"/>
    </row>
    <row r="673" spans="2:2" ht="15" x14ac:dyDescent="0.25">
      <c r="B673"/>
    </row>
    <row r="674" spans="2:2" ht="15" x14ac:dyDescent="0.25">
      <c r="B674"/>
    </row>
    <row r="675" spans="2:2" ht="15" x14ac:dyDescent="0.25">
      <c r="B675"/>
    </row>
    <row r="676" spans="2:2" ht="15" x14ac:dyDescent="0.25">
      <c r="B676"/>
    </row>
    <row r="677" spans="2:2" ht="15" x14ac:dyDescent="0.25">
      <c r="B677"/>
    </row>
    <row r="678" spans="2:2" ht="15" x14ac:dyDescent="0.25">
      <c r="B678"/>
    </row>
    <row r="679" spans="2:2" ht="15" x14ac:dyDescent="0.25">
      <c r="B679"/>
    </row>
    <row r="680" spans="2:2" ht="15" x14ac:dyDescent="0.25">
      <c r="B680"/>
    </row>
    <row r="681" spans="2:2" ht="15" x14ac:dyDescent="0.25">
      <c r="B681"/>
    </row>
    <row r="682" spans="2:2" ht="15" x14ac:dyDescent="0.25">
      <c r="B682"/>
    </row>
    <row r="683" spans="2:2" ht="15" x14ac:dyDescent="0.25">
      <c r="B683"/>
    </row>
    <row r="684" spans="2:2" ht="15" x14ac:dyDescent="0.25">
      <c r="B684"/>
    </row>
    <row r="685" spans="2:2" ht="15" x14ac:dyDescent="0.25">
      <c r="B685"/>
    </row>
    <row r="686" spans="2:2" ht="15" x14ac:dyDescent="0.25">
      <c r="B686"/>
    </row>
    <row r="687" spans="2:2" ht="15" x14ac:dyDescent="0.25">
      <c r="B687"/>
    </row>
    <row r="688" spans="2:2" ht="15" x14ac:dyDescent="0.25">
      <c r="B688"/>
    </row>
    <row r="689" spans="2:2" ht="15" x14ac:dyDescent="0.25">
      <c r="B689"/>
    </row>
    <row r="690" spans="2:2" ht="15" x14ac:dyDescent="0.25">
      <c r="B690"/>
    </row>
    <row r="691" spans="2:2" ht="15" x14ac:dyDescent="0.25">
      <c r="B691"/>
    </row>
    <row r="692" spans="2:2" ht="15" x14ac:dyDescent="0.25">
      <c r="B692"/>
    </row>
    <row r="693" spans="2:2" ht="15" x14ac:dyDescent="0.25">
      <c r="B693"/>
    </row>
    <row r="694" spans="2:2" ht="15" x14ac:dyDescent="0.25">
      <c r="B694"/>
    </row>
    <row r="695" spans="2:2" ht="15" x14ac:dyDescent="0.25">
      <c r="B695"/>
    </row>
    <row r="696" spans="2:2" ht="15" x14ac:dyDescent="0.25">
      <c r="B696"/>
    </row>
    <row r="697" spans="2:2" ht="15" x14ac:dyDescent="0.25">
      <c r="B697"/>
    </row>
    <row r="698" spans="2:2" ht="15" x14ac:dyDescent="0.25">
      <c r="B698"/>
    </row>
    <row r="699" spans="2:2" ht="15" x14ac:dyDescent="0.25">
      <c r="B699"/>
    </row>
    <row r="700" spans="2:2" ht="15" x14ac:dyDescent="0.25">
      <c r="B700"/>
    </row>
    <row r="701" spans="2:2" ht="15" x14ac:dyDescent="0.25">
      <c r="B701"/>
    </row>
    <row r="702" spans="2:2" ht="15" x14ac:dyDescent="0.25">
      <c r="B702"/>
    </row>
    <row r="703" spans="2:2" ht="15" x14ac:dyDescent="0.25">
      <c r="B703"/>
    </row>
    <row r="704" spans="2:2" ht="15" x14ac:dyDescent="0.25">
      <c r="B704"/>
    </row>
    <row r="705" spans="2:2" ht="15" x14ac:dyDescent="0.25">
      <c r="B705"/>
    </row>
    <row r="706" spans="2:2" ht="15" x14ac:dyDescent="0.25">
      <c r="B706"/>
    </row>
    <row r="707" spans="2:2" ht="15" x14ac:dyDescent="0.25">
      <c r="B707"/>
    </row>
    <row r="708" spans="2:2" ht="15" x14ac:dyDescent="0.25">
      <c r="B708"/>
    </row>
    <row r="709" spans="2:2" ht="15" x14ac:dyDescent="0.25">
      <c r="B709"/>
    </row>
    <row r="710" spans="2:2" ht="15" x14ac:dyDescent="0.25">
      <c r="B710"/>
    </row>
    <row r="711" spans="2:2" ht="15" x14ac:dyDescent="0.25">
      <c r="B711"/>
    </row>
    <row r="712" spans="2:2" ht="15" x14ac:dyDescent="0.25">
      <c r="B712"/>
    </row>
    <row r="713" spans="2:2" ht="15" x14ac:dyDescent="0.25">
      <c r="B713"/>
    </row>
    <row r="714" spans="2:2" ht="15" x14ac:dyDescent="0.25">
      <c r="B714"/>
    </row>
    <row r="715" spans="2:2" ht="15" x14ac:dyDescent="0.25">
      <c r="B715"/>
    </row>
    <row r="716" spans="2:2" ht="15" x14ac:dyDescent="0.25">
      <c r="B716"/>
    </row>
    <row r="717" spans="2:2" ht="15" x14ac:dyDescent="0.25">
      <c r="B717"/>
    </row>
    <row r="718" spans="2:2" ht="15" x14ac:dyDescent="0.25">
      <c r="B718"/>
    </row>
    <row r="719" spans="2:2" ht="15" x14ac:dyDescent="0.25">
      <c r="B719"/>
    </row>
    <row r="720" spans="2:2" ht="15" x14ac:dyDescent="0.25">
      <c r="B720"/>
    </row>
    <row r="721" spans="2:2" ht="15" x14ac:dyDescent="0.25">
      <c r="B721"/>
    </row>
    <row r="722" spans="2:2" ht="15" x14ac:dyDescent="0.25">
      <c r="B722"/>
    </row>
    <row r="723" spans="2:2" ht="15" x14ac:dyDescent="0.25">
      <c r="B723"/>
    </row>
    <row r="724" spans="2:2" ht="15" x14ac:dyDescent="0.25">
      <c r="B724"/>
    </row>
    <row r="725" spans="2:2" ht="15" x14ac:dyDescent="0.25">
      <c r="B725"/>
    </row>
    <row r="726" spans="2:2" ht="15" x14ac:dyDescent="0.25">
      <c r="B726"/>
    </row>
    <row r="727" spans="2:2" ht="15" x14ac:dyDescent="0.25">
      <c r="B727"/>
    </row>
    <row r="728" spans="2:2" ht="15" x14ac:dyDescent="0.25">
      <c r="B728"/>
    </row>
    <row r="729" spans="2:2" ht="15" x14ac:dyDescent="0.25">
      <c r="B729"/>
    </row>
    <row r="730" spans="2:2" ht="15" x14ac:dyDescent="0.25">
      <c r="B730"/>
    </row>
    <row r="731" spans="2:2" ht="15" x14ac:dyDescent="0.25">
      <c r="B731"/>
    </row>
    <row r="732" spans="2:2" ht="15" x14ac:dyDescent="0.25">
      <c r="B732"/>
    </row>
    <row r="733" spans="2:2" ht="15" x14ac:dyDescent="0.25">
      <c r="B733"/>
    </row>
    <row r="734" spans="2:2" ht="15" x14ac:dyDescent="0.25">
      <c r="B734"/>
    </row>
    <row r="735" spans="2:2" ht="15" x14ac:dyDescent="0.25">
      <c r="B735"/>
    </row>
    <row r="736" spans="2:2" ht="15" x14ac:dyDescent="0.25">
      <c r="B736"/>
    </row>
    <row r="737" spans="2:2" ht="15" x14ac:dyDescent="0.25">
      <c r="B737"/>
    </row>
    <row r="738" spans="2:2" ht="15" x14ac:dyDescent="0.25">
      <c r="B738"/>
    </row>
    <row r="739" spans="2:2" ht="15" x14ac:dyDescent="0.25">
      <c r="B739"/>
    </row>
    <row r="740" spans="2:2" ht="15" x14ac:dyDescent="0.25">
      <c r="B740"/>
    </row>
    <row r="741" spans="2:2" ht="15" x14ac:dyDescent="0.25">
      <c r="B741"/>
    </row>
    <row r="742" spans="2:2" ht="15" x14ac:dyDescent="0.25">
      <c r="B742"/>
    </row>
    <row r="743" spans="2:2" ht="15" x14ac:dyDescent="0.25">
      <c r="B743"/>
    </row>
    <row r="744" spans="2:2" ht="15" x14ac:dyDescent="0.25">
      <c r="B744"/>
    </row>
    <row r="745" spans="2:2" ht="15" x14ac:dyDescent="0.25">
      <c r="B745"/>
    </row>
    <row r="746" spans="2:2" ht="15" x14ac:dyDescent="0.25">
      <c r="B746"/>
    </row>
    <row r="747" spans="2:2" ht="15" x14ac:dyDescent="0.25">
      <c r="B747"/>
    </row>
    <row r="748" spans="2:2" ht="15" x14ac:dyDescent="0.25">
      <c r="B748"/>
    </row>
    <row r="749" spans="2:2" ht="15" x14ac:dyDescent="0.25">
      <c r="B749"/>
    </row>
    <row r="750" spans="2:2" ht="15" x14ac:dyDescent="0.25">
      <c r="B750"/>
    </row>
    <row r="751" spans="2:2" ht="15" x14ac:dyDescent="0.25">
      <c r="B751"/>
    </row>
    <row r="752" spans="2:2" ht="15" x14ac:dyDescent="0.25">
      <c r="B752"/>
    </row>
    <row r="753" spans="2:2" ht="15" x14ac:dyDescent="0.25">
      <c r="B753"/>
    </row>
    <row r="754" spans="2:2" ht="15" x14ac:dyDescent="0.25">
      <c r="B754"/>
    </row>
    <row r="755" spans="2:2" ht="15" x14ac:dyDescent="0.25">
      <c r="B755"/>
    </row>
    <row r="756" spans="2:2" ht="15" x14ac:dyDescent="0.25">
      <c r="B756"/>
    </row>
    <row r="757" spans="2:2" ht="15" x14ac:dyDescent="0.25">
      <c r="B757"/>
    </row>
    <row r="758" spans="2:2" ht="15" x14ac:dyDescent="0.25">
      <c r="B758"/>
    </row>
    <row r="759" spans="2:2" ht="15" x14ac:dyDescent="0.25">
      <c r="B759"/>
    </row>
    <row r="760" spans="2:2" ht="15" x14ac:dyDescent="0.25">
      <c r="B760"/>
    </row>
    <row r="761" spans="2:2" ht="15" x14ac:dyDescent="0.25">
      <c r="B761"/>
    </row>
    <row r="762" spans="2:2" ht="15" x14ac:dyDescent="0.25">
      <c r="B762"/>
    </row>
    <row r="763" spans="2:2" ht="15" x14ac:dyDescent="0.25">
      <c r="B763"/>
    </row>
    <row r="764" spans="2:2" ht="15" x14ac:dyDescent="0.25">
      <c r="B764"/>
    </row>
    <row r="765" spans="2:2" ht="15" x14ac:dyDescent="0.25">
      <c r="B765"/>
    </row>
    <row r="766" spans="2:2" ht="15" x14ac:dyDescent="0.25">
      <c r="B766"/>
    </row>
    <row r="767" spans="2:2" ht="15" x14ac:dyDescent="0.25">
      <c r="B767"/>
    </row>
    <row r="768" spans="2:2" ht="15" x14ac:dyDescent="0.25">
      <c r="B768"/>
    </row>
    <row r="769" spans="2:2" ht="15" x14ac:dyDescent="0.25">
      <c r="B769"/>
    </row>
    <row r="770" spans="2:2" ht="15" x14ac:dyDescent="0.25">
      <c r="B770"/>
    </row>
    <row r="771" spans="2:2" ht="15" x14ac:dyDescent="0.25">
      <c r="B771"/>
    </row>
    <row r="772" spans="2:2" ht="15" x14ac:dyDescent="0.25">
      <c r="B772"/>
    </row>
    <row r="773" spans="2:2" ht="15" x14ac:dyDescent="0.25">
      <c r="B773"/>
    </row>
    <row r="774" spans="2:2" ht="15" x14ac:dyDescent="0.25">
      <c r="B774"/>
    </row>
    <row r="775" spans="2:2" ht="15" x14ac:dyDescent="0.25">
      <c r="B775"/>
    </row>
    <row r="776" spans="2:2" ht="15" x14ac:dyDescent="0.25">
      <c r="B776"/>
    </row>
    <row r="777" spans="2:2" ht="15" x14ac:dyDescent="0.25">
      <c r="B777"/>
    </row>
    <row r="778" spans="2:2" ht="15" x14ac:dyDescent="0.25">
      <c r="B778"/>
    </row>
    <row r="779" spans="2:2" ht="15" x14ac:dyDescent="0.25">
      <c r="B779"/>
    </row>
    <row r="780" spans="2:2" ht="15" x14ac:dyDescent="0.25">
      <c r="B780"/>
    </row>
    <row r="781" spans="2:2" ht="15" x14ac:dyDescent="0.25">
      <c r="B781"/>
    </row>
    <row r="782" spans="2:2" ht="15" x14ac:dyDescent="0.25">
      <c r="B782"/>
    </row>
    <row r="783" spans="2:2" ht="15" x14ac:dyDescent="0.25">
      <c r="B783"/>
    </row>
    <row r="784" spans="2:2" ht="15" x14ac:dyDescent="0.25">
      <c r="B784"/>
    </row>
    <row r="785" spans="2:2" ht="15" x14ac:dyDescent="0.25">
      <c r="B785"/>
    </row>
    <row r="786" spans="2:2" ht="15" x14ac:dyDescent="0.25">
      <c r="B786"/>
    </row>
    <row r="787" spans="2:2" ht="15" x14ac:dyDescent="0.25">
      <c r="B787"/>
    </row>
    <row r="788" spans="2:2" ht="15" x14ac:dyDescent="0.25">
      <c r="B788"/>
    </row>
    <row r="789" spans="2:2" ht="15" x14ac:dyDescent="0.25">
      <c r="B789"/>
    </row>
    <row r="790" spans="2:2" ht="15" x14ac:dyDescent="0.25">
      <c r="B790"/>
    </row>
    <row r="791" spans="2:2" ht="15" x14ac:dyDescent="0.25">
      <c r="B791"/>
    </row>
    <row r="792" spans="2:2" ht="15" x14ac:dyDescent="0.25">
      <c r="B792"/>
    </row>
    <row r="793" spans="2:2" ht="15" x14ac:dyDescent="0.25">
      <c r="B793"/>
    </row>
    <row r="794" spans="2:2" ht="15" x14ac:dyDescent="0.25">
      <c r="B794"/>
    </row>
    <row r="795" spans="2:2" ht="15" x14ac:dyDescent="0.25">
      <c r="B795"/>
    </row>
    <row r="796" spans="2:2" ht="15" x14ac:dyDescent="0.25">
      <c r="B796"/>
    </row>
    <row r="797" spans="2:2" ht="15" x14ac:dyDescent="0.25">
      <c r="B797"/>
    </row>
    <row r="798" spans="2:2" ht="15" x14ac:dyDescent="0.25">
      <c r="B798"/>
    </row>
    <row r="799" spans="2:2" ht="15" x14ac:dyDescent="0.25">
      <c r="B799"/>
    </row>
    <row r="800" spans="2:2" ht="15" x14ac:dyDescent="0.25">
      <c r="B800"/>
    </row>
    <row r="801" spans="2:2" ht="15" x14ac:dyDescent="0.25">
      <c r="B801"/>
    </row>
    <row r="802" spans="2:2" ht="15" x14ac:dyDescent="0.25">
      <c r="B802"/>
    </row>
    <row r="803" spans="2:2" ht="15" x14ac:dyDescent="0.25">
      <c r="B803"/>
    </row>
    <row r="804" spans="2:2" ht="15" x14ac:dyDescent="0.25">
      <c r="B804"/>
    </row>
    <row r="805" spans="2:2" ht="15" x14ac:dyDescent="0.25">
      <c r="B805"/>
    </row>
    <row r="806" spans="2:2" ht="15" x14ac:dyDescent="0.25">
      <c r="B806"/>
    </row>
    <row r="807" spans="2:2" ht="15" x14ac:dyDescent="0.25">
      <c r="B807"/>
    </row>
    <row r="808" spans="2:2" ht="15" x14ac:dyDescent="0.25">
      <c r="B808"/>
    </row>
    <row r="809" spans="2:2" ht="15" x14ac:dyDescent="0.25">
      <c r="B809"/>
    </row>
    <row r="810" spans="2:2" ht="15" x14ac:dyDescent="0.25">
      <c r="B810"/>
    </row>
    <row r="811" spans="2:2" ht="15" x14ac:dyDescent="0.25">
      <c r="B811"/>
    </row>
    <row r="812" spans="2:2" ht="15" x14ac:dyDescent="0.25">
      <c r="B812"/>
    </row>
    <row r="813" spans="2:2" ht="15" x14ac:dyDescent="0.25">
      <c r="B813"/>
    </row>
    <row r="814" spans="2:2" ht="15" x14ac:dyDescent="0.25">
      <c r="B814"/>
    </row>
    <row r="815" spans="2:2" ht="15" x14ac:dyDescent="0.25">
      <c r="B815"/>
    </row>
    <row r="816" spans="2:2" ht="15" x14ac:dyDescent="0.25">
      <c r="B816"/>
    </row>
    <row r="817" spans="2:2" ht="15" x14ac:dyDescent="0.25">
      <c r="B817"/>
    </row>
    <row r="818" spans="2:2" ht="15" x14ac:dyDescent="0.25">
      <c r="B818"/>
    </row>
    <row r="819" spans="2:2" ht="15" x14ac:dyDescent="0.25">
      <c r="B819"/>
    </row>
    <row r="820" spans="2:2" ht="15" x14ac:dyDescent="0.25">
      <c r="B820"/>
    </row>
    <row r="821" spans="2:2" ht="15" x14ac:dyDescent="0.25">
      <c r="B821"/>
    </row>
    <row r="822" spans="2:2" ht="15" x14ac:dyDescent="0.25">
      <c r="B822"/>
    </row>
    <row r="823" spans="2:2" ht="15" x14ac:dyDescent="0.25">
      <c r="B823"/>
    </row>
    <row r="824" spans="2:2" ht="15" x14ac:dyDescent="0.25">
      <c r="B824"/>
    </row>
    <row r="825" spans="2:2" ht="15" x14ac:dyDescent="0.25">
      <c r="B825"/>
    </row>
    <row r="826" spans="2:2" ht="15" x14ac:dyDescent="0.25">
      <c r="B826"/>
    </row>
    <row r="827" spans="2:2" ht="15" x14ac:dyDescent="0.25">
      <c r="B827"/>
    </row>
    <row r="828" spans="2:2" ht="15" x14ac:dyDescent="0.25">
      <c r="B828"/>
    </row>
    <row r="829" spans="2:2" ht="15" x14ac:dyDescent="0.25">
      <c r="B829"/>
    </row>
    <row r="830" spans="2:2" ht="15" x14ac:dyDescent="0.25">
      <c r="B830"/>
    </row>
    <row r="831" spans="2:2" ht="15" x14ac:dyDescent="0.25">
      <c r="B831"/>
    </row>
    <row r="832" spans="2:2" ht="15" x14ac:dyDescent="0.25">
      <c r="B832"/>
    </row>
    <row r="833" spans="2:2" ht="15" x14ac:dyDescent="0.25">
      <c r="B833"/>
    </row>
    <row r="834" spans="2:2" ht="15" x14ac:dyDescent="0.25">
      <c r="B834"/>
    </row>
    <row r="835" spans="2:2" ht="15" x14ac:dyDescent="0.25">
      <c r="B835"/>
    </row>
    <row r="836" spans="2:2" ht="15" x14ac:dyDescent="0.25">
      <c r="B836"/>
    </row>
    <row r="837" spans="2:2" ht="15" x14ac:dyDescent="0.25">
      <c r="B837"/>
    </row>
    <row r="838" spans="2:2" ht="15" x14ac:dyDescent="0.25">
      <c r="B838"/>
    </row>
    <row r="839" spans="2:2" ht="15" x14ac:dyDescent="0.25">
      <c r="B839"/>
    </row>
    <row r="840" spans="2:2" ht="15" x14ac:dyDescent="0.25">
      <c r="B840"/>
    </row>
    <row r="841" spans="2:2" ht="15" x14ac:dyDescent="0.25">
      <c r="B841"/>
    </row>
    <row r="842" spans="2:2" ht="15" x14ac:dyDescent="0.25">
      <c r="B842"/>
    </row>
    <row r="843" spans="2:2" ht="15" x14ac:dyDescent="0.25">
      <c r="B843"/>
    </row>
    <row r="844" spans="2:2" ht="15" x14ac:dyDescent="0.25">
      <c r="B844"/>
    </row>
    <row r="845" spans="2:2" ht="15" x14ac:dyDescent="0.25">
      <c r="B845"/>
    </row>
    <row r="846" spans="2:2" ht="15" x14ac:dyDescent="0.25">
      <c r="B846"/>
    </row>
    <row r="847" spans="2:2" ht="15" x14ac:dyDescent="0.25">
      <c r="B847"/>
    </row>
    <row r="848" spans="2:2" ht="15" x14ac:dyDescent="0.25">
      <c r="B848"/>
    </row>
    <row r="849" spans="2:2" ht="15" x14ac:dyDescent="0.25">
      <c r="B849"/>
    </row>
    <row r="850" spans="2:2" ht="15" x14ac:dyDescent="0.25">
      <c r="B850"/>
    </row>
    <row r="851" spans="2:2" ht="15" x14ac:dyDescent="0.25">
      <c r="B851"/>
    </row>
    <row r="852" spans="2:2" ht="15" x14ac:dyDescent="0.25">
      <c r="B852"/>
    </row>
    <row r="853" spans="2:2" ht="15" x14ac:dyDescent="0.25">
      <c r="B853"/>
    </row>
    <row r="854" spans="2:2" ht="15" x14ac:dyDescent="0.25">
      <c r="B854"/>
    </row>
    <row r="855" spans="2:2" ht="15" x14ac:dyDescent="0.25">
      <c r="B855"/>
    </row>
    <row r="856" spans="2:2" ht="15" x14ac:dyDescent="0.25">
      <c r="B856"/>
    </row>
    <row r="857" spans="2:2" ht="15" x14ac:dyDescent="0.25">
      <c r="B857"/>
    </row>
    <row r="858" spans="2:2" ht="15" x14ac:dyDescent="0.25">
      <c r="B858"/>
    </row>
    <row r="859" spans="2:2" ht="15" x14ac:dyDescent="0.25">
      <c r="B859"/>
    </row>
    <row r="860" spans="2:2" ht="15" x14ac:dyDescent="0.25">
      <c r="B860"/>
    </row>
    <row r="861" spans="2:2" ht="15" x14ac:dyDescent="0.25">
      <c r="B861"/>
    </row>
    <row r="862" spans="2:2" ht="15" x14ac:dyDescent="0.25">
      <c r="B862"/>
    </row>
    <row r="863" spans="2:2" ht="15" x14ac:dyDescent="0.25">
      <c r="B863"/>
    </row>
    <row r="864" spans="2:2" ht="15" x14ac:dyDescent="0.25">
      <c r="B864"/>
    </row>
    <row r="865" spans="2:2" ht="15" x14ac:dyDescent="0.25">
      <c r="B865"/>
    </row>
    <row r="866" spans="2:2" ht="15" x14ac:dyDescent="0.25">
      <c r="B866"/>
    </row>
    <row r="867" spans="2:2" ht="15" x14ac:dyDescent="0.25">
      <c r="B867"/>
    </row>
    <row r="868" spans="2:2" ht="15" x14ac:dyDescent="0.25">
      <c r="B868"/>
    </row>
    <row r="869" spans="2:2" ht="15" x14ac:dyDescent="0.25">
      <c r="B869"/>
    </row>
    <row r="870" spans="2:2" ht="15" x14ac:dyDescent="0.25">
      <c r="B870"/>
    </row>
    <row r="871" spans="2:2" ht="15" x14ac:dyDescent="0.25">
      <c r="B871"/>
    </row>
    <row r="872" spans="2:2" ht="15" x14ac:dyDescent="0.25">
      <c r="B872"/>
    </row>
    <row r="873" spans="2:2" ht="15" x14ac:dyDescent="0.25">
      <c r="B873"/>
    </row>
    <row r="874" spans="2:2" ht="15" x14ac:dyDescent="0.25">
      <c r="B874"/>
    </row>
    <row r="875" spans="2:2" ht="15" x14ac:dyDescent="0.25">
      <c r="B875"/>
    </row>
    <row r="876" spans="2:2" ht="15" x14ac:dyDescent="0.25">
      <c r="B876"/>
    </row>
    <row r="877" spans="2:2" ht="15" x14ac:dyDescent="0.25">
      <c r="B877"/>
    </row>
    <row r="878" spans="2:2" ht="15" x14ac:dyDescent="0.25">
      <c r="B878"/>
    </row>
    <row r="879" spans="2:2" ht="15" x14ac:dyDescent="0.25">
      <c r="B879"/>
    </row>
    <row r="880" spans="2:2" ht="15" x14ac:dyDescent="0.25">
      <c r="B880"/>
    </row>
    <row r="881" spans="2:2" ht="15" x14ac:dyDescent="0.25">
      <c r="B881"/>
    </row>
    <row r="882" spans="2:2" ht="15" x14ac:dyDescent="0.25">
      <c r="B882"/>
    </row>
    <row r="883" spans="2:2" ht="15" x14ac:dyDescent="0.25">
      <c r="B883"/>
    </row>
    <row r="884" spans="2:2" ht="15" x14ac:dyDescent="0.25">
      <c r="B884"/>
    </row>
    <row r="885" spans="2:2" ht="15" x14ac:dyDescent="0.25">
      <c r="B885"/>
    </row>
    <row r="886" spans="2:2" ht="15" x14ac:dyDescent="0.25">
      <c r="B886"/>
    </row>
    <row r="887" spans="2:2" ht="15" x14ac:dyDescent="0.25">
      <c r="B887"/>
    </row>
    <row r="888" spans="2:2" ht="15" x14ac:dyDescent="0.25">
      <c r="B888"/>
    </row>
    <row r="889" spans="2:2" ht="15" x14ac:dyDescent="0.25">
      <c r="B889"/>
    </row>
    <row r="890" spans="2:2" ht="15" x14ac:dyDescent="0.25">
      <c r="B890"/>
    </row>
    <row r="891" spans="2:2" ht="15" x14ac:dyDescent="0.25">
      <c r="B891"/>
    </row>
    <row r="892" spans="2:2" ht="15" x14ac:dyDescent="0.25">
      <c r="B892"/>
    </row>
    <row r="893" spans="2:2" ht="15" x14ac:dyDescent="0.25">
      <c r="B893"/>
    </row>
    <row r="894" spans="2:2" ht="15" x14ac:dyDescent="0.25">
      <c r="B894"/>
    </row>
    <row r="895" spans="2:2" ht="15" x14ac:dyDescent="0.25">
      <c r="B895"/>
    </row>
    <row r="896" spans="2:2" ht="15" x14ac:dyDescent="0.25">
      <c r="B896"/>
    </row>
    <row r="897" spans="2:2" ht="15" x14ac:dyDescent="0.25">
      <c r="B897"/>
    </row>
    <row r="898" spans="2:2" ht="15" x14ac:dyDescent="0.25">
      <c r="B898"/>
    </row>
    <row r="899" spans="2:2" ht="15" x14ac:dyDescent="0.25">
      <c r="B899"/>
    </row>
    <row r="900" spans="2:2" ht="15" x14ac:dyDescent="0.25">
      <c r="B900"/>
    </row>
    <row r="901" spans="2:2" ht="15" x14ac:dyDescent="0.25">
      <c r="B901"/>
    </row>
    <row r="902" spans="2:2" ht="15" x14ac:dyDescent="0.25">
      <c r="B902"/>
    </row>
    <row r="903" spans="2:2" ht="15" x14ac:dyDescent="0.25">
      <c r="B903"/>
    </row>
    <row r="904" spans="2:2" ht="15" x14ac:dyDescent="0.25">
      <c r="B904"/>
    </row>
    <row r="905" spans="2:2" ht="15" x14ac:dyDescent="0.25">
      <c r="B905"/>
    </row>
    <row r="906" spans="2:2" ht="15" x14ac:dyDescent="0.25">
      <c r="B906"/>
    </row>
    <row r="907" spans="2:2" ht="15" x14ac:dyDescent="0.25">
      <c r="B907"/>
    </row>
    <row r="908" spans="2:2" ht="15" x14ac:dyDescent="0.25">
      <c r="B908"/>
    </row>
    <row r="909" spans="2:2" ht="15" x14ac:dyDescent="0.25">
      <c r="B909"/>
    </row>
    <row r="910" spans="2:2" ht="15" x14ac:dyDescent="0.25">
      <c r="B910"/>
    </row>
    <row r="911" spans="2:2" ht="15" x14ac:dyDescent="0.25">
      <c r="B911"/>
    </row>
    <row r="912" spans="2:2" ht="15" x14ac:dyDescent="0.25">
      <c r="B912"/>
    </row>
    <row r="913" spans="2:2" ht="15" x14ac:dyDescent="0.25">
      <c r="B913"/>
    </row>
    <row r="914" spans="2:2" ht="15" x14ac:dyDescent="0.25">
      <c r="B914"/>
    </row>
    <row r="915" spans="2:2" ht="15" x14ac:dyDescent="0.25">
      <c r="B915"/>
    </row>
    <row r="916" spans="2:2" ht="15" x14ac:dyDescent="0.25">
      <c r="B916"/>
    </row>
    <row r="917" spans="2:2" ht="15" x14ac:dyDescent="0.25">
      <c r="B917"/>
    </row>
    <row r="918" spans="2:2" ht="15" x14ac:dyDescent="0.25">
      <c r="B918"/>
    </row>
    <row r="919" spans="2:2" ht="15" x14ac:dyDescent="0.25">
      <c r="B919"/>
    </row>
    <row r="920" spans="2:2" ht="15" x14ac:dyDescent="0.25">
      <c r="B920"/>
    </row>
    <row r="921" spans="2:2" ht="15" x14ac:dyDescent="0.25">
      <c r="B921"/>
    </row>
    <row r="922" spans="2:2" ht="15" x14ac:dyDescent="0.25">
      <c r="B922"/>
    </row>
    <row r="923" spans="2:2" ht="15" x14ac:dyDescent="0.25">
      <c r="B923"/>
    </row>
    <row r="924" spans="2:2" ht="15" x14ac:dyDescent="0.25">
      <c r="B924"/>
    </row>
    <row r="925" spans="2:2" ht="15" x14ac:dyDescent="0.25">
      <c r="B925"/>
    </row>
    <row r="926" spans="2:2" ht="15" x14ac:dyDescent="0.25">
      <c r="B926"/>
    </row>
    <row r="927" spans="2:2" ht="15" x14ac:dyDescent="0.25">
      <c r="B927"/>
    </row>
    <row r="928" spans="2:2" ht="15" x14ac:dyDescent="0.25">
      <c r="B928"/>
    </row>
    <row r="929" spans="2:2" ht="15" x14ac:dyDescent="0.25">
      <c r="B929"/>
    </row>
    <row r="930" spans="2:2" ht="15" x14ac:dyDescent="0.25">
      <c r="B930"/>
    </row>
    <row r="931" spans="2:2" ht="15" x14ac:dyDescent="0.25">
      <c r="B931"/>
    </row>
    <row r="932" spans="2:2" ht="15" x14ac:dyDescent="0.25">
      <c r="B932"/>
    </row>
    <row r="933" spans="2:2" ht="15" x14ac:dyDescent="0.25">
      <c r="B933"/>
    </row>
    <row r="934" spans="2:2" ht="15" x14ac:dyDescent="0.25">
      <c r="B934"/>
    </row>
    <row r="935" spans="2:2" ht="15" x14ac:dyDescent="0.25">
      <c r="B935"/>
    </row>
    <row r="936" spans="2:2" ht="15" x14ac:dyDescent="0.25">
      <c r="B936"/>
    </row>
    <row r="937" spans="2:2" ht="15" x14ac:dyDescent="0.25">
      <c r="B937"/>
    </row>
    <row r="938" spans="2:2" ht="15" x14ac:dyDescent="0.25">
      <c r="B938"/>
    </row>
    <row r="939" spans="2:2" ht="15" x14ac:dyDescent="0.25">
      <c r="B939"/>
    </row>
    <row r="940" spans="2:2" ht="15" x14ac:dyDescent="0.25">
      <c r="B940"/>
    </row>
    <row r="941" spans="2:2" ht="15" x14ac:dyDescent="0.25">
      <c r="B941"/>
    </row>
    <row r="942" spans="2:2" ht="15" x14ac:dyDescent="0.25">
      <c r="B942"/>
    </row>
    <row r="943" spans="2:2" ht="15" x14ac:dyDescent="0.25">
      <c r="B943"/>
    </row>
    <row r="944" spans="2:2" ht="15" x14ac:dyDescent="0.25">
      <c r="B944"/>
    </row>
    <row r="945" spans="2:2" ht="15" x14ac:dyDescent="0.25">
      <c r="B945"/>
    </row>
    <row r="946" spans="2:2" ht="15" x14ac:dyDescent="0.25">
      <c r="B946"/>
    </row>
    <row r="947" spans="2:2" ht="15" x14ac:dyDescent="0.25">
      <c r="B947"/>
    </row>
    <row r="948" spans="2:2" ht="15" x14ac:dyDescent="0.25">
      <c r="B948"/>
    </row>
    <row r="949" spans="2:2" ht="15" x14ac:dyDescent="0.25">
      <c r="B949"/>
    </row>
    <row r="950" spans="2:2" ht="15" x14ac:dyDescent="0.25">
      <c r="B950"/>
    </row>
    <row r="951" spans="2:2" ht="15" x14ac:dyDescent="0.25">
      <c r="B951"/>
    </row>
    <row r="952" spans="2:2" ht="15" x14ac:dyDescent="0.25">
      <c r="B952"/>
    </row>
    <row r="953" spans="2:2" ht="15" x14ac:dyDescent="0.25">
      <c r="B953"/>
    </row>
    <row r="954" spans="2:2" ht="15" x14ac:dyDescent="0.25">
      <c r="B954"/>
    </row>
    <row r="955" spans="2:2" ht="15" x14ac:dyDescent="0.25">
      <c r="B955"/>
    </row>
    <row r="956" spans="2:2" ht="15" x14ac:dyDescent="0.25">
      <c r="B956"/>
    </row>
    <row r="957" spans="2:2" ht="15" x14ac:dyDescent="0.25">
      <c r="B957"/>
    </row>
    <row r="958" spans="2:2" ht="15" x14ac:dyDescent="0.25">
      <c r="B958"/>
    </row>
    <row r="959" spans="2:2" ht="15" x14ac:dyDescent="0.25">
      <c r="B959"/>
    </row>
    <row r="960" spans="2:2" ht="15" x14ac:dyDescent="0.25">
      <c r="B960"/>
    </row>
    <row r="961" spans="2:2" ht="15" x14ac:dyDescent="0.25">
      <c r="B961"/>
    </row>
    <row r="962" spans="2:2" ht="15" x14ac:dyDescent="0.25">
      <c r="B962"/>
    </row>
    <row r="963" spans="2:2" ht="15" x14ac:dyDescent="0.25">
      <c r="B963"/>
    </row>
    <row r="964" spans="2:2" ht="15" x14ac:dyDescent="0.25">
      <c r="B964"/>
    </row>
    <row r="965" spans="2:2" ht="15" x14ac:dyDescent="0.25">
      <c r="B965"/>
    </row>
    <row r="966" spans="2:2" ht="15" x14ac:dyDescent="0.25">
      <c r="B966"/>
    </row>
    <row r="967" spans="2:2" ht="15" x14ac:dyDescent="0.25">
      <c r="B967"/>
    </row>
    <row r="968" spans="2:2" ht="15" x14ac:dyDescent="0.25">
      <c r="B968"/>
    </row>
    <row r="969" spans="2:2" ht="15" x14ac:dyDescent="0.25">
      <c r="B969"/>
    </row>
    <row r="970" spans="2:2" ht="15" x14ac:dyDescent="0.25">
      <c r="B970"/>
    </row>
    <row r="971" spans="2:2" ht="15" x14ac:dyDescent="0.25">
      <c r="B971"/>
    </row>
    <row r="972" spans="2:2" ht="15" x14ac:dyDescent="0.25">
      <c r="B972"/>
    </row>
    <row r="973" spans="2:2" ht="15" x14ac:dyDescent="0.25">
      <c r="B973"/>
    </row>
    <row r="974" spans="2:2" ht="15" x14ac:dyDescent="0.25">
      <c r="B974"/>
    </row>
    <row r="975" spans="2:2" ht="15" x14ac:dyDescent="0.25">
      <c r="B975"/>
    </row>
    <row r="976" spans="2:2" ht="15" x14ac:dyDescent="0.25">
      <c r="B976"/>
    </row>
    <row r="977" spans="2:2" ht="15" x14ac:dyDescent="0.25">
      <c r="B977"/>
    </row>
    <row r="978" spans="2:2" ht="15" x14ac:dyDescent="0.25">
      <c r="B978"/>
    </row>
    <row r="979" spans="2:2" ht="15" x14ac:dyDescent="0.25">
      <c r="B979"/>
    </row>
    <row r="980" spans="2:2" ht="15" x14ac:dyDescent="0.25">
      <c r="B980"/>
    </row>
    <row r="981" spans="2:2" ht="15" x14ac:dyDescent="0.25">
      <c r="B981"/>
    </row>
    <row r="982" spans="2:2" ht="15" x14ac:dyDescent="0.25">
      <c r="B982"/>
    </row>
    <row r="983" spans="2:2" ht="15" x14ac:dyDescent="0.25">
      <c r="B983"/>
    </row>
    <row r="984" spans="2:2" ht="15" x14ac:dyDescent="0.25">
      <c r="B984"/>
    </row>
    <row r="985" spans="2:2" ht="15" x14ac:dyDescent="0.25">
      <c r="B985"/>
    </row>
    <row r="986" spans="2:2" ht="15" x14ac:dyDescent="0.25">
      <c r="B986"/>
    </row>
    <row r="987" spans="2:2" ht="15" x14ac:dyDescent="0.25">
      <c r="B987"/>
    </row>
    <row r="988" spans="2:2" ht="15" x14ac:dyDescent="0.25">
      <c r="B988"/>
    </row>
    <row r="989" spans="2:2" ht="15" x14ac:dyDescent="0.25">
      <c r="B989"/>
    </row>
    <row r="990" spans="2:2" ht="15" x14ac:dyDescent="0.25">
      <c r="B990"/>
    </row>
    <row r="991" spans="2:2" ht="15" x14ac:dyDescent="0.25">
      <c r="B991"/>
    </row>
    <row r="992" spans="2:2" ht="15" x14ac:dyDescent="0.25">
      <c r="B992"/>
    </row>
    <row r="993" spans="2:2" ht="15" x14ac:dyDescent="0.25">
      <c r="B993"/>
    </row>
    <row r="994" spans="2:2" ht="15" x14ac:dyDescent="0.25">
      <c r="B994"/>
    </row>
    <row r="995" spans="2:2" ht="15" x14ac:dyDescent="0.25">
      <c r="B995"/>
    </row>
    <row r="996" spans="2:2" ht="15" x14ac:dyDescent="0.25">
      <c r="B996"/>
    </row>
    <row r="997" spans="2:2" ht="15" x14ac:dyDescent="0.25">
      <c r="B997"/>
    </row>
    <row r="998" spans="2:2" ht="15" x14ac:dyDescent="0.25">
      <c r="B998"/>
    </row>
    <row r="999" spans="2:2" ht="15" x14ac:dyDescent="0.25">
      <c r="B999"/>
    </row>
    <row r="1000" spans="2:2" ht="15" x14ac:dyDescent="0.25">
      <c r="B1000"/>
    </row>
    <row r="1001" spans="2:2" ht="15" x14ac:dyDescent="0.25">
      <c r="B1001"/>
    </row>
    <row r="1002" spans="2:2" ht="15" x14ac:dyDescent="0.25">
      <c r="B1002"/>
    </row>
    <row r="1003" spans="2:2" ht="15" x14ac:dyDescent="0.25">
      <c r="B1003"/>
    </row>
    <row r="1004" spans="2:2" ht="15" x14ac:dyDescent="0.25">
      <c r="B1004"/>
    </row>
    <row r="1005" spans="2:2" ht="15" x14ac:dyDescent="0.25">
      <c r="B1005"/>
    </row>
    <row r="1006" spans="2:2" ht="15" x14ac:dyDescent="0.25">
      <c r="B1006"/>
    </row>
    <row r="1007" spans="2:2" ht="15" x14ac:dyDescent="0.25">
      <c r="B1007"/>
    </row>
    <row r="1008" spans="2:2" ht="15" x14ac:dyDescent="0.25">
      <c r="B1008"/>
    </row>
  </sheetData>
  <sortState ref="F31:F51">
    <sortCondition ref="F31"/>
  </sortState>
  <mergeCells count="8">
    <mergeCell ref="D58:I58"/>
    <mergeCell ref="D59:I59"/>
    <mergeCell ref="D60:I60"/>
    <mergeCell ref="D61:I61"/>
    <mergeCell ref="A1:E1"/>
    <mergeCell ref="B3:D3"/>
    <mergeCell ref="E56:J56"/>
    <mergeCell ref="D57:I57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workbookViewId="0">
      <selection activeCell="AA16" sqref="AA16"/>
    </sheetView>
  </sheetViews>
  <sheetFormatPr defaultRowHeight="14.25" x14ac:dyDescent="0.2"/>
  <cols>
    <col min="1" max="1" width="9.140625" style="2"/>
    <col min="2" max="2" width="15.7109375" style="2" bestFit="1" customWidth="1"/>
    <col min="3" max="6" width="9.140625" style="2"/>
    <col min="7" max="7" width="14" style="2" bestFit="1" customWidth="1"/>
    <col min="8" max="16384" width="9.140625" style="2"/>
  </cols>
  <sheetData>
    <row r="1" spans="1:4" x14ac:dyDescent="0.2">
      <c r="A1" s="34" t="s">
        <v>36</v>
      </c>
      <c r="B1" s="34"/>
      <c r="C1" s="34"/>
      <c r="D1" s="34"/>
    </row>
    <row r="3" spans="1:4" ht="15" x14ac:dyDescent="0.25">
      <c r="A3" s="40">
        <v>1</v>
      </c>
      <c r="B3" s="47" t="s">
        <v>0</v>
      </c>
      <c r="C3" s="47"/>
      <c r="D3" s="47"/>
    </row>
    <row r="4" spans="1:4" ht="15" x14ac:dyDescent="0.25">
      <c r="A4" s="3" t="s">
        <v>28</v>
      </c>
      <c r="B4" s="3" t="s">
        <v>29</v>
      </c>
    </row>
    <row r="5" spans="1:4" ht="15" x14ac:dyDescent="0.25">
      <c r="A5" s="30">
        <v>10</v>
      </c>
      <c r="B5" s="31">
        <v>0.26</v>
      </c>
    </row>
    <row r="6" spans="1:4" ht="15" x14ac:dyDescent="0.25">
      <c r="A6" s="30">
        <f>A5+7</f>
        <v>17</v>
      </c>
      <c r="B6" s="31">
        <v>0.23</v>
      </c>
    </row>
    <row r="7" spans="1:4" ht="15" x14ac:dyDescent="0.25">
      <c r="A7" s="30">
        <f>A6+2</f>
        <v>19</v>
      </c>
      <c r="B7" s="31">
        <v>0.3</v>
      </c>
    </row>
    <row r="8" spans="1:4" ht="15" x14ac:dyDescent="0.25">
      <c r="A8" s="30">
        <f>A7+1</f>
        <v>20</v>
      </c>
      <c r="B8" s="31">
        <v>0.21</v>
      </c>
    </row>
    <row r="9" spans="1:4" x14ac:dyDescent="0.2">
      <c r="A9" s="7" t="s">
        <v>30</v>
      </c>
      <c r="B9" s="4">
        <f>SUM(B5:B8)</f>
        <v>1</v>
      </c>
    </row>
    <row r="11" spans="1:4" ht="15" x14ac:dyDescent="0.25">
      <c r="A11" s="40">
        <v>2</v>
      </c>
      <c r="B11" s="59" t="s">
        <v>2</v>
      </c>
    </row>
    <row r="12" spans="1:4" ht="15" x14ac:dyDescent="0.25">
      <c r="A12" s="3" t="s">
        <v>3</v>
      </c>
      <c r="B12" s="3" t="s">
        <v>4</v>
      </c>
    </row>
    <row r="13" spans="1:4" ht="15.75" x14ac:dyDescent="0.25">
      <c r="A13" s="4">
        <v>1</v>
      </c>
      <c r="B13" s="61">
        <v>20</v>
      </c>
    </row>
    <row r="14" spans="1:4" ht="15.75" x14ac:dyDescent="0.25">
      <c r="A14" s="4">
        <v>2</v>
      </c>
      <c r="B14" s="61">
        <v>19</v>
      </c>
    </row>
    <row r="15" spans="1:4" ht="15.75" x14ac:dyDescent="0.25">
      <c r="A15" s="4">
        <v>3</v>
      </c>
      <c r="B15" s="61">
        <v>17</v>
      </c>
    </row>
    <row r="16" spans="1:4" ht="15.75" x14ac:dyDescent="0.25">
      <c r="A16" s="4">
        <v>4</v>
      </c>
      <c r="B16" s="61">
        <v>19</v>
      </c>
    </row>
    <row r="17" spans="1:10" ht="15.75" x14ac:dyDescent="0.25">
      <c r="A17" s="4">
        <v>5</v>
      </c>
      <c r="B17" s="61">
        <v>19</v>
      </c>
    </row>
    <row r="18" spans="1:10" ht="15.75" x14ac:dyDescent="0.25">
      <c r="A18" s="4">
        <v>6</v>
      </c>
      <c r="B18" s="61">
        <v>10</v>
      </c>
    </row>
    <row r="19" spans="1:10" ht="15.75" x14ac:dyDescent="0.25">
      <c r="A19" s="4">
        <v>7</v>
      </c>
      <c r="B19" s="61">
        <v>19</v>
      </c>
    </row>
    <row r="20" spans="1:10" ht="15.75" x14ac:dyDescent="0.25">
      <c r="A20" s="4">
        <v>8</v>
      </c>
      <c r="B20" s="61">
        <v>10</v>
      </c>
    </row>
    <row r="21" spans="1:10" ht="15.75" x14ac:dyDescent="0.25">
      <c r="A21" s="4">
        <v>9</v>
      </c>
      <c r="B21" s="61">
        <v>10</v>
      </c>
    </row>
    <row r="22" spans="1:10" ht="15.75" x14ac:dyDescent="0.25">
      <c r="A22" s="4">
        <v>10</v>
      </c>
      <c r="B22" s="61">
        <v>19</v>
      </c>
      <c r="D22" s="40">
        <v>3</v>
      </c>
      <c r="E22" s="41" t="s">
        <v>6</v>
      </c>
      <c r="F22" s="41"/>
      <c r="G22" s="41"/>
      <c r="H22" s="41"/>
      <c r="I22" s="41"/>
    </row>
    <row r="23" spans="1:10" ht="15.75" x14ac:dyDescent="0.25">
      <c r="A23" s="4">
        <v>11</v>
      </c>
      <c r="B23" s="61">
        <v>17</v>
      </c>
      <c r="D23" s="60" t="s">
        <v>7</v>
      </c>
      <c r="E23" s="60" t="s">
        <v>8</v>
      </c>
      <c r="G23" s="3" t="s">
        <v>31</v>
      </c>
      <c r="H23" s="32" t="s">
        <v>13</v>
      </c>
      <c r="I23" s="4" t="s">
        <v>25</v>
      </c>
    </row>
    <row r="24" spans="1:10" ht="15.75" x14ac:dyDescent="0.25">
      <c r="A24" s="4">
        <v>12</v>
      </c>
      <c r="B24" s="61">
        <v>17</v>
      </c>
      <c r="D24" s="7">
        <f>A5</f>
        <v>10</v>
      </c>
      <c r="E24" s="7">
        <f>COUNTIF($B$13:$B$112,D24)</f>
        <v>26</v>
      </c>
      <c r="G24" s="4">
        <f>E24/$E$29</f>
        <v>0.26</v>
      </c>
      <c r="H24" s="4">
        <f>B5</f>
        <v>0.26</v>
      </c>
      <c r="I24" s="4">
        <f>G24</f>
        <v>0.26</v>
      </c>
    </row>
    <row r="25" spans="1:10" ht="15.75" x14ac:dyDescent="0.25">
      <c r="A25" s="4">
        <v>13</v>
      </c>
      <c r="B25" s="61">
        <v>20</v>
      </c>
      <c r="D25" s="7">
        <f>A6</f>
        <v>17</v>
      </c>
      <c r="E25" s="7">
        <f t="shared" ref="E25:E27" si="0">COUNTIF($B$13:$B$112,D25)</f>
        <v>22</v>
      </c>
      <c r="G25" s="4">
        <f>E25/$E$29</f>
        <v>0.22</v>
      </c>
      <c r="H25" s="4">
        <f>B6</f>
        <v>0.23</v>
      </c>
      <c r="I25" s="4">
        <f>I24+G25</f>
        <v>0.48</v>
      </c>
    </row>
    <row r="26" spans="1:10" ht="15.75" x14ac:dyDescent="0.25">
      <c r="A26" s="4">
        <v>14</v>
      </c>
      <c r="B26" s="61">
        <v>19</v>
      </c>
      <c r="D26" s="7">
        <f>A7</f>
        <v>19</v>
      </c>
      <c r="E26" s="7">
        <f t="shared" si="0"/>
        <v>30</v>
      </c>
      <c r="G26" s="4">
        <f>E26/$E$29</f>
        <v>0.3</v>
      </c>
      <c r="H26" s="4">
        <f>B7</f>
        <v>0.3</v>
      </c>
      <c r="I26" s="4">
        <f t="shared" ref="I26:I27" si="1">I25+G26</f>
        <v>0.78</v>
      </c>
    </row>
    <row r="27" spans="1:10" ht="15.75" x14ac:dyDescent="0.25">
      <c r="A27" s="4">
        <v>15</v>
      </c>
      <c r="B27" s="61">
        <v>20</v>
      </c>
      <c r="D27" s="7">
        <f>A8</f>
        <v>20</v>
      </c>
      <c r="E27" s="7">
        <f t="shared" si="0"/>
        <v>22</v>
      </c>
      <c r="G27" s="4">
        <f>E27/$E$29</f>
        <v>0.22</v>
      </c>
      <c r="H27" s="4">
        <f>B8</f>
        <v>0.21</v>
      </c>
      <c r="I27" s="4">
        <f t="shared" si="1"/>
        <v>1</v>
      </c>
    </row>
    <row r="28" spans="1:10" ht="15.75" x14ac:dyDescent="0.25">
      <c r="A28" s="4">
        <v>16</v>
      </c>
      <c r="B28" s="61">
        <v>17</v>
      </c>
      <c r="D28" s="7" t="s">
        <v>9</v>
      </c>
      <c r="E28" s="7">
        <f>E29-SUM(E24:E27)</f>
        <v>0</v>
      </c>
      <c r="G28" s="4"/>
      <c r="H28" s="4"/>
      <c r="I28" s="4"/>
    </row>
    <row r="29" spans="1:10" ht="15.75" x14ac:dyDescent="0.25">
      <c r="A29" s="4">
        <v>17</v>
      </c>
      <c r="B29" s="61">
        <v>20</v>
      </c>
      <c r="D29" s="7" t="s">
        <v>10</v>
      </c>
      <c r="E29" s="7">
        <v>100</v>
      </c>
      <c r="F29" s="6" t="s">
        <v>11</v>
      </c>
      <c r="G29" s="4">
        <f>SUM(G24:G27)</f>
        <v>1</v>
      </c>
      <c r="H29" s="4">
        <f t="shared" ref="H29" si="2">SUM(H24:H27)</f>
        <v>1</v>
      </c>
      <c r="I29" s="7"/>
    </row>
    <row r="30" spans="1:10" ht="15.75" x14ac:dyDescent="0.25">
      <c r="A30" s="4">
        <v>18</v>
      </c>
      <c r="B30" s="61">
        <v>17</v>
      </c>
    </row>
    <row r="31" spans="1:10" ht="15.75" x14ac:dyDescent="0.25">
      <c r="A31" s="4">
        <v>19</v>
      </c>
      <c r="B31" s="61">
        <v>19</v>
      </c>
      <c r="D31" s="40">
        <v>4</v>
      </c>
      <c r="E31" s="53" t="s">
        <v>15</v>
      </c>
      <c r="F31" s="53"/>
      <c r="G31" s="53"/>
      <c r="H31" s="53"/>
      <c r="I31" s="53"/>
      <c r="J31" s="53"/>
    </row>
    <row r="32" spans="1:10" ht="15.75" x14ac:dyDescent="0.25">
      <c r="A32" s="4">
        <v>20</v>
      </c>
      <c r="B32" s="61">
        <v>19</v>
      </c>
      <c r="D32" s="35" t="s">
        <v>16</v>
      </c>
      <c r="E32" s="35"/>
      <c r="F32" s="35"/>
      <c r="G32" s="35"/>
      <c r="H32" s="35"/>
      <c r="I32" s="35"/>
      <c r="J32" s="29">
        <f>AVERAGE($B$13:$B$112)</f>
        <v>16.440000000000001</v>
      </c>
    </row>
    <row r="33" spans="1:10" ht="15.75" x14ac:dyDescent="0.25">
      <c r="A33" s="4">
        <v>21</v>
      </c>
      <c r="B33" s="61">
        <v>19</v>
      </c>
      <c r="D33" s="35" t="s">
        <v>17</v>
      </c>
      <c r="E33" s="35"/>
      <c r="F33" s="35"/>
      <c r="G33" s="35"/>
      <c r="H33" s="35"/>
      <c r="I33" s="35"/>
      <c r="J33" s="29">
        <f>STDEV($B$13:$B$112)</f>
        <v>3.9703954971816597</v>
      </c>
    </row>
    <row r="34" spans="1:10" ht="15.75" x14ac:dyDescent="0.25">
      <c r="A34" s="4">
        <v>22</v>
      </c>
      <c r="B34" s="61">
        <v>20</v>
      </c>
      <c r="D34" s="35" t="s">
        <v>18</v>
      </c>
      <c r="E34" s="35"/>
      <c r="F34" s="35"/>
      <c r="G34" s="35"/>
      <c r="H34" s="35"/>
      <c r="I34" s="35"/>
      <c r="J34" s="29">
        <f>VAR($B$13:$B$112)</f>
        <v>15.764040404040399</v>
      </c>
    </row>
    <row r="35" spans="1:10" ht="15.75" x14ac:dyDescent="0.25">
      <c r="A35" s="4">
        <v>23</v>
      </c>
      <c r="B35" s="61">
        <v>20</v>
      </c>
      <c r="D35" s="35" t="s">
        <v>20</v>
      </c>
      <c r="E35" s="35"/>
      <c r="F35" s="35"/>
      <c r="G35" s="35"/>
      <c r="H35" s="35"/>
      <c r="I35" s="35"/>
      <c r="J35" s="29">
        <f>SKEW($B$13:$B$112)</f>
        <v>-0.89660357083015751</v>
      </c>
    </row>
    <row r="36" spans="1:10" ht="15.75" x14ac:dyDescent="0.25">
      <c r="A36" s="4">
        <v>24</v>
      </c>
      <c r="B36" s="61">
        <v>17</v>
      </c>
      <c r="D36" s="35" t="s">
        <v>19</v>
      </c>
      <c r="E36" s="35"/>
      <c r="F36" s="35"/>
      <c r="G36" s="35"/>
      <c r="H36" s="35"/>
      <c r="I36" s="35"/>
      <c r="J36" s="29">
        <f>KURT($B$13:$B$112)</f>
        <v>-0.95336149186942176</v>
      </c>
    </row>
    <row r="37" spans="1:10" ht="15.75" x14ac:dyDescent="0.25">
      <c r="A37" s="4">
        <v>25</v>
      </c>
      <c r="B37" s="61">
        <v>10</v>
      </c>
    </row>
    <row r="38" spans="1:10" ht="15.75" x14ac:dyDescent="0.25">
      <c r="A38" s="4">
        <v>26</v>
      </c>
      <c r="B38" s="61">
        <v>17</v>
      </c>
    </row>
    <row r="39" spans="1:10" ht="15.75" x14ac:dyDescent="0.25">
      <c r="A39" s="4">
        <v>27</v>
      </c>
      <c r="B39" s="61">
        <v>17</v>
      </c>
    </row>
    <row r="40" spans="1:10" ht="15.75" x14ac:dyDescent="0.25">
      <c r="A40" s="4">
        <v>28</v>
      </c>
      <c r="B40" s="61">
        <v>10</v>
      </c>
    </row>
    <row r="41" spans="1:10" ht="15.75" x14ac:dyDescent="0.25">
      <c r="A41" s="4">
        <v>29</v>
      </c>
      <c r="B41" s="61">
        <v>19</v>
      </c>
    </row>
    <row r="42" spans="1:10" ht="15.75" x14ac:dyDescent="0.25">
      <c r="A42" s="4">
        <v>30</v>
      </c>
      <c r="B42" s="61">
        <v>10</v>
      </c>
    </row>
    <row r="43" spans="1:10" ht="15.75" x14ac:dyDescent="0.25">
      <c r="A43" s="4">
        <v>31</v>
      </c>
      <c r="B43" s="61">
        <v>19</v>
      </c>
    </row>
    <row r="44" spans="1:10" ht="15.75" x14ac:dyDescent="0.25">
      <c r="A44" s="4">
        <v>32</v>
      </c>
      <c r="B44" s="61">
        <v>10</v>
      </c>
    </row>
    <row r="45" spans="1:10" ht="15.75" x14ac:dyDescent="0.25">
      <c r="A45" s="4">
        <v>33</v>
      </c>
      <c r="B45" s="61">
        <v>20</v>
      </c>
    </row>
    <row r="46" spans="1:10" ht="15.75" x14ac:dyDescent="0.25">
      <c r="A46" s="4">
        <v>34</v>
      </c>
      <c r="B46" s="61">
        <v>20</v>
      </c>
    </row>
    <row r="47" spans="1:10" ht="15.75" x14ac:dyDescent="0.25">
      <c r="A47" s="4">
        <v>35</v>
      </c>
      <c r="B47" s="61">
        <v>19</v>
      </c>
    </row>
    <row r="48" spans="1:10" ht="15.75" x14ac:dyDescent="0.25">
      <c r="A48" s="4">
        <v>36</v>
      </c>
      <c r="B48" s="61">
        <v>19</v>
      </c>
    </row>
    <row r="49" spans="1:2" ht="15.75" x14ac:dyDescent="0.25">
      <c r="A49" s="4">
        <v>37</v>
      </c>
      <c r="B49" s="61">
        <v>17</v>
      </c>
    </row>
    <row r="50" spans="1:2" ht="15.75" x14ac:dyDescent="0.25">
      <c r="A50" s="4">
        <v>38</v>
      </c>
      <c r="B50" s="61">
        <v>10</v>
      </c>
    </row>
    <row r="51" spans="1:2" ht="15.75" x14ac:dyDescent="0.25">
      <c r="A51" s="4">
        <v>39</v>
      </c>
      <c r="B51" s="61">
        <v>20</v>
      </c>
    </row>
    <row r="52" spans="1:2" ht="15.75" x14ac:dyDescent="0.25">
      <c r="A52" s="4">
        <v>40</v>
      </c>
      <c r="B52" s="61">
        <v>19</v>
      </c>
    </row>
    <row r="53" spans="1:2" ht="15.75" x14ac:dyDescent="0.25">
      <c r="A53" s="4">
        <v>41</v>
      </c>
      <c r="B53" s="61">
        <v>10</v>
      </c>
    </row>
    <row r="54" spans="1:2" ht="15.75" x14ac:dyDescent="0.25">
      <c r="A54" s="4">
        <v>42</v>
      </c>
      <c r="B54" s="61">
        <v>19</v>
      </c>
    </row>
    <row r="55" spans="1:2" ht="15.75" x14ac:dyDescent="0.25">
      <c r="A55" s="4">
        <v>43</v>
      </c>
      <c r="B55" s="61">
        <v>17</v>
      </c>
    </row>
    <row r="56" spans="1:2" ht="15.75" x14ac:dyDescent="0.25">
      <c r="A56" s="4">
        <v>44</v>
      </c>
      <c r="B56" s="61">
        <v>10</v>
      </c>
    </row>
    <row r="57" spans="1:2" ht="15.75" x14ac:dyDescent="0.25">
      <c r="A57" s="4">
        <v>45</v>
      </c>
      <c r="B57" s="61">
        <v>19</v>
      </c>
    </row>
    <row r="58" spans="1:2" ht="15.75" x14ac:dyDescent="0.25">
      <c r="A58" s="4">
        <v>46</v>
      </c>
      <c r="B58" s="61">
        <v>17</v>
      </c>
    </row>
    <row r="59" spans="1:2" ht="15.75" x14ac:dyDescent="0.25">
      <c r="A59" s="4">
        <v>47</v>
      </c>
      <c r="B59" s="61">
        <v>20</v>
      </c>
    </row>
    <row r="60" spans="1:2" ht="15.75" x14ac:dyDescent="0.25">
      <c r="A60" s="4">
        <v>48</v>
      </c>
      <c r="B60" s="61">
        <v>10</v>
      </c>
    </row>
    <row r="61" spans="1:2" ht="15.75" x14ac:dyDescent="0.25">
      <c r="A61" s="4">
        <v>49</v>
      </c>
      <c r="B61" s="61">
        <v>10</v>
      </c>
    </row>
    <row r="62" spans="1:2" ht="15.75" x14ac:dyDescent="0.25">
      <c r="A62" s="4">
        <v>50</v>
      </c>
      <c r="B62" s="61">
        <v>10</v>
      </c>
    </row>
    <row r="63" spans="1:2" ht="15.75" x14ac:dyDescent="0.25">
      <c r="A63" s="4">
        <v>51</v>
      </c>
      <c r="B63" s="61">
        <v>20</v>
      </c>
    </row>
    <row r="64" spans="1:2" ht="15.75" x14ac:dyDescent="0.25">
      <c r="A64" s="4">
        <v>52</v>
      </c>
      <c r="B64" s="61">
        <v>17</v>
      </c>
    </row>
    <row r="65" spans="1:2" ht="15.75" x14ac:dyDescent="0.25">
      <c r="A65" s="4">
        <v>53</v>
      </c>
      <c r="B65" s="61">
        <v>20</v>
      </c>
    </row>
    <row r="66" spans="1:2" ht="15.75" x14ac:dyDescent="0.25">
      <c r="A66" s="4">
        <v>54</v>
      </c>
      <c r="B66" s="61">
        <v>19</v>
      </c>
    </row>
    <row r="67" spans="1:2" ht="15.75" x14ac:dyDescent="0.25">
      <c r="A67" s="4">
        <v>55</v>
      </c>
      <c r="B67" s="61">
        <v>17</v>
      </c>
    </row>
    <row r="68" spans="1:2" ht="15.75" x14ac:dyDescent="0.25">
      <c r="A68" s="4">
        <v>56</v>
      </c>
      <c r="B68" s="61">
        <v>20</v>
      </c>
    </row>
    <row r="69" spans="1:2" ht="15.75" x14ac:dyDescent="0.25">
      <c r="A69" s="4">
        <v>57</v>
      </c>
      <c r="B69" s="61">
        <v>17</v>
      </c>
    </row>
    <row r="70" spans="1:2" ht="15.75" x14ac:dyDescent="0.25">
      <c r="A70" s="4">
        <v>58</v>
      </c>
      <c r="B70" s="61">
        <v>19</v>
      </c>
    </row>
    <row r="71" spans="1:2" ht="15.75" x14ac:dyDescent="0.25">
      <c r="A71" s="4">
        <v>59</v>
      </c>
      <c r="B71" s="61">
        <v>20</v>
      </c>
    </row>
    <row r="72" spans="1:2" ht="15.75" x14ac:dyDescent="0.25">
      <c r="A72" s="4">
        <v>60</v>
      </c>
      <c r="B72" s="61">
        <v>20</v>
      </c>
    </row>
    <row r="73" spans="1:2" ht="15.75" x14ac:dyDescent="0.25">
      <c r="A73" s="4">
        <v>61</v>
      </c>
      <c r="B73" s="61">
        <v>17</v>
      </c>
    </row>
    <row r="74" spans="1:2" ht="15.75" x14ac:dyDescent="0.25">
      <c r="A74" s="4">
        <v>62</v>
      </c>
      <c r="B74" s="61">
        <v>19</v>
      </c>
    </row>
    <row r="75" spans="1:2" ht="15.75" x14ac:dyDescent="0.25">
      <c r="A75" s="4">
        <v>63</v>
      </c>
      <c r="B75" s="61">
        <v>17</v>
      </c>
    </row>
    <row r="76" spans="1:2" ht="15.75" x14ac:dyDescent="0.25">
      <c r="A76" s="4">
        <v>64</v>
      </c>
      <c r="B76" s="61">
        <v>10</v>
      </c>
    </row>
    <row r="77" spans="1:2" ht="15.75" x14ac:dyDescent="0.25">
      <c r="A77" s="4">
        <v>65</v>
      </c>
      <c r="B77" s="61">
        <v>17</v>
      </c>
    </row>
    <row r="78" spans="1:2" ht="15.75" x14ac:dyDescent="0.25">
      <c r="A78" s="4">
        <v>66</v>
      </c>
      <c r="B78" s="61">
        <v>17</v>
      </c>
    </row>
    <row r="79" spans="1:2" ht="15.75" x14ac:dyDescent="0.25">
      <c r="A79" s="4">
        <v>67</v>
      </c>
      <c r="B79" s="61">
        <v>17</v>
      </c>
    </row>
    <row r="80" spans="1:2" ht="15.75" x14ac:dyDescent="0.25">
      <c r="A80" s="4">
        <v>68</v>
      </c>
      <c r="B80" s="61">
        <v>10</v>
      </c>
    </row>
    <row r="81" spans="1:2" ht="15.75" x14ac:dyDescent="0.25">
      <c r="A81" s="4">
        <v>69</v>
      </c>
      <c r="B81" s="61">
        <v>20</v>
      </c>
    </row>
    <row r="82" spans="1:2" ht="15.75" x14ac:dyDescent="0.25">
      <c r="A82" s="4">
        <v>70</v>
      </c>
      <c r="B82" s="61">
        <v>20</v>
      </c>
    </row>
    <row r="83" spans="1:2" ht="15.75" x14ac:dyDescent="0.25">
      <c r="A83" s="4">
        <v>71</v>
      </c>
      <c r="B83" s="61">
        <v>20</v>
      </c>
    </row>
    <row r="84" spans="1:2" ht="15.75" x14ac:dyDescent="0.25">
      <c r="A84" s="4">
        <v>72</v>
      </c>
      <c r="B84" s="61">
        <v>20</v>
      </c>
    </row>
    <row r="85" spans="1:2" ht="15.75" x14ac:dyDescent="0.25">
      <c r="A85" s="4">
        <v>73</v>
      </c>
      <c r="B85" s="61">
        <v>10</v>
      </c>
    </row>
    <row r="86" spans="1:2" ht="15.75" x14ac:dyDescent="0.25">
      <c r="A86" s="4">
        <v>74</v>
      </c>
      <c r="B86" s="61">
        <v>19</v>
      </c>
    </row>
    <row r="87" spans="1:2" ht="15.75" x14ac:dyDescent="0.25">
      <c r="A87" s="4">
        <v>75</v>
      </c>
      <c r="B87" s="61">
        <v>20</v>
      </c>
    </row>
    <row r="88" spans="1:2" ht="15.75" x14ac:dyDescent="0.25">
      <c r="A88" s="4">
        <v>76</v>
      </c>
      <c r="B88" s="61">
        <v>10</v>
      </c>
    </row>
    <row r="89" spans="1:2" ht="15.75" x14ac:dyDescent="0.25">
      <c r="A89" s="4">
        <v>77</v>
      </c>
      <c r="B89" s="61">
        <v>17</v>
      </c>
    </row>
    <row r="90" spans="1:2" ht="15.75" x14ac:dyDescent="0.25">
      <c r="A90" s="4">
        <v>78</v>
      </c>
      <c r="B90" s="61">
        <v>10</v>
      </c>
    </row>
    <row r="91" spans="1:2" ht="15.75" x14ac:dyDescent="0.25">
      <c r="A91" s="4">
        <v>79</v>
      </c>
      <c r="B91" s="61">
        <v>19</v>
      </c>
    </row>
    <row r="92" spans="1:2" ht="15.75" x14ac:dyDescent="0.25">
      <c r="A92" s="4">
        <v>80</v>
      </c>
      <c r="B92" s="61">
        <v>19</v>
      </c>
    </row>
    <row r="93" spans="1:2" ht="15.75" x14ac:dyDescent="0.25">
      <c r="A93" s="4">
        <v>81</v>
      </c>
      <c r="B93" s="61">
        <v>10</v>
      </c>
    </row>
    <row r="94" spans="1:2" ht="15.75" x14ac:dyDescent="0.25">
      <c r="A94" s="4">
        <v>82</v>
      </c>
      <c r="B94" s="61">
        <v>10</v>
      </c>
    </row>
    <row r="95" spans="1:2" ht="15.75" x14ac:dyDescent="0.25">
      <c r="A95" s="4">
        <v>83</v>
      </c>
      <c r="B95" s="61">
        <v>10</v>
      </c>
    </row>
    <row r="96" spans="1:2" ht="15.75" x14ac:dyDescent="0.25">
      <c r="A96" s="4">
        <v>84</v>
      </c>
      <c r="B96" s="61">
        <v>19</v>
      </c>
    </row>
    <row r="97" spans="1:2" ht="15.75" x14ac:dyDescent="0.25">
      <c r="A97" s="4">
        <v>85</v>
      </c>
      <c r="B97" s="61">
        <v>17</v>
      </c>
    </row>
    <row r="98" spans="1:2" ht="15.75" x14ac:dyDescent="0.25">
      <c r="A98" s="4">
        <v>86</v>
      </c>
      <c r="B98" s="61">
        <v>10</v>
      </c>
    </row>
    <row r="99" spans="1:2" ht="15.75" x14ac:dyDescent="0.25">
      <c r="A99" s="4">
        <v>87</v>
      </c>
      <c r="B99" s="61">
        <v>19</v>
      </c>
    </row>
    <row r="100" spans="1:2" ht="15.75" x14ac:dyDescent="0.25">
      <c r="A100" s="4">
        <v>88</v>
      </c>
      <c r="B100" s="61">
        <v>10</v>
      </c>
    </row>
    <row r="101" spans="1:2" ht="15.75" x14ac:dyDescent="0.25">
      <c r="A101" s="4">
        <v>89</v>
      </c>
      <c r="B101" s="61">
        <v>19</v>
      </c>
    </row>
    <row r="102" spans="1:2" ht="15.75" x14ac:dyDescent="0.25">
      <c r="A102" s="4">
        <v>90</v>
      </c>
      <c r="B102" s="61">
        <v>10</v>
      </c>
    </row>
    <row r="103" spans="1:2" ht="15.75" x14ac:dyDescent="0.25">
      <c r="A103" s="4">
        <v>91</v>
      </c>
      <c r="B103" s="61">
        <v>19</v>
      </c>
    </row>
    <row r="104" spans="1:2" ht="15.75" x14ac:dyDescent="0.25">
      <c r="A104" s="4">
        <v>92</v>
      </c>
      <c r="B104" s="61">
        <v>19</v>
      </c>
    </row>
    <row r="105" spans="1:2" ht="15.75" x14ac:dyDescent="0.25">
      <c r="A105" s="4">
        <v>93</v>
      </c>
      <c r="B105" s="61">
        <v>19</v>
      </c>
    </row>
    <row r="106" spans="1:2" ht="15.75" x14ac:dyDescent="0.25">
      <c r="A106" s="4">
        <v>94</v>
      </c>
      <c r="B106" s="61">
        <v>10</v>
      </c>
    </row>
    <row r="107" spans="1:2" ht="15.75" x14ac:dyDescent="0.25">
      <c r="A107" s="4">
        <v>95</v>
      </c>
      <c r="B107" s="61">
        <v>10</v>
      </c>
    </row>
    <row r="108" spans="1:2" ht="15.75" x14ac:dyDescent="0.25">
      <c r="A108" s="4">
        <v>96</v>
      </c>
      <c r="B108" s="61">
        <v>17</v>
      </c>
    </row>
    <row r="109" spans="1:2" ht="15.75" x14ac:dyDescent="0.25">
      <c r="A109" s="4">
        <v>97</v>
      </c>
      <c r="B109" s="61">
        <v>20</v>
      </c>
    </row>
    <row r="110" spans="1:2" ht="15.75" x14ac:dyDescent="0.25">
      <c r="A110" s="4">
        <v>98</v>
      </c>
      <c r="B110" s="61">
        <v>19</v>
      </c>
    </row>
    <row r="111" spans="1:2" ht="15.75" x14ac:dyDescent="0.25">
      <c r="A111" s="4">
        <v>99</v>
      </c>
      <c r="B111" s="61">
        <v>20</v>
      </c>
    </row>
    <row r="112" spans="1:2" ht="15.75" x14ac:dyDescent="0.25">
      <c r="A112" s="4">
        <v>100</v>
      </c>
      <c r="B112" s="61">
        <v>19</v>
      </c>
    </row>
  </sheetData>
  <mergeCells count="9">
    <mergeCell ref="D33:I33"/>
    <mergeCell ref="D34:I34"/>
    <mergeCell ref="D35:I35"/>
    <mergeCell ref="D36:I36"/>
    <mergeCell ref="A1:D1"/>
    <mergeCell ref="B3:D3"/>
    <mergeCell ref="E22:I22"/>
    <mergeCell ref="E31:J31"/>
    <mergeCell ref="D32:I32"/>
  </mergeCells>
  <pageMargins left="0.7" right="0.7" top="0.75" bottom="0.75" header="0.3" footer="0.3"/>
  <ignoredErrors>
    <ignoredError sqref="A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1.1 Бернулли</vt:lpstr>
      <vt:lpstr>1.2 Биномиальное</vt:lpstr>
      <vt:lpstr>1.3 Пуассона</vt:lpstr>
      <vt:lpstr>1.4 Дискретное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2024-02-23T20:44:08Z</dcterms:modified>
</cp:coreProperties>
</file>