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_p\Desktop\bochka\"/>
    </mc:Choice>
  </mc:AlternateContent>
  <bookViews>
    <workbookView xWindow="720" yWindow="396" windowWidth="27552" windowHeight="1231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K6" i="1" l="1"/>
  <c r="K7" i="1"/>
  <c r="K8" i="1"/>
  <c r="K10" i="1"/>
  <c r="K11" i="1"/>
  <c r="K15" i="1"/>
  <c r="K16" i="1"/>
  <c r="K18" i="1"/>
  <c r="K19" i="1"/>
  <c r="K20" i="1"/>
  <c r="K23" i="1"/>
  <c r="K24" i="1"/>
  <c r="K26" i="1"/>
  <c r="K27" i="1"/>
  <c r="K29" i="1"/>
  <c r="J6" i="1"/>
  <c r="J7" i="1"/>
  <c r="J8" i="1"/>
  <c r="J10" i="1"/>
  <c r="J11" i="1"/>
  <c r="J15" i="1"/>
  <c r="J16" i="1"/>
  <c r="J18" i="1"/>
  <c r="J19" i="1"/>
  <c r="J20" i="1"/>
  <c r="J23" i="1"/>
  <c r="J24" i="1"/>
  <c r="J26" i="1"/>
  <c r="J27" i="1"/>
  <c r="J29" i="1"/>
  <c r="K3" i="1"/>
  <c r="J3" i="1"/>
  <c r="G5" i="1"/>
  <c r="G9" i="1"/>
  <c r="G12" i="1"/>
  <c r="G17" i="1"/>
  <c r="G21" i="1"/>
  <c r="G25" i="1"/>
  <c r="G28" i="1"/>
  <c r="G30" i="1"/>
  <c r="G32" i="1"/>
  <c r="F4" i="1"/>
  <c r="H4" i="1" s="1"/>
  <c r="H5" i="1"/>
  <c r="H9" i="1"/>
  <c r="H12" i="1"/>
  <c r="H17" i="1"/>
  <c r="H21" i="1"/>
  <c r="H25" i="1"/>
  <c r="H28" i="1"/>
  <c r="H30" i="1"/>
  <c r="H32" i="1"/>
  <c r="C4" i="1"/>
  <c r="D4" i="1" s="1"/>
  <c r="E4" i="1" s="1"/>
  <c r="C5" i="1"/>
  <c r="D5" i="1" s="1"/>
  <c r="E5" i="1" s="1"/>
  <c r="F5" i="1" s="1"/>
  <c r="C6" i="1"/>
  <c r="D6" i="1" s="1"/>
  <c r="I6" i="1" s="1"/>
  <c r="C7" i="1"/>
  <c r="D7" i="1" s="1"/>
  <c r="I7" i="1" s="1"/>
  <c r="C8" i="1"/>
  <c r="D8" i="1" s="1"/>
  <c r="I8" i="1" s="1"/>
  <c r="C9" i="1"/>
  <c r="D9" i="1" s="1"/>
  <c r="E9" i="1" s="1"/>
  <c r="F9" i="1" s="1"/>
  <c r="C10" i="1"/>
  <c r="C11" i="1"/>
  <c r="C12" i="1"/>
  <c r="D12" i="1" s="1"/>
  <c r="E12" i="1" s="1"/>
  <c r="C13" i="1"/>
  <c r="D13" i="1" s="1"/>
  <c r="C14" i="1"/>
  <c r="D14" i="1" s="1"/>
  <c r="C15" i="1"/>
  <c r="D15" i="1" s="1"/>
  <c r="I15" i="1" s="1"/>
  <c r="C16" i="1"/>
  <c r="D16" i="1" s="1"/>
  <c r="I16" i="1" s="1"/>
  <c r="C17" i="1"/>
  <c r="D17" i="1" s="1"/>
  <c r="E17" i="1" s="1"/>
  <c r="F17" i="1" s="1"/>
  <c r="C18" i="1"/>
  <c r="C19" i="1"/>
  <c r="C20" i="1"/>
  <c r="D20" i="1" s="1"/>
  <c r="I20" i="1" s="1"/>
  <c r="C21" i="1"/>
  <c r="D21" i="1" s="1"/>
  <c r="E21" i="1" s="1"/>
  <c r="F21" i="1" s="1"/>
  <c r="C22" i="1"/>
  <c r="C23" i="1"/>
  <c r="D23" i="1" s="1"/>
  <c r="I23" i="1" s="1"/>
  <c r="C24" i="1"/>
  <c r="D24" i="1" s="1"/>
  <c r="I24" i="1" s="1"/>
  <c r="C25" i="1"/>
  <c r="D25" i="1" s="1"/>
  <c r="E25" i="1" s="1"/>
  <c r="F25" i="1" s="1"/>
  <c r="C26" i="1"/>
  <c r="D26" i="1" s="1"/>
  <c r="I26" i="1" s="1"/>
  <c r="C27" i="1"/>
  <c r="C28" i="1"/>
  <c r="D28" i="1" s="1"/>
  <c r="E28" i="1" s="1"/>
  <c r="F28" i="1" s="1"/>
  <c r="C29" i="1"/>
  <c r="D29" i="1" s="1"/>
  <c r="I29" i="1" s="1"/>
  <c r="C30" i="1"/>
  <c r="D30" i="1" s="1"/>
  <c r="E30" i="1" s="1"/>
  <c r="F30" i="1" s="1"/>
  <c r="C31" i="1"/>
  <c r="D31" i="1" s="1"/>
  <c r="C32" i="1"/>
  <c r="D32" i="1" s="1"/>
  <c r="E32" i="1" s="1"/>
  <c r="F32" i="1" s="1"/>
  <c r="C33" i="1"/>
  <c r="C3" i="1"/>
  <c r="D3" i="1" s="1"/>
  <c r="I3" i="1" s="1"/>
  <c r="D18" i="1"/>
  <c r="I18" i="1" s="1"/>
  <c r="D19" i="1"/>
  <c r="I19" i="1" s="1"/>
  <c r="D27" i="1"/>
  <c r="I27" i="1" s="1"/>
  <c r="D10" i="1"/>
  <c r="I10" i="1" s="1"/>
  <c r="D11" i="1"/>
  <c r="I11" i="1" s="1"/>
  <c r="G4" i="1" l="1"/>
  <c r="M5" i="1"/>
  <c r="M21" i="1"/>
  <c r="D33" i="1"/>
  <c r="E33" i="1" s="1"/>
  <c r="F33" i="1" s="1"/>
  <c r="I31" i="1"/>
  <c r="E31" i="1"/>
  <c r="F31" i="1" s="1"/>
  <c r="E29" i="1"/>
  <c r="F29" i="1" s="1"/>
  <c r="M30" i="1"/>
  <c r="L30" i="1"/>
  <c r="L32" i="1"/>
  <c r="M32" i="1"/>
  <c r="I32" i="1"/>
  <c r="I30" i="1"/>
  <c r="E13" i="1"/>
  <c r="F13" i="1" s="1"/>
  <c r="I13" i="1"/>
  <c r="I14" i="1"/>
  <c r="E14" i="1"/>
  <c r="F14" i="1" s="1"/>
  <c r="D22" i="1"/>
  <c r="I22" i="1" s="1"/>
  <c r="E23" i="1"/>
  <c r="F23" i="1" s="1"/>
  <c r="E19" i="1"/>
  <c r="F19" i="1" s="1"/>
  <c r="L28" i="1"/>
  <c r="M28" i="1"/>
  <c r="L12" i="1"/>
  <c r="M12" i="1"/>
  <c r="L4" i="1"/>
  <c r="M4" i="1"/>
  <c r="M9" i="1"/>
  <c r="L9" i="1"/>
  <c r="M25" i="1"/>
  <c r="L25" i="1"/>
  <c r="M17" i="1"/>
  <c r="L17" i="1"/>
  <c r="I28" i="1"/>
  <c r="E24" i="1"/>
  <c r="F24" i="1" s="1"/>
  <c r="E20" i="1"/>
  <c r="F20" i="1" s="1"/>
  <c r="L21" i="1"/>
  <c r="L5" i="1"/>
  <c r="E3" i="1"/>
  <c r="F3" i="1" s="1"/>
  <c r="I9" i="1"/>
  <c r="E27" i="1"/>
  <c r="F27" i="1" s="1"/>
  <c r="E16" i="1"/>
  <c r="F16" i="1" s="1"/>
  <c r="I5" i="1"/>
  <c r="E18" i="1"/>
  <c r="F18" i="1" s="1"/>
  <c r="E26" i="1"/>
  <c r="F26" i="1" s="1"/>
  <c r="E15" i="1"/>
  <c r="F15" i="1" s="1"/>
  <c r="E8" i="1"/>
  <c r="F8" i="1" s="1"/>
  <c r="I17" i="1"/>
  <c r="E11" i="1"/>
  <c r="F11" i="1" s="1"/>
  <c r="I12" i="1"/>
  <c r="I25" i="1"/>
  <c r="I21" i="1"/>
  <c r="E10" i="1"/>
  <c r="F10" i="1" s="1"/>
  <c r="E7" i="1"/>
  <c r="F7" i="1" s="1"/>
  <c r="E6" i="1"/>
  <c r="F6" i="1" s="1"/>
  <c r="I4" i="1"/>
  <c r="K13" i="1" l="1"/>
  <c r="J13" i="1"/>
  <c r="M13" i="1"/>
  <c r="H13" i="1"/>
  <c r="G13" i="1"/>
  <c r="G29" i="1"/>
  <c r="L29" i="1" s="1"/>
  <c r="H29" i="1"/>
  <c r="K4" i="1"/>
  <c r="J4" i="1"/>
  <c r="G8" i="1"/>
  <c r="M8" i="1" s="1"/>
  <c r="H8" i="1"/>
  <c r="J30" i="1"/>
  <c r="K30" i="1"/>
  <c r="M31" i="1"/>
  <c r="G31" i="1"/>
  <c r="H31" i="1"/>
  <c r="J32" i="1"/>
  <c r="K32" i="1"/>
  <c r="J31" i="1"/>
  <c r="K31" i="1"/>
  <c r="J9" i="1"/>
  <c r="K9" i="1"/>
  <c r="H3" i="1"/>
  <c r="G3" i="1"/>
  <c r="G10" i="1"/>
  <c r="M10" i="1" s="1"/>
  <c r="H10" i="1"/>
  <c r="G18" i="1"/>
  <c r="H18" i="1"/>
  <c r="G23" i="1"/>
  <c r="L23" i="1" s="1"/>
  <c r="H23" i="1"/>
  <c r="G33" i="1"/>
  <c r="H33" i="1"/>
  <c r="J17" i="1"/>
  <c r="K17" i="1"/>
  <c r="G6" i="1"/>
  <c r="M6" i="1" s="1"/>
  <c r="H6" i="1"/>
  <c r="M19" i="1"/>
  <c r="G19" i="1"/>
  <c r="H19" i="1"/>
  <c r="J25" i="1"/>
  <c r="K25" i="1"/>
  <c r="J22" i="1"/>
  <c r="K22" i="1"/>
  <c r="G15" i="1"/>
  <c r="H15" i="1"/>
  <c r="K21" i="1"/>
  <c r="J21" i="1"/>
  <c r="K5" i="1"/>
  <c r="J5" i="1"/>
  <c r="K12" i="1"/>
  <c r="J12" i="1"/>
  <c r="K28" i="1"/>
  <c r="J28" i="1"/>
  <c r="G14" i="1"/>
  <c r="L14" i="1" s="1"/>
  <c r="H14" i="1"/>
  <c r="G7" i="1"/>
  <c r="M7" i="1" s="1"/>
  <c r="H7" i="1"/>
  <c r="G26" i="1"/>
  <c r="H26" i="1"/>
  <c r="G20" i="1"/>
  <c r="L20" i="1" s="1"/>
  <c r="H20" i="1"/>
  <c r="G24" i="1"/>
  <c r="M24" i="1" s="1"/>
  <c r="H24" i="1"/>
  <c r="G16" i="1"/>
  <c r="M16" i="1" s="1"/>
  <c r="H16" i="1"/>
  <c r="H11" i="1"/>
  <c r="G11" i="1"/>
  <c r="L11" i="1" s="1"/>
  <c r="G27" i="1"/>
  <c r="H27" i="1"/>
  <c r="J14" i="1"/>
  <c r="K14" i="1"/>
  <c r="L31" i="1"/>
  <c r="L33" i="1"/>
  <c r="M33" i="1"/>
  <c r="E22" i="1"/>
  <c r="F22" i="1" s="1"/>
  <c r="L13" i="1"/>
  <c r="I33" i="1"/>
  <c r="L19" i="1"/>
  <c r="L6" i="1"/>
  <c r="M18" i="1"/>
  <c r="L18" i="1"/>
  <c r="L27" i="1"/>
  <c r="M27" i="1"/>
  <c r="L3" i="1"/>
  <c r="M3" i="1"/>
  <c r="M11" i="1"/>
  <c r="L8" i="1"/>
  <c r="M15" i="1"/>
  <c r="L15" i="1"/>
  <c r="M26" i="1"/>
  <c r="L26" i="1"/>
  <c r="L10" i="1" l="1"/>
  <c r="L16" i="1"/>
  <c r="G22" i="1"/>
  <c r="H22" i="1"/>
  <c r="M14" i="1"/>
  <c r="J33" i="1"/>
  <c r="K33" i="1"/>
  <c r="M23" i="1"/>
  <c r="M29" i="1"/>
  <c r="L24" i="1"/>
  <c r="L7" i="1"/>
  <c r="M20" i="1"/>
  <c r="M22" i="1"/>
  <c r="L22" i="1"/>
</calcChain>
</file>

<file path=xl/sharedStrings.xml><?xml version="1.0" encoding="utf-8"?>
<sst xmlns="http://schemas.openxmlformats.org/spreadsheetml/2006/main" count="38" uniqueCount="27">
  <si>
    <t>k</t>
  </si>
  <si>
    <t>m</t>
  </si>
  <si>
    <t>alfa</t>
  </si>
  <si>
    <t>deg</t>
  </si>
  <si>
    <t>-</t>
  </si>
  <si>
    <t>a</t>
  </si>
  <si>
    <t>b</t>
  </si>
  <si>
    <t>tan alfa</t>
  </si>
  <si>
    <t>c</t>
  </si>
  <si>
    <t>beta</t>
  </si>
  <si>
    <t>x1</t>
  </si>
  <si>
    <t>y1</t>
  </si>
  <si>
    <t>x2</t>
  </si>
  <si>
    <t>y2</t>
  </si>
  <si>
    <t>np</t>
  </si>
  <si>
    <t>k - pożądana długość toru cząstki</t>
  </si>
  <si>
    <t>a - odległość przed odbiciem</t>
  </si>
  <si>
    <t>b - odległość pod odbiciu (wartości od 0 do 0,5k)</t>
  </si>
  <si>
    <t>gamma</t>
  </si>
  <si>
    <t>delta</t>
  </si>
  <si>
    <t>beta - kąt pomiędzy osią geometryczną a trajektorią cząstki</t>
  </si>
  <si>
    <t>alfa - kąt pomiędzy płaszczyzną detektora a trajektorią cząstki ze źródła</t>
  </si>
  <si>
    <t>gamma - kąt uderzenia cząstki w detektor</t>
  </si>
  <si>
    <t>delta - kąt pomiędzy płaszczyzną detektora a osią geometryczną</t>
  </si>
  <si>
    <t>x1, y1 - współrzędne punktu detektora w którym następuje wniknięcie cząstki dla danego b</t>
  </si>
  <si>
    <t>x2, y2 - współrzędne punktu lustra dla danego b</t>
  </si>
  <si>
    <t>c - długość wzdłuż płaszyczyzny detektora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</si>
</sst>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lustro</c:v>
          </c:tx>
          <c:marker>
            <c:symbol val="none"/>
          </c:marker>
          <c:xVal>
            <c:numRef>
              <c:f>Sheet1!$L$3:$L$33</c:f>
              <c:numCache>
                <c:formatCode>General</c:formatCode>
                <c:ptCount val="31"/>
                <c:pt idx="0">
                  <c:v>0.70710678118654757</c:v>
                </c:pt>
                <c:pt idx="1">
                  <c:v>0.68343839523335037</c:v>
                </c:pt>
                <c:pt idx="2">
                  <c:v>0.65957430868134415</c:v>
                </c:pt>
                <c:pt idx="3">
                  <c:v>0.63551649504132712</c:v>
                </c:pt>
                <c:pt idx="4">
                  <c:v>0.6112685025233191</c:v>
                </c:pt>
                <c:pt idx="5">
                  <c:v>0.58683569969243987</c:v>
                </c:pt>
                <c:pt idx="6">
                  <c:v>0.56222554279898174</c:v>
                </c:pt>
                <c:pt idx="7">
                  <c:v>0.53744786356380303</c:v>
                </c:pt>
                <c:pt idx="8">
                  <c:v>0.51251517514384837</c:v>
                </c:pt>
                <c:pt idx="9">
                  <c:v>0.48744299270882907</c:v>
                </c:pt>
                <c:pt idx="10">
                  <c:v>0.46225016352102433</c:v>
                </c:pt>
                <c:pt idx="11">
                  <c:v>0.43695919963388163</c:v>
                </c:pt>
                <c:pt idx="12">
                  <c:v>0.41159660434202117</c:v>
                </c:pt>
                <c:pt idx="13">
                  <c:v>0.3861931813850229</c:v>
                </c:pt>
                <c:pt idx="14">
                  <c:v>0.36078431372549014</c:v>
                </c:pt>
                <c:pt idx="15">
                  <c:v>0.33541019662496852</c:v>
                </c:pt>
                <c:pt idx="16">
                  <c:v>0.31011600790949095</c:v>
                </c:pt>
                <c:pt idx="17">
                  <c:v>0.28495199697124884</c:v>
                </c:pt>
                <c:pt idx="18">
                  <c:v>0.25997347344787264</c:v>
                </c:pt>
                <c:pt idx="19">
                  <c:v>0.23524067692492268</c:v>
                </c:pt>
                <c:pt idx="20">
                  <c:v>0.21081851067789198</c:v>
                </c:pt>
                <c:pt idx="21">
                  <c:v>0.18677612561812465</c:v>
                </c:pt>
                <c:pt idx="22">
                  <c:v>0.16318634535487719</c:v>
                </c:pt>
                <c:pt idx="23">
                  <c:v>0.14012492962395801</c:v>
                </c:pt>
                <c:pt idx="24">
                  <c:v>0.11766968108291027</c:v>
                </c:pt>
                <c:pt idx="25">
                  <c:v>9.589940926145836E-2</c:v>
                </c:pt>
                <c:pt idx="26">
                  <c:v>7.4892774718243488E-2</c:v>
                </c:pt>
                <c:pt idx="27">
                  <c:v>5.4727045461549467E-2</c:v>
                </c:pt>
                <c:pt idx="28">
                  <c:v>3.5476805612679435E-2</c:v>
                </c:pt>
                <c:pt idx="29">
                  <c:v>1.7212662286863138E-2</c:v>
                </c:pt>
                <c:pt idx="30">
                  <c:v>3.06287113727155E-17</c:v>
                </c:pt>
              </c:numCache>
            </c:numRef>
          </c:xVal>
          <c:yVal>
            <c:numRef>
              <c:f>Sheet1!$M$3:$M$33</c:f>
              <c:numCache>
                <c:formatCode>General</c:formatCode>
                <c:ptCount val="31"/>
                <c:pt idx="0">
                  <c:v>0.70710678118654746</c:v>
                </c:pt>
                <c:pt idx="1">
                  <c:v>0.70700523644829338</c:v>
                </c:pt>
                <c:pt idx="2">
                  <c:v>0.70668675930143998</c:v>
                </c:pt>
                <c:pt idx="3">
                  <c:v>0.70612943893480806</c:v>
                </c:pt>
                <c:pt idx="4">
                  <c:v>0.7053098106038298</c:v>
                </c:pt>
                <c:pt idx="5">
                  <c:v>0.70420283963092778</c:v>
                </c:pt>
                <c:pt idx="6">
                  <c:v>0.70278192849872734</c:v>
                </c:pt>
                <c:pt idx="7">
                  <c:v>0.70101895247452573</c:v>
                </c:pt>
                <c:pt idx="8">
                  <c:v>0.69888432974161152</c:v>
                </c:pt>
                <c:pt idx="9">
                  <c:v>0.6963471324411844</c:v>
                </c:pt>
                <c:pt idx="10">
                  <c:v>0.69337524528153649</c:v>
                </c:pt>
                <c:pt idx="11">
                  <c:v>0.68993557836928665</c:v>
                </c:pt>
                <c:pt idx="12">
                  <c:v>0.68599434057003539</c:v>
                </c:pt>
                <c:pt idx="13">
                  <c:v>0.68151737891474629</c:v>
                </c:pt>
                <c:pt idx="14">
                  <c:v>0.67647058823529405</c:v>
                </c:pt>
                <c:pt idx="15">
                  <c:v>0.67082039324993692</c:v>
                </c:pt>
                <c:pt idx="16">
                  <c:v>0.66453430266319469</c:v>
                </c:pt>
                <c:pt idx="17">
                  <c:v>0.65758153147211229</c:v>
                </c:pt>
                <c:pt idx="18">
                  <c:v>0.64993368361968151</c:v>
                </c:pt>
                <c:pt idx="19">
                  <c:v>0.64156548252251588</c:v>
                </c:pt>
                <c:pt idx="20">
                  <c:v>0.63245553203367588</c:v>
                </c:pt>
                <c:pt idx="21">
                  <c:v>0.62258708539374841</c:v>
                </c:pt>
                <c:pt idx="22">
                  <c:v>0.61194879508078925</c:v>
                </c:pt>
                <c:pt idx="23">
                  <c:v>0.60053541267410582</c:v>
                </c:pt>
                <c:pt idx="24">
                  <c:v>0.58834840541455213</c:v>
                </c:pt>
                <c:pt idx="25">
                  <c:v>0.57539645556875041</c:v>
                </c:pt>
                <c:pt idx="26">
                  <c:v>0.56169581038682626</c:v>
                </c:pt>
                <c:pt idx="27">
                  <c:v>0.54727045461549406</c:v>
                </c:pt>
                <c:pt idx="28">
                  <c:v>0.53215208419019144</c:v>
                </c:pt>
                <c:pt idx="29">
                  <c:v>0.51637986860589635</c:v>
                </c:pt>
                <c:pt idx="3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7-48E8-A9D9-96A9B962008D}"/>
            </c:ext>
          </c:extLst>
        </c:ser>
        <c:ser>
          <c:idx val="1"/>
          <c:order val="1"/>
          <c:tx>
            <c:v>detektor</c:v>
          </c:tx>
          <c:marker>
            <c:symbol val="none"/>
          </c:marker>
          <c:xVal>
            <c:numRef>
              <c:f>Sheet1!$J$3:$J$33</c:f>
              <c:numCache>
                <c:formatCode>General</c:formatCode>
                <c:ptCount val="31"/>
                <c:pt idx="0">
                  <c:v>0.70710678118654757</c:v>
                </c:pt>
                <c:pt idx="1">
                  <c:v>0.69542153483416891</c:v>
                </c:pt>
                <c:pt idx="2">
                  <c:v>0.68394281762277309</c:v>
                </c:pt>
                <c:pt idx="3">
                  <c:v>0.67268120235368545</c:v>
                </c:pt>
                <c:pt idx="4">
                  <c:v>0.66164777470930702</c:v>
                </c:pt>
                <c:pt idx="5">
                  <c:v>0.65085413965888783</c:v>
                </c:pt>
                <c:pt idx="6">
                  <c:v>0.64031242374328501</c:v>
                </c:pt>
                <c:pt idx="7">
                  <c:v>0.63003527238119339</c:v>
                </c:pt>
                <c:pt idx="8">
                  <c:v>0.62003584125794253</c:v>
                </c:pt>
                <c:pt idx="9">
                  <c:v>0.61032778078668515</c:v>
                </c:pt>
                <c:pt idx="10">
                  <c:v>0.60092521257733156</c:v>
                </c:pt>
                <c:pt idx="11">
                  <c:v>0.59184269681882351</c:v>
                </c:pt>
                <c:pt idx="12">
                  <c:v>0.58309518948453021</c:v>
                </c:pt>
                <c:pt idx="13">
                  <c:v>0.57469798831888896</c:v>
                </c:pt>
                <c:pt idx="14">
                  <c:v>0.56666666666666665</c:v>
                </c:pt>
                <c:pt idx="15">
                  <c:v>0.55901699437494745</c:v>
                </c:pt>
                <c:pt idx="16">
                  <c:v>0.55176484524156177</c:v>
                </c:pt>
                <c:pt idx="17">
                  <c:v>0.54492609080906051</c:v>
                </c:pt>
                <c:pt idx="18">
                  <c:v>0.53851648071345037</c:v>
                </c:pt>
                <c:pt idx="19">
                  <c:v>0.53255151028901526</c:v>
                </c:pt>
                <c:pt idx="20">
                  <c:v>0.52704627669472992</c:v>
                </c:pt>
                <c:pt idx="21">
                  <c:v>0.52201532544552753</c:v>
                </c:pt>
                <c:pt idx="22">
                  <c:v>0.51747248987533412</c:v>
                </c:pt>
                <c:pt idx="23">
                  <c:v>0.51343072669164547</c:v>
                </c:pt>
                <c:pt idx="24">
                  <c:v>0.50990195135927852</c:v>
                </c:pt>
                <c:pt idx="25">
                  <c:v>0.50689687752485169</c:v>
                </c:pt>
                <c:pt idx="26">
                  <c:v>0.50442486501405193</c:v>
                </c:pt>
                <c:pt idx="27">
                  <c:v>0.50249378105604459</c:v>
                </c:pt>
                <c:pt idx="28">
                  <c:v>0.501109879279097</c:v>
                </c:pt>
                <c:pt idx="29">
                  <c:v>0.50027770066012112</c:v>
                </c:pt>
                <c:pt idx="30">
                  <c:v>0.50000000000000011</c:v>
                </c:pt>
              </c:numCache>
            </c:numRef>
          </c:xVal>
          <c:yVal>
            <c:numRef>
              <c:f>Sheet1!$K$3:$K$33</c:f>
              <c:numCache>
                <c:formatCode>General</c:formatCode>
                <c:ptCount val="31"/>
                <c:pt idx="0">
                  <c:v>0.70710678118654746</c:v>
                </c:pt>
                <c:pt idx="1">
                  <c:v>0.6954215348341688</c:v>
                </c:pt>
                <c:pt idx="2">
                  <c:v>0.68394281762277298</c:v>
                </c:pt>
                <c:pt idx="3">
                  <c:v>0.67268120235368545</c:v>
                </c:pt>
                <c:pt idx="4">
                  <c:v>0.66164777470930691</c:v>
                </c:pt>
                <c:pt idx="5">
                  <c:v>0.65085413965888772</c:v>
                </c:pt>
                <c:pt idx="6">
                  <c:v>0.6403124237432849</c:v>
                </c:pt>
                <c:pt idx="7">
                  <c:v>0.63003527238119328</c:v>
                </c:pt>
                <c:pt idx="8">
                  <c:v>0.62003584125794242</c:v>
                </c:pt>
                <c:pt idx="9">
                  <c:v>0.61032778078668504</c:v>
                </c:pt>
                <c:pt idx="10">
                  <c:v>0.60092521257733156</c:v>
                </c:pt>
                <c:pt idx="11">
                  <c:v>0.5918426968188234</c:v>
                </c:pt>
                <c:pt idx="12">
                  <c:v>0.5830951894845301</c:v>
                </c:pt>
                <c:pt idx="13">
                  <c:v>0.57469798831888885</c:v>
                </c:pt>
                <c:pt idx="14">
                  <c:v>0.56666666666666654</c:v>
                </c:pt>
                <c:pt idx="15">
                  <c:v>0.55901699437494745</c:v>
                </c:pt>
                <c:pt idx="16">
                  <c:v>0.55176484524156166</c:v>
                </c:pt>
                <c:pt idx="17">
                  <c:v>0.54492609080906051</c:v>
                </c:pt>
                <c:pt idx="18">
                  <c:v>0.53851648071345037</c:v>
                </c:pt>
                <c:pt idx="19">
                  <c:v>0.53255151028901515</c:v>
                </c:pt>
                <c:pt idx="20">
                  <c:v>0.52704627669472981</c:v>
                </c:pt>
                <c:pt idx="21">
                  <c:v>0.52201532544552742</c:v>
                </c:pt>
                <c:pt idx="22">
                  <c:v>0.51747248987533401</c:v>
                </c:pt>
                <c:pt idx="23">
                  <c:v>0.51343072669164547</c:v>
                </c:pt>
                <c:pt idx="24">
                  <c:v>0.50990195135927852</c:v>
                </c:pt>
                <c:pt idx="25">
                  <c:v>0.50689687752485157</c:v>
                </c:pt>
                <c:pt idx="26">
                  <c:v>0.50442486501405182</c:v>
                </c:pt>
                <c:pt idx="27">
                  <c:v>0.50249378105604448</c:v>
                </c:pt>
                <c:pt idx="28">
                  <c:v>0.50110987927909689</c:v>
                </c:pt>
                <c:pt idx="29">
                  <c:v>0.50027770066012101</c:v>
                </c:pt>
                <c:pt idx="3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47-48E8-A9D9-96A9B962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1968"/>
        <c:axId val="191556992"/>
      </c:scatterChart>
      <c:valAx>
        <c:axId val="1917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56992"/>
        <c:crosses val="autoZero"/>
        <c:crossBetween val="midCat"/>
      </c:valAx>
      <c:valAx>
        <c:axId val="1915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3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523875</xdr:colOff>
      <xdr:row>30</xdr:row>
      <xdr:rowOff>20955</xdr:rowOff>
    </xdr:from>
    <xdr:to>
      <xdr:col>21</xdr:col>
      <xdr:colOff>581025</xdr:colOff>
      <xdr:row>48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169545</xdr:colOff>
      <xdr:row>10</xdr:row>
      <xdr:rowOff>38100</xdr:rowOff>
    </xdr:from>
    <xdr:to>
      <xdr:col>21</xdr:col>
      <xdr:colOff>525410</xdr:colOff>
      <xdr:row>29</xdr:row>
      <xdr:rowOff>163830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905" y="1866900"/>
          <a:ext cx="4013465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4" workbookViewId="0">
      <selection activeCell="F13" sqref="F13"/>
    </sheetView>
  </sheetViews>
  <sheetFormatPr defaultRowHeight="14.4" x14ac:dyDescent="0.3"/>
  <cols>
    <col min="6" max="6" width="8.88671875" style="2"/>
    <col min="10" max="10" width="12" bestFit="1" customWidth="1"/>
    <col min="12" max="12" width="8.88671875" style="1"/>
    <col min="13" max="13" width="8.88671875" style="2"/>
    <col min="14" max="14" width="15.88671875" customWidth="1"/>
  </cols>
  <sheetData>
    <row r="1" spans="1:15" x14ac:dyDescent="0.3">
      <c r="A1" t="s">
        <v>14</v>
      </c>
      <c r="B1" t="s">
        <v>0</v>
      </c>
      <c r="C1" t="s">
        <v>6</v>
      </c>
      <c r="D1" t="s">
        <v>5</v>
      </c>
      <c r="E1" t="s">
        <v>7</v>
      </c>
      <c r="F1" s="2" t="s">
        <v>2</v>
      </c>
      <c r="G1" t="s">
        <v>9</v>
      </c>
      <c r="H1" t="s">
        <v>18</v>
      </c>
      <c r="I1" t="s">
        <v>8</v>
      </c>
      <c r="J1" t="s">
        <v>10</v>
      </c>
      <c r="K1" t="s">
        <v>11</v>
      </c>
      <c r="L1" s="1" t="s">
        <v>12</v>
      </c>
      <c r="M1" s="2" t="s">
        <v>13</v>
      </c>
      <c r="O1" t="s">
        <v>15</v>
      </c>
    </row>
    <row r="2" spans="1:15" x14ac:dyDescent="0.3">
      <c r="A2" t="s">
        <v>4</v>
      </c>
      <c r="B2" t="s">
        <v>1</v>
      </c>
      <c r="C2" t="s">
        <v>1</v>
      </c>
      <c r="D2" t="s">
        <v>1</v>
      </c>
      <c r="E2" t="s">
        <v>4</v>
      </c>
      <c r="F2" s="2" t="s">
        <v>3</v>
      </c>
      <c r="G2" t="s">
        <v>3</v>
      </c>
      <c r="H2" t="s">
        <v>3</v>
      </c>
      <c r="I2" t="s">
        <v>1</v>
      </c>
      <c r="J2" t="s">
        <v>1</v>
      </c>
      <c r="K2" t="s">
        <v>1</v>
      </c>
      <c r="L2" s="1" t="s">
        <v>1</v>
      </c>
      <c r="M2" s="2" t="s">
        <v>1</v>
      </c>
      <c r="O2" t="s">
        <v>16</v>
      </c>
    </row>
    <row r="3" spans="1:15" x14ac:dyDescent="0.3">
      <c r="A3">
        <v>0</v>
      </c>
      <c r="B3">
        <v>1</v>
      </c>
      <c r="C3">
        <f>A3/(MAX(A:A))*B$3/2</f>
        <v>0</v>
      </c>
      <c r="D3">
        <f t="shared" ref="D3:D33" si="0">B$3-C3</f>
        <v>1</v>
      </c>
      <c r="E3">
        <f t="shared" ref="E3:E33" si="1">C3/D3</f>
        <v>0</v>
      </c>
      <c r="F3" s="2">
        <f t="shared" ref="F3:F33" si="2">DEGREES(ATAN(E3))</f>
        <v>0</v>
      </c>
      <c r="G3">
        <f>F3+B$6</f>
        <v>45</v>
      </c>
      <c r="H3">
        <f>90-F3</f>
        <v>90</v>
      </c>
      <c r="I3">
        <f t="shared" ref="I3:I33" si="3">SQRT(C3^2+D3^2)</f>
        <v>1</v>
      </c>
      <c r="J3">
        <f>COS(RADIANS(B$6))*I3</f>
        <v>0.70710678118654757</v>
      </c>
      <c r="K3">
        <f>SIN(RADIANS(B$6))*I3</f>
        <v>0.70710678118654746</v>
      </c>
      <c r="L3" s="1">
        <f t="shared" ref="L3:L33" si="4">COS(RADIANS(G3))*D3</f>
        <v>0.70710678118654757</v>
      </c>
      <c r="M3" s="2">
        <f t="shared" ref="M3:M33" si="5">SIN(RADIANS(G3))*D3</f>
        <v>0.70710678118654746</v>
      </c>
      <c r="N3">
        <f>180-F3-H3</f>
        <v>90</v>
      </c>
      <c r="O3" t="s">
        <v>17</v>
      </c>
    </row>
    <row r="4" spans="1:15" x14ac:dyDescent="0.3">
      <c r="A4">
        <v>1</v>
      </c>
      <c r="B4" t="s">
        <v>19</v>
      </c>
      <c r="C4">
        <f t="shared" ref="C4:C33" si="6">A4/(MAX(A:A))*B$3/2</f>
        <v>1.6666666666666666E-2</v>
      </c>
      <c r="D4">
        <f t="shared" si="0"/>
        <v>0.98333333333333328</v>
      </c>
      <c r="E4">
        <f t="shared" si="1"/>
        <v>1.6949152542372881E-2</v>
      </c>
      <c r="F4" s="2">
        <f t="shared" si="2"/>
        <v>0.97102193107916657</v>
      </c>
      <c r="G4">
        <f t="shared" ref="G4:G33" si="7">F4+B$6</f>
        <v>45.971021931079164</v>
      </c>
      <c r="H4">
        <f t="shared" ref="H4:H33" si="8">90-F4</f>
        <v>89.028978068920836</v>
      </c>
      <c r="I4">
        <f t="shared" si="3"/>
        <v>0.98347456612879536</v>
      </c>
      <c r="J4">
        <f t="shared" ref="J4:J33" si="9">COS(RADIANS(B$6))*I4</f>
        <v>0.69542153483416891</v>
      </c>
      <c r="K4">
        <f t="shared" ref="K4:K33" si="10">SIN(RADIANS(B$6))*I4</f>
        <v>0.6954215348341688</v>
      </c>
      <c r="L4" s="1">
        <f t="shared" si="4"/>
        <v>0.68343839523335037</v>
      </c>
      <c r="M4" s="2">
        <f t="shared" si="5"/>
        <v>0.70700523644829338</v>
      </c>
      <c r="N4">
        <f>180-F4-H4</f>
        <v>89.999999999999986</v>
      </c>
      <c r="O4" t="s">
        <v>26</v>
      </c>
    </row>
    <row r="5" spans="1:15" x14ac:dyDescent="0.3">
      <c r="A5">
        <v>2</v>
      </c>
      <c r="B5" t="s">
        <v>3</v>
      </c>
      <c r="C5">
        <f t="shared" si="6"/>
        <v>3.3333333333333333E-2</v>
      </c>
      <c r="D5">
        <f t="shared" si="0"/>
        <v>0.96666666666666667</v>
      </c>
      <c r="E5">
        <f t="shared" si="1"/>
        <v>3.4482758620689655E-2</v>
      </c>
      <c r="F5" s="2">
        <f t="shared" si="2"/>
        <v>1.9749340108819766</v>
      </c>
      <c r="G5">
        <f t="shared" si="7"/>
        <v>46.974934010881974</v>
      </c>
      <c r="H5">
        <f t="shared" si="8"/>
        <v>88.025065989118019</v>
      </c>
      <c r="I5">
        <f t="shared" si="3"/>
        <v>0.9672412085697939</v>
      </c>
      <c r="J5">
        <f t="shared" si="9"/>
        <v>0.68394281762277309</v>
      </c>
      <c r="K5">
        <f t="shared" si="10"/>
        <v>0.68394281762277298</v>
      </c>
      <c r="L5" s="1">
        <f t="shared" si="4"/>
        <v>0.65957430868134415</v>
      </c>
      <c r="M5" s="2">
        <f t="shared" si="5"/>
        <v>0.70668675930143998</v>
      </c>
      <c r="N5">
        <f t="shared" ref="N4:N33" si="11">180-F5-H5</f>
        <v>90</v>
      </c>
      <c r="O5" t="s">
        <v>21</v>
      </c>
    </row>
    <row r="6" spans="1:15" x14ac:dyDescent="0.3">
      <c r="A6">
        <v>3</v>
      </c>
      <c r="B6">
        <v>45</v>
      </c>
      <c r="C6">
        <f t="shared" si="6"/>
        <v>0.05</v>
      </c>
      <c r="D6">
        <f t="shared" si="0"/>
        <v>0.95</v>
      </c>
      <c r="E6">
        <f t="shared" si="1"/>
        <v>5.2631578947368425E-2</v>
      </c>
      <c r="F6" s="2">
        <f t="shared" si="2"/>
        <v>3.0127875041833403</v>
      </c>
      <c r="G6">
        <f t="shared" si="7"/>
        <v>48.012787504183343</v>
      </c>
      <c r="H6">
        <f t="shared" si="8"/>
        <v>86.987212495816664</v>
      </c>
      <c r="I6">
        <f t="shared" si="3"/>
        <v>0.95131487952202232</v>
      </c>
      <c r="J6">
        <f t="shared" si="9"/>
        <v>0.67268120235368545</v>
      </c>
      <c r="K6">
        <f t="shared" si="10"/>
        <v>0.67268120235368545</v>
      </c>
      <c r="L6" s="1">
        <f t="shared" si="4"/>
        <v>0.63551649504132712</v>
      </c>
      <c r="M6" s="2">
        <f t="shared" si="5"/>
        <v>0.70612943893480806</v>
      </c>
      <c r="N6">
        <f t="shared" si="11"/>
        <v>90</v>
      </c>
      <c r="O6" t="s">
        <v>20</v>
      </c>
    </row>
    <row r="7" spans="1:15" x14ac:dyDescent="0.3">
      <c r="A7">
        <v>4</v>
      </c>
      <c r="C7">
        <f t="shared" si="6"/>
        <v>6.6666666666666666E-2</v>
      </c>
      <c r="D7">
        <f t="shared" si="0"/>
        <v>0.93333333333333335</v>
      </c>
      <c r="E7">
        <f t="shared" si="1"/>
        <v>7.1428571428571425E-2</v>
      </c>
      <c r="F7" s="2">
        <f t="shared" si="2"/>
        <v>4.0856167799748766</v>
      </c>
      <c r="G7">
        <f t="shared" si="7"/>
        <v>49.085616779974877</v>
      </c>
      <c r="H7">
        <f t="shared" si="8"/>
        <v>85.91438322002513</v>
      </c>
      <c r="I7">
        <f t="shared" si="3"/>
        <v>0.93571125650788001</v>
      </c>
      <c r="J7">
        <f t="shared" si="9"/>
        <v>0.66164777470930702</v>
      </c>
      <c r="K7">
        <f t="shared" si="10"/>
        <v>0.66164777470930691</v>
      </c>
      <c r="L7" s="1">
        <f t="shared" si="4"/>
        <v>0.6112685025233191</v>
      </c>
      <c r="M7" s="2">
        <f t="shared" si="5"/>
        <v>0.7053098106038298</v>
      </c>
      <c r="N7">
        <f t="shared" si="11"/>
        <v>89.999999999999986</v>
      </c>
      <c r="O7" t="s">
        <v>22</v>
      </c>
    </row>
    <row r="8" spans="1:15" x14ac:dyDescent="0.3">
      <c r="A8">
        <v>5</v>
      </c>
      <c r="C8">
        <f t="shared" si="6"/>
        <v>8.3333333333333329E-2</v>
      </c>
      <c r="D8">
        <f t="shared" si="0"/>
        <v>0.91666666666666663</v>
      </c>
      <c r="E8">
        <f t="shared" si="1"/>
        <v>9.0909090909090912E-2</v>
      </c>
      <c r="F8" s="2">
        <f t="shared" si="2"/>
        <v>5.1944289077348058</v>
      </c>
      <c r="G8">
        <f t="shared" si="7"/>
        <v>50.194428907734803</v>
      </c>
      <c r="H8">
        <f t="shared" si="8"/>
        <v>84.805571092265197</v>
      </c>
      <c r="I8">
        <f t="shared" si="3"/>
        <v>0.92044675143227161</v>
      </c>
      <c r="J8">
        <f t="shared" si="9"/>
        <v>0.65085413965888783</v>
      </c>
      <c r="K8">
        <f t="shared" si="10"/>
        <v>0.65085413965888772</v>
      </c>
      <c r="L8" s="1">
        <f t="shared" si="4"/>
        <v>0.58683569969243987</v>
      </c>
      <c r="M8" s="2">
        <f t="shared" si="5"/>
        <v>0.70420283963092778</v>
      </c>
      <c r="N8">
        <f t="shared" si="11"/>
        <v>89.999999999999986</v>
      </c>
      <c r="O8" t="s">
        <v>23</v>
      </c>
    </row>
    <row r="9" spans="1:15" x14ac:dyDescent="0.3">
      <c r="A9">
        <v>6</v>
      </c>
      <c r="C9">
        <f t="shared" si="6"/>
        <v>0.1</v>
      </c>
      <c r="D9">
        <f t="shared" si="0"/>
        <v>0.9</v>
      </c>
      <c r="E9">
        <f t="shared" si="1"/>
        <v>0.11111111111111112</v>
      </c>
      <c r="F9" s="2">
        <f t="shared" si="2"/>
        <v>6.3401917459099097</v>
      </c>
      <c r="G9">
        <f t="shared" si="7"/>
        <v>51.340191745909912</v>
      </c>
      <c r="H9">
        <f t="shared" si="8"/>
        <v>83.659808254090095</v>
      </c>
      <c r="I9">
        <f t="shared" si="3"/>
        <v>0.90553851381374173</v>
      </c>
      <c r="J9">
        <f t="shared" si="9"/>
        <v>0.64031242374328501</v>
      </c>
      <c r="K9">
        <f t="shared" si="10"/>
        <v>0.6403124237432849</v>
      </c>
      <c r="L9" s="1">
        <f t="shared" si="4"/>
        <v>0.56222554279898174</v>
      </c>
      <c r="M9" s="2">
        <f t="shared" si="5"/>
        <v>0.70278192849872734</v>
      </c>
      <c r="N9">
        <f t="shared" si="11"/>
        <v>89.999999999999986</v>
      </c>
      <c r="O9" t="s">
        <v>24</v>
      </c>
    </row>
    <row r="10" spans="1:15" x14ac:dyDescent="0.3">
      <c r="A10">
        <v>7</v>
      </c>
      <c r="C10">
        <f t="shared" si="6"/>
        <v>0.11666666666666667</v>
      </c>
      <c r="D10">
        <f t="shared" si="0"/>
        <v>0.8833333333333333</v>
      </c>
      <c r="E10">
        <f t="shared" si="1"/>
        <v>0.13207547169811321</v>
      </c>
      <c r="F10" s="2">
        <f t="shared" si="2"/>
        <v>7.5238204386386274</v>
      </c>
      <c r="G10">
        <f t="shared" si="7"/>
        <v>52.52382043863863</v>
      </c>
      <c r="H10">
        <f t="shared" si="8"/>
        <v>82.476179561361377</v>
      </c>
      <c r="I10">
        <f t="shared" si="3"/>
        <v>0.89100442697491067</v>
      </c>
      <c r="J10">
        <f t="shared" si="9"/>
        <v>0.63003527238119339</v>
      </c>
      <c r="K10">
        <f t="shared" si="10"/>
        <v>0.63003527238119328</v>
      </c>
      <c r="L10" s="1">
        <f t="shared" si="4"/>
        <v>0.53744786356380303</v>
      </c>
      <c r="M10" s="2">
        <f t="shared" si="5"/>
        <v>0.70101895247452573</v>
      </c>
      <c r="N10">
        <f t="shared" si="11"/>
        <v>89.999999999999986</v>
      </c>
      <c r="O10" t="s">
        <v>25</v>
      </c>
    </row>
    <row r="11" spans="1:15" x14ac:dyDescent="0.3">
      <c r="A11">
        <v>8</v>
      </c>
      <c r="C11">
        <f t="shared" si="6"/>
        <v>0.13333333333333333</v>
      </c>
      <c r="D11">
        <f t="shared" si="0"/>
        <v>0.8666666666666667</v>
      </c>
      <c r="E11">
        <f t="shared" si="1"/>
        <v>0.15384615384615383</v>
      </c>
      <c r="F11" s="2">
        <f t="shared" si="2"/>
        <v>8.7461622625552096</v>
      </c>
      <c r="G11">
        <f t="shared" si="7"/>
        <v>53.74616226255521</v>
      </c>
      <c r="H11">
        <f t="shared" si="8"/>
        <v>81.253837737444798</v>
      </c>
      <c r="I11">
        <f t="shared" si="3"/>
        <v>0.8768630958643937</v>
      </c>
      <c r="J11">
        <f t="shared" si="9"/>
        <v>0.62003584125794253</v>
      </c>
      <c r="K11">
        <f t="shared" si="10"/>
        <v>0.62003584125794242</v>
      </c>
      <c r="L11" s="1">
        <f t="shared" si="4"/>
        <v>0.51251517514384837</v>
      </c>
      <c r="M11" s="2">
        <f t="shared" si="5"/>
        <v>0.69888432974161152</v>
      </c>
      <c r="N11">
        <f t="shared" si="11"/>
        <v>90</v>
      </c>
    </row>
    <row r="12" spans="1:15" x14ac:dyDescent="0.3">
      <c r="A12">
        <v>9</v>
      </c>
      <c r="C12">
        <f t="shared" si="6"/>
        <v>0.15</v>
      </c>
      <c r="D12">
        <f t="shared" si="0"/>
        <v>0.85</v>
      </c>
      <c r="E12">
        <f t="shared" si="1"/>
        <v>0.17647058823529413</v>
      </c>
      <c r="F12" s="2">
        <f>DEGREES(ATAN(E12))</f>
        <v>10.007979801441339</v>
      </c>
      <c r="G12">
        <f t="shared" si="7"/>
        <v>55.007979801441337</v>
      </c>
      <c r="H12">
        <f t="shared" si="8"/>
        <v>79.992020198558663</v>
      </c>
      <c r="I12">
        <f t="shared" si="3"/>
        <v>0.86313382508160341</v>
      </c>
      <c r="J12">
        <f t="shared" si="9"/>
        <v>0.61032778078668515</v>
      </c>
      <c r="K12">
        <f t="shared" si="10"/>
        <v>0.61032778078668504</v>
      </c>
      <c r="L12" s="1">
        <f t="shared" si="4"/>
        <v>0.48744299270882907</v>
      </c>
      <c r="M12" s="2">
        <f t="shared" si="5"/>
        <v>0.6963471324411844</v>
      </c>
      <c r="N12">
        <f t="shared" si="11"/>
        <v>90</v>
      </c>
    </row>
    <row r="13" spans="1:15" x14ac:dyDescent="0.3">
      <c r="A13">
        <v>10</v>
      </c>
      <c r="C13">
        <f t="shared" si="6"/>
        <v>0.16666666666666666</v>
      </c>
      <c r="D13">
        <f t="shared" si="0"/>
        <v>0.83333333333333337</v>
      </c>
      <c r="E13">
        <f t="shared" si="1"/>
        <v>0.19999999999999998</v>
      </c>
      <c r="F13" s="2">
        <f t="shared" si="2"/>
        <v>11.309932474020213</v>
      </c>
      <c r="G13">
        <f t="shared" si="7"/>
        <v>56.309932474020215</v>
      </c>
      <c r="H13">
        <f t="shared" si="8"/>
        <v>78.690067525979785</v>
      </c>
      <c r="I13">
        <f t="shared" si="3"/>
        <v>0.84983658559879749</v>
      </c>
      <c r="J13">
        <f t="shared" si="9"/>
        <v>0.60092521257733156</v>
      </c>
      <c r="K13">
        <f t="shared" si="10"/>
        <v>0.60092521257733156</v>
      </c>
      <c r="L13" s="1">
        <f t="shared" si="4"/>
        <v>0.46225016352102433</v>
      </c>
      <c r="M13" s="2">
        <f t="shared" si="5"/>
        <v>0.69337524528153649</v>
      </c>
      <c r="N13">
        <f t="shared" si="11"/>
        <v>90.000000000000014</v>
      </c>
    </row>
    <row r="14" spans="1:15" x14ac:dyDescent="0.3">
      <c r="A14">
        <v>11</v>
      </c>
      <c r="C14">
        <f t="shared" si="6"/>
        <v>0.18333333333333332</v>
      </c>
      <c r="D14">
        <f t="shared" si="0"/>
        <v>0.81666666666666665</v>
      </c>
      <c r="E14">
        <f t="shared" si="1"/>
        <v>0.22448979591836735</v>
      </c>
      <c r="F14" s="2">
        <f t="shared" si="2"/>
        <v>12.652556500557971</v>
      </c>
      <c r="G14">
        <f t="shared" si="7"/>
        <v>57.652556500557971</v>
      </c>
      <c r="H14">
        <f t="shared" si="8"/>
        <v>77.347443499442022</v>
      </c>
      <c r="I14">
        <f t="shared" si="3"/>
        <v>0.83699196863264802</v>
      </c>
      <c r="J14">
        <f t="shared" si="9"/>
        <v>0.59184269681882351</v>
      </c>
      <c r="K14">
        <f t="shared" si="10"/>
        <v>0.5918426968188234</v>
      </c>
      <c r="L14" s="1">
        <f t="shared" si="4"/>
        <v>0.43695919963388163</v>
      </c>
      <c r="M14" s="2">
        <f t="shared" si="5"/>
        <v>0.68993557836928665</v>
      </c>
      <c r="N14">
        <f t="shared" si="11"/>
        <v>90</v>
      </c>
    </row>
    <row r="15" spans="1:15" x14ac:dyDescent="0.3">
      <c r="A15">
        <v>12</v>
      </c>
      <c r="C15">
        <f t="shared" si="6"/>
        <v>0.2</v>
      </c>
      <c r="D15">
        <f t="shared" si="0"/>
        <v>0.8</v>
      </c>
      <c r="E15">
        <f t="shared" si="1"/>
        <v>0.25</v>
      </c>
      <c r="F15" s="2">
        <f t="shared" si="2"/>
        <v>14.036243467926479</v>
      </c>
      <c r="G15">
        <f t="shared" si="7"/>
        <v>59.036243467926482</v>
      </c>
      <c r="H15">
        <f t="shared" si="8"/>
        <v>75.963756532073518</v>
      </c>
      <c r="I15">
        <f t="shared" si="3"/>
        <v>0.82462112512353225</v>
      </c>
      <c r="J15">
        <f t="shared" si="9"/>
        <v>0.58309518948453021</v>
      </c>
      <c r="K15">
        <f t="shared" si="10"/>
        <v>0.5830951894845301</v>
      </c>
      <c r="L15" s="1">
        <f t="shared" si="4"/>
        <v>0.41159660434202117</v>
      </c>
      <c r="M15" s="2">
        <f t="shared" si="5"/>
        <v>0.68599434057003539</v>
      </c>
      <c r="N15">
        <f t="shared" si="11"/>
        <v>90</v>
      </c>
    </row>
    <row r="16" spans="1:15" x14ac:dyDescent="0.3">
      <c r="A16">
        <v>13</v>
      </c>
      <c r="C16">
        <f t="shared" si="6"/>
        <v>0.21666666666666667</v>
      </c>
      <c r="D16">
        <f t="shared" si="0"/>
        <v>0.78333333333333333</v>
      </c>
      <c r="E16">
        <f t="shared" si="1"/>
        <v>0.27659574468085107</v>
      </c>
      <c r="F16" s="2">
        <f t="shared" si="2"/>
        <v>15.461217740441903</v>
      </c>
      <c r="G16">
        <f t="shared" si="7"/>
        <v>60.461217740441903</v>
      </c>
      <c r="H16">
        <f t="shared" si="8"/>
        <v>74.538782259558104</v>
      </c>
      <c r="I16">
        <f t="shared" si="3"/>
        <v>0.81274568934910729</v>
      </c>
      <c r="J16">
        <f t="shared" si="9"/>
        <v>0.57469798831888896</v>
      </c>
      <c r="K16">
        <f t="shared" si="10"/>
        <v>0.57469798831888885</v>
      </c>
      <c r="L16" s="1">
        <f t="shared" si="4"/>
        <v>0.3861931813850229</v>
      </c>
      <c r="M16" s="2">
        <f t="shared" si="5"/>
        <v>0.68151737891474629</v>
      </c>
      <c r="N16">
        <f t="shared" si="11"/>
        <v>90</v>
      </c>
    </row>
    <row r="17" spans="1:14" x14ac:dyDescent="0.3">
      <c r="A17">
        <v>14</v>
      </c>
      <c r="C17">
        <f t="shared" si="6"/>
        <v>0.23333333333333334</v>
      </c>
      <c r="D17">
        <f t="shared" si="0"/>
        <v>0.76666666666666661</v>
      </c>
      <c r="E17">
        <f t="shared" si="1"/>
        <v>0.30434782608695654</v>
      </c>
      <c r="F17" s="2">
        <f t="shared" si="2"/>
        <v>16.927513064147043</v>
      </c>
      <c r="G17">
        <f t="shared" si="7"/>
        <v>61.927513064147043</v>
      </c>
      <c r="H17">
        <f t="shared" si="8"/>
        <v>73.072486935852965</v>
      </c>
      <c r="I17">
        <f t="shared" si="3"/>
        <v>0.8013876853447538</v>
      </c>
      <c r="J17">
        <f t="shared" si="9"/>
        <v>0.56666666666666665</v>
      </c>
      <c r="K17">
        <f t="shared" si="10"/>
        <v>0.56666666666666654</v>
      </c>
      <c r="L17" s="1">
        <f t="shared" si="4"/>
        <v>0.36078431372549014</v>
      </c>
      <c r="M17" s="2">
        <f t="shared" si="5"/>
        <v>0.67647058823529405</v>
      </c>
      <c r="N17">
        <f t="shared" si="11"/>
        <v>90</v>
      </c>
    </row>
    <row r="18" spans="1:14" x14ac:dyDescent="0.3">
      <c r="A18">
        <v>15</v>
      </c>
      <c r="C18">
        <f t="shared" si="6"/>
        <v>0.25</v>
      </c>
      <c r="D18">
        <f t="shared" si="0"/>
        <v>0.75</v>
      </c>
      <c r="E18">
        <f t="shared" si="1"/>
        <v>0.33333333333333331</v>
      </c>
      <c r="F18" s="2">
        <f t="shared" si="2"/>
        <v>18.43494882292201</v>
      </c>
      <c r="G18">
        <f t="shared" si="7"/>
        <v>63.43494882292201</v>
      </c>
      <c r="H18">
        <f t="shared" si="8"/>
        <v>71.56505117707799</v>
      </c>
      <c r="I18">
        <f t="shared" si="3"/>
        <v>0.79056941504209488</v>
      </c>
      <c r="J18">
        <f t="shared" si="9"/>
        <v>0.55901699437494745</v>
      </c>
      <c r="K18">
        <f t="shared" si="10"/>
        <v>0.55901699437494745</v>
      </c>
      <c r="L18" s="1">
        <f t="shared" si="4"/>
        <v>0.33541019662496852</v>
      </c>
      <c r="M18" s="2">
        <f t="shared" si="5"/>
        <v>0.67082039324993692</v>
      </c>
      <c r="N18">
        <f t="shared" si="11"/>
        <v>89.999999999999986</v>
      </c>
    </row>
    <row r="19" spans="1:14" x14ac:dyDescent="0.3">
      <c r="A19">
        <v>16</v>
      </c>
      <c r="C19">
        <f t="shared" si="6"/>
        <v>0.26666666666666666</v>
      </c>
      <c r="D19">
        <f t="shared" si="0"/>
        <v>0.73333333333333339</v>
      </c>
      <c r="E19">
        <f t="shared" si="1"/>
        <v>0.36363636363636359</v>
      </c>
      <c r="F19" s="2">
        <f t="shared" si="2"/>
        <v>19.983106521899977</v>
      </c>
      <c r="G19">
        <f t="shared" si="7"/>
        <v>64.98310652189997</v>
      </c>
      <c r="H19">
        <f t="shared" si="8"/>
        <v>70.01689347810003</v>
      </c>
      <c r="I19">
        <f t="shared" si="3"/>
        <v>0.78031332738130843</v>
      </c>
      <c r="J19">
        <f t="shared" si="9"/>
        <v>0.55176484524156177</v>
      </c>
      <c r="K19">
        <f t="shared" si="10"/>
        <v>0.55176484524156166</v>
      </c>
      <c r="L19" s="1">
        <f t="shared" si="4"/>
        <v>0.31011600790949095</v>
      </c>
      <c r="M19" s="2">
        <f t="shared" si="5"/>
        <v>0.66453430266319469</v>
      </c>
      <c r="N19">
        <f t="shared" si="11"/>
        <v>90</v>
      </c>
    </row>
    <row r="20" spans="1:14" x14ac:dyDescent="0.3">
      <c r="A20">
        <v>17</v>
      </c>
      <c r="C20">
        <f t="shared" si="6"/>
        <v>0.28333333333333333</v>
      </c>
      <c r="D20">
        <f t="shared" si="0"/>
        <v>0.71666666666666667</v>
      </c>
      <c r="E20">
        <f t="shared" si="1"/>
        <v>0.39534883720930231</v>
      </c>
      <c r="F20" s="2">
        <f t="shared" si="2"/>
        <v>21.571307191254597</v>
      </c>
      <c r="G20">
        <f t="shared" si="7"/>
        <v>66.57130719125459</v>
      </c>
      <c r="H20">
        <f t="shared" si="8"/>
        <v>68.42869280874541</v>
      </c>
      <c r="I20">
        <f t="shared" si="3"/>
        <v>0.77064186811312618</v>
      </c>
      <c r="J20">
        <f t="shared" si="9"/>
        <v>0.54492609080906051</v>
      </c>
      <c r="K20">
        <f t="shared" si="10"/>
        <v>0.54492609080906051</v>
      </c>
      <c r="L20" s="1">
        <f t="shared" si="4"/>
        <v>0.28495199697124884</v>
      </c>
      <c r="M20" s="2">
        <f t="shared" si="5"/>
        <v>0.65758153147211229</v>
      </c>
      <c r="N20">
        <f t="shared" si="11"/>
        <v>90</v>
      </c>
    </row>
    <row r="21" spans="1:14" x14ac:dyDescent="0.3">
      <c r="A21">
        <v>18</v>
      </c>
      <c r="C21">
        <f t="shared" si="6"/>
        <v>0.3</v>
      </c>
      <c r="D21">
        <f t="shared" si="0"/>
        <v>0.7</v>
      </c>
      <c r="E21">
        <f t="shared" si="1"/>
        <v>0.4285714285714286</v>
      </c>
      <c r="F21" s="2">
        <f t="shared" si="2"/>
        <v>23.198590513648188</v>
      </c>
      <c r="G21">
        <f t="shared" si="7"/>
        <v>68.198590513648185</v>
      </c>
      <c r="H21">
        <f t="shared" si="8"/>
        <v>66.801409486351815</v>
      </c>
      <c r="I21">
        <f t="shared" si="3"/>
        <v>0.76157731058639078</v>
      </c>
      <c r="J21">
        <f t="shared" si="9"/>
        <v>0.53851648071345037</v>
      </c>
      <c r="K21">
        <f t="shared" si="10"/>
        <v>0.53851648071345037</v>
      </c>
      <c r="L21" s="1">
        <f t="shared" si="4"/>
        <v>0.25997347344787264</v>
      </c>
      <c r="M21" s="2">
        <f t="shared" si="5"/>
        <v>0.64993368361968151</v>
      </c>
      <c r="N21">
        <f t="shared" si="11"/>
        <v>90</v>
      </c>
    </row>
    <row r="22" spans="1:14" x14ac:dyDescent="0.3">
      <c r="A22">
        <v>19</v>
      </c>
      <c r="C22">
        <f t="shared" si="6"/>
        <v>0.31666666666666665</v>
      </c>
      <c r="D22">
        <f t="shared" si="0"/>
        <v>0.68333333333333335</v>
      </c>
      <c r="E22">
        <f t="shared" si="1"/>
        <v>0.46341463414634143</v>
      </c>
      <c r="F22" s="2">
        <f t="shared" si="2"/>
        <v>24.863696571751863</v>
      </c>
      <c r="G22">
        <f t="shared" si="7"/>
        <v>69.863696571751859</v>
      </c>
      <c r="H22">
        <f t="shared" si="8"/>
        <v>65.136303428248141</v>
      </c>
      <c r="I22">
        <f t="shared" si="3"/>
        <v>0.75314156851300018</v>
      </c>
      <c r="J22">
        <f t="shared" si="9"/>
        <v>0.53255151028901526</v>
      </c>
      <c r="K22">
        <f t="shared" si="10"/>
        <v>0.53255151028901515</v>
      </c>
      <c r="L22" s="1">
        <f t="shared" si="4"/>
        <v>0.23524067692492268</v>
      </c>
      <c r="M22" s="2">
        <f t="shared" si="5"/>
        <v>0.64156548252251588</v>
      </c>
      <c r="N22">
        <f t="shared" si="11"/>
        <v>90</v>
      </c>
    </row>
    <row r="23" spans="1:14" x14ac:dyDescent="0.3">
      <c r="A23">
        <v>20</v>
      </c>
      <c r="C23">
        <f t="shared" si="6"/>
        <v>0.33333333333333331</v>
      </c>
      <c r="D23">
        <f t="shared" si="0"/>
        <v>0.66666666666666674</v>
      </c>
      <c r="E23">
        <f t="shared" si="1"/>
        <v>0.49999999999999994</v>
      </c>
      <c r="F23" s="2">
        <f t="shared" si="2"/>
        <v>26.56505117707799</v>
      </c>
      <c r="G23">
        <f t="shared" si="7"/>
        <v>71.56505117707799</v>
      </c>
      <c r="H23">
        <f t="shared" si="8"/>
        <v>63.43494882292201</v>
      </c>
      <c r="I23">
        <f t="shared" si="3"/>
        <v>0.7453559924999299</v>
      </c>
      <c r="J23">
        <f t="shared" si="9"/>
        <v>0.52704627669472992</v>
      </c>
      <c r="K23">
        <f t="shared" si="10"/>
        <v>0.52704627669472981</v>
      </c>
      <c r="L23" s="1">
        <f t="shared" si="4"/>
        <v>0.21081851067789198</v>
      </c>
      <c r="M23" s="2">
        <f t="shared" si="5"/>
        <v>0.63245553203367588</v>
      </c>
      <c r="N23">
        <f t="shared" si="11"/>
        <v>90.000000000000014</v>
      </c>
    </row>
    <row r="24" spans="1:14" x14ac:dyDescent="0.3">
      <c r="A24">
        <v>21</v>
      </c>
      <c r="C24">
        <f t="shared" si="6"/>
        <v>0.35</v>
      </c>
      <c r="D24">
        <f t="shared" si="0"/>
        <v>0.65</v>
      </c>
      <c r="E24">
        <f t="shared" si="1"/>
        <v>0.53846153846153844</v>
      </c>
      <c r="F24" s="2">
        <f t="shared" si="2"/>
        <v>28.300755766006375</v>
      </c>
      <c r="G24">
        <f t="shared" si="7"/>
        <v>73.300755766006375</v>
      </c>
      <c r="H24">
        <f t="shared" si="8"/>
        <v>61.699244233993625</v>
      </c>
      <c r="I24">
        <f t="shared" si="3"/>
        <v>0.73824115301167004</v>
      </c>
      <c r="J24">
        <f t="shared" si="9"/>
        <v>0.52201532544552753</v>
      </c>
      <c r="K24">
        <f t="shared" si="10"/>
        <v>0.52201532544552742</v>
      </c>
      <c r="L24" s="1">
        <f t="shared" si="4"/>
        <v>0.18677612561812465</v>
      </c>
      <c r="M24" s="2">
        <f t="shared" si="5"/>
        <v>0.62258708539374841</v>
      </c>
      <c r="N24">
        <f t="shared" si="11"/>
        <v>90</v>
      </c>
    </row>
    <row r="25" spans="1:14" x14ac:dyDescent="0.3">
      <c r="A25">
        <v>22</v>
      </c>
      <c r="C25">
        <f t="shared" si="6"/>
        <v>0.36666666666666664</v>
      </c>
      <c r="D25">
        <f t="shared" si="0"/>
        <v>0.6333333333333333</v>
      </c>
      <c r="E25">
        <f t="shared" si="1"/>
        <v>0.57894736842105265</v>
      </c>
      <c r="F25" s="2">
        <f t="shared" si="2"/>
        <v>30.068582821862453</v>
      </c>
      <c r="G25">
        <f t="shared" si="7"/>
        <v>75.068582821862449</v>
      </c>
      <c r="H25">
        <f t="shared" si="8"/>
        <v>59.931417178137551</v>
      </c>
      <c r="I25">
        <f t="shared" si="3"/>
        <v>0.73181661333667158</v>
      </c>
      <c r="J25">
        <f t="shared" si="9"/>
        <v>0.51747248987533412</v>
      </c>
      <c r="K25">
        <f t="shared" si="10"/>
        <v>0.51747248987533401</v>
      </c>
      <c r="L25" s="1">
        <f t="shared" si="4"/>
        <v>0.16318634535487719</v>
      </c>
      <c r="M25" s="2">
        <f t="shared" si="5"/>
        <v>0.61194879508078925</v>
      </c>
      <c r="N25">
        <f t="shared" si="11"/>
        <v>89.999999999999986</v>
      </c>
    </row>
    <row r="26" spans="1:14" x14ac:dyDescent="0.3">
      <c r="A26">
        <v>23</v>
      </c>
      <c r="C26">
        <f t="shared" si="6"/>
        <v>0.38333333333333336</v>
      </c>
      <c r="D26">
        <f t="shared" si="0"/>
        <v>0.6166666666666667</v>
      </c>
      <c r="E26">
        <f t="shared" si="1"/>
        <v>0.6216216216216216</v>
      </c>
      <c r="F26" s="2">
        <f t="shared" si="2"/>
        <v>31.865977693603678</v>
      </c>
      <c r="G26">
        <f t="shared" si="7"/>
        <v>76.865977693603682</v>
      </c>
      <c r="H26">
        <f t="shared" si="8"/>
        <v>58.134022306396318</v>
      </c>
      <c r="I26">
        <f t="shared" si="3"/>
        <v>0.7261006970263989</v>
      </c>
      <c r="J26">
        <f t="shared" si="9"/>
        <v>0.51343072669164547</v>
      </c>
      <c r="K26">
        <f t="shared" si="10"/>
        <v>0.51343072669164547</v>
      </c>
      <c r="L26" s="1">
        <f t="shared" si="4"/>
        <v>0.14012492962395801</v>
      </c>
      <c r="M26" s="2">
        <f t="shared" si="5"/>
        <v>0.60053541267410582</v>
      </c>
      <c r="N26">
        <f t="shared" si="11"/>
        <v>90.000000000000014</v>
      </c>
    </row>
    <row r="27" spans="1:14" x14ac:dyDescent="0.3">
      <c r="A27">
        <v>24</v>
      </c>
      <c r="C27">
        <f t="shared" si="6"/>
        <v>0.4</v>
      </c>
      <c r="D27">
        <f t="shared" si="0"/>
        <v>0.6</v>
      </c>
      <c r="E27">
        <f t="shared" si="1"/>
        <v>0.66666666666666674</v>
      </c>
      <c r="F27" s="2">
        <f t="shared" si="2"/>
        <v>33.690067525979792</v>
      </c>
      <c r="G27">
        <f t="shared" si="7"/>
        <v>78.690067525979799</v>
      </c>
      <c r="H27">
        <f t="shared" si="8"/>
        <v>56.309932474020208</v>
      </c>
      <c r="I27">
        <f t="shared" si="3"/>
        <v>0.72111025509279791</v>
      </c>
      <c r="J27">
        <f t="shared" si="9"/>
        <v>0.50990195135927852</v>
      </c>
      <c r="K27">
        <f t="shared" si="10"/>
        <v>0.50990195135927852</v>
      </c>
      <c r="L27" s="1">
        <f t="shared" si="4"/>
        <v>0.11766968108291027</v>
      </c>
      <c r="M27" s="2">
        <f t="shared" si="5"/>
        <v>0.58834840541455213</v>
      </c>
      <c r="N27">
        <f t="shared" si="11"/>
        <v>90</v>
      </c>
    </row>
    <row r="28" spans="1:14" x14ac:dyDescent="0.3">
      <c r="A28">
        <v>25</v>
      </c>
      <c r="C28">
        <f t="shared" si="6"/>
        <v>0.41666666666666669</v>
      </c>
      <c r="D28">
        <f t="shared" si="0"/>
        <v>0.58333333333333326</v>
      </c>
      <c r="E28">
        <f t="shared" si="1"/>
        <v>0.71428571428571441</v>
      </c>
      <c r="F28" s="2">
        <f t="shared" si="2"/>
        <v>35.537677791974389</v>
      </c>
      <c r="G28">
        <f t="shared" si="7"/>
        <v>80.537677791974389</v>
      </c>
      <c r="H28">
        <f t="shared" si="8"/>
        <v>54.462322208025611</v>
      </c>
      <c r="I28">
        <f t="shared" si="3"/>
        <v>0.71686043892021889</v>
      </c>
      <c r="J28">
        <f t="shared" si="9"/>
        <v>0.50689687752485169</v>
      </c>
      <c r="K28">
        <f t="shared" si="10"/>
        <v>0.50689687752485157</v>
      </c>
      <c r="L28" s="1">
        <f t="shared" si="4"/>
        <v>9.589940926145836E-2</v>
      </c>
      <c r="M28" s="2">
        <f t="shared" si="5"/>
        <v>0.57539645556875041</v>
      </c>
      <c r="N28">
        <f t="shared" si="11"/>
        <v>90.000000000000014</v>
      </c>
    </row>
    <row r="29" spans="1:14" x14ac:dyDescent="0.3">
      <c r="A29">
        <v>26</v>
      </c>
      <c r="C29">
        <f t="shared" si="6"/>
        <v>0.43333333333333335</v>
      </c>
      <c r="D29">
        <f t="shared" si="0"/>
        <v>0.56666666666666665</v>
      </c>
      <c r="E29">
        <f t="shared" si="1"/>
        <v>0.76470588235294124</v>
      </c>
      <c r="F29" s="2">
        <f t="shared" si="2"/>
        <v>37.405356631408559</v>
      </c>
      <c r="G29">
        <f t="shared" si="7"/>
        <v>82.405356631408551</v>
      </c>
      <c r="H29">
        <f t="shared" si="8"/>
        <v>52.594643368591441</v>
      </c>
      <c r="I29">
        <f t="shared" si="3"/>
        <v>0.71336448530108987</v>
      </c>
      <c r="J29">
        <f t="shared" si="9"/>
        <v>0.50442486501405193</v>
      </c>
      <c r="K29">
        <f t="shared" si="10"/>
        <v>0.50442486501405182</v>
      </c>
      <c r="L29" s="1">
        <f t="shared" si="4"/>
        <v>7.4892774718243488E-2</v>
      </c>
      <c r="M29" s="2">
        <f t="shared" si="5"/>
        <v>0.56169581038682626</v>
      </c>
      <c r="N29">
        <f t="shared" si="11"/>
        <v>90</v>
      </c>
    </row>
    <row r="30" spans="1:14" x14ac:dyDescent="0.3">
      <c r="A30">
        <v>27</v>
      </c>
      <c r="C30">
        <f t="shared" si="6"/>
        <v>0.45</v>
      </c>
      <c r="D30">
        <f t="shared" si="0"/>
        <v>0.55000000000000004</v>
      </c>
      <c r="E30">
        <f t="shared" si="1"/>
        <v>0.81818181818181812</v>
      </c>
      <c r="F30" s="2">
        <f t="shared" si="2"/>
        <v>39.289406862500357</v>
      </c>
      <c r="G30">
        <f t="shared" si="7"/>
        <v>84.289406862500357</v>
      </c>
      <c r="H30">
        <f t="shared" si="8"/>
        <v>50.710593137499643</v>
      </c>
      <c r="I30">
        <f t="shared" si="3"/>
        <v>0.71063352017759485</v>
      </c>
      <c r="J30">
        <f t="shared" si="9"/>
        <v>0.50249378105604459</v>
      </c>
      <c r="K30">
        <f t="shared" si="10"/>
        <v>0.50249378105604448</v>
      </c>
      <c r="L30" s="1">
        <f t="shared" si="4"/>
        <v>5.4727045461549467E-2</v>
      </c>
      <c r="M30" s="2">
        <f t="shared" si="5"/>
        <v>0.54727045461549406</v>
      </c>
      <c r="N30">
        <f t="shared" si="11"/>
        <v>90</v>
      </c>
    </row>
    <row r="31" spans="1:14" x14ac:dyDescent="0.3">
      <c r="A31">
        <v>28</v>
      </c>
      <c r="C31">
        <f t="shared" si="6"/>
        <v>0.46666666666666667</v>
      </c>
      <c r="D31">
        <f t="shared" si="0"/>
        <v>0.53333333333333333</v>
      </c>
      <c r="E31">
        <f t="shared" si="1"/>
        <v>0.875</v>
      </c>
      <c r="F31" s="2">
        <f t="shared" si="2"/>
        <v>41.185925165709648</v>
      </c>
      <c r="G31">
        <f t="shared" si="7"/>
        <v>86.185925165709648</v>
      </c>
      <c r="H31">
        <f t="shared" si="8"/>
        <v>48.814074834290352</v>
      </c>
      <c r="I31">
        <f t="shared" si="3"/>
        <v>0.70867638751564332</v>
      </c>
      <c r="J31">
        <f t="shared" si="9"/>
        <v>0.501109879279097</v>
      </c>
      <c r="K31">
        <f t="shared" si="10"/>
        <v>0.50110987927909689</v>
      </c>
      <c r="L31" s="1">
        <f t="shared" si="4"/>
        <v>3.5476805612679435E-2</v>
      </c>
      <c r="M31" s="2">
        <f t="shared" si="5"/>
        <v>0.53215208419019144</v>
      </c>
      <c r="N31">
        <f t="shared" si="11"/>
        <v>90</v>
      </c>
    </row>
    <row r="32" spans="1:14" x14ac:dyDescent="0.3">
      <c r="A32">
        <v>29</v>
      </c>
      <c r="C32">
        <f t="shared" si="6"/>
        <v>0.48333333333333334</v>
      </c>
      <c r="D32">
        <f t="shared" si="0"/>
        <v>0.51666666666666661</v>
      </c>
      <c r="E32">
        <f t="shared" si="1"/>
        <v>0.9354838709677421</v>
      </c>
      <c r="F32" s="2">
        <f t="shared" si="2"/>
        <v>43.090847567003628</v>
      </c>
      <c r="G32">
        <f t="shared" si="7"/>
        <v>88.090847567003635</v>
      </c>
      <c r="H32">
        <f t="shared" si="8"/>
        <v>46.909152432996372</v>
      </c>
      <c r="I32">
        <f t="shared" si="3"/>
        <v>0.70749950922637073</v>
      </c>
      <c r="J32">
        <f t="shared" si="9"/>
        <v>0.50027770066012112</v>
      </c>
      <c r="K32">
        <f t="shared" si="10"/>
        <v>0.50027770066012101</v>
      </c>
      <c r="L32" s="1">
        <f t="shared" si="4"/>
        <v>1.7212662286863138E-2</v>
      </c>
      <c r="M32" s="2">
        <f t="shared" si="5"/>
        <v>0.51637986860589635</v>
      </c>
      <c r="N32">
        <f t="shared" si="11"/>
        <v>90</v>
      </c>
    </row>
    <row r="33" spans="1:14" x14ac:dyDescent="0.3">
      <c r="A33">
        <v>30</v>
      </c>
      <c r="C33">
        <f t="shared" si="6"/>
        <v>0.5</v>
      </c>
      <c r="D33">
        <f t="shared" si="0"/>
        <v>0.5</v>
      </c>
      <c r="E33">
        <f t="shared" si="1"/>
        <v>1</v>
      </c>
      <c r="F33" s="2">
        <f t="shared" si="2"/>
        <v>45</v>
      </c>
      <c r="G33">
        <f t="shared" si="7"/>
        <v>90</v>
      </c>
      <c r="H33">
        <f t="shared" si="8"/>
        <v>45</v>
      </c>
      <c r="I33">
        <f t="shared" si="3"/>
        <v>0.70710678118654757</v>
      </c>
      <c r="J33">
        <f t="shared" si="9"/>
        <v>0.50000000000000011</v>
      </c>
      <c r="K33">
        <f t="shared" si="10"/>
        <v>0.5</v>
      </c>
      <c r="L33" s="1">
        <f t="shared" si="4"/>
        <v>3.06287113727155E-17</v>
      </c>
      <c r="M33" s="2">
        <f t="shared" si="5"/>
        <v>0.5</v>
      </c>
      <c r="N33">
        <f t="shared" si="11"/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Anita Petrova</cp:lastModifiedBy>
  <dcterms:created xsi:type="dcterms:W3CDTF">2018-12-20T11:19:11Z</dcterms:created>
  <dcterms:modified xsi:type="dcterms:W3CDTF">2019-03-21T13:17:57Z</dcterms:modified>
</cp:coreProperties>
</file>