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8088" yWindow="4152" windowWidth="14808" windowHeight="7656"/>
  </bookViews>
  <sheets>
    <sheet name="Sheet1" sheetId="1" r:id="rId1"/>
    <sheet name="字段说明" sheetId="2" r:id="rId2"/>
    <sheet name="Sheet2" sheetId="3" r:id="rId3"/>
  </sheets>
  <calcPr calcId="145621"/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  <c r="B3" i="1"/>
  <c r="U32" i="1" l="1"/>
  <c r="U26" i="1"/>
  <c r="U24" i="1"/>
  <c r="U21" i="1"/>
  <c r="U19" i="1"/>
  <c r="U17" i="1"/>
  <c r="U15" i="1"/>
  <c r="B14" i="1"/>
  <c r="B33" i="1" l="1"/>
  <c r="B32" i="1"/>
  <c r="U31" i="1"/>
  <c r="B31" i="1"/>
  <c r="B30" i="1"/>
  <c r="U29" i="1"/>
  <c r="C29" i="1"/>
  <c r="B29" i="1"/>
  <c r="C28" i="1"/>
  <c r="B28" i="1"/>
  <c r="U27" i="1"/>
  <c r="C27" i="1"/>
  <c r="B27" i="1"/>
  <c r="C26" i="1"/>
  <c r="B26" i="1"/>
  <c r="C25" i="1"/>
  <c r="B25" i="1"/>
  <c r="C24" i="1"/>
  <c r="B24" i="1"/>
  <c r="C23" i="1"/>
  <c r="B23" i="1"/>
  <c r="B22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U13" i="1" l="1"/>
  <c r="U11" i="1"/>
  <c r="U9" i="1"/>
  <c r="U7" i="1"/>
  <c r="B4" i="1" l="1"/>
  <c r="C4" i="1" l="1"/>
  <c r="U4" i="1"/>
  <c r="C5" i="1" l="1"/>
  <c r="C6" i="1"/>
  <c r="C7" i="1"/>
  <c r="C8" i="1"/>
  <c r="C9" i="1"/>
  <c r="C10" i="1"/>
  <c r="C11" i="1"/>
  <c r="C3" i="1"/>
  <c r="B2" i="1"/>
</calcChain>
</file>

<file path=xl/sharedStrings.xml><?xml version="1.0" encoding="utf-8"?>
<sst xmlns="http://schemas.openxmlformats.org/spreadsheetml/2006/main" count="240" uniqueCount="116">
  <si>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</si>
  <si>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</si>
  <si>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</si>
  <si>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</si>
  <si>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</si>
  <si>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</si>
  <si>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</si>
  <si>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</si>
  <si>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</si>
  <si>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</si>
  <si>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</si>
  <si>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</si>
  <si>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</si>
  <si>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</si>
  <si>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</si>
  <si>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</si>
  <si>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</si>
  <si>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</si>
  <si>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</si>
  <si>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</si>
  <si>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</si>
  <si>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</si>
  <si>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</si>
  <si>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</si>
  <si>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</si>
  <si>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</si>
  <si>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</si>
  <si>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</si>
  <si>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</si>
  <si>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</si>
  <si>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</si>
  <si>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</si>
  <si>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</si>
  <si>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</si>
  <si>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</si>
  <si>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</si>
  <si>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</si>
  <si>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</si>
  <si>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</si>
  <si>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</si>
  <si>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</si>
  <si>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</si>
  <si>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</si>
  <si>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</si>
  <si>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</si>
  <si>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</si>
  <si>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</si>
  <si>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</si>
  <si>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任务事件</t>
    <phoneticPr fontId="1" type="noConversion"/>
  </si>
  <si>
    <t>return [[[主]教训&lt;color value="green"&gt;小老虎({1}/{2})&lt;/color&gt;]]</t>
    <phoneticPr fontId="1" type="noConversion"/>
  </si>
  <si>
    <t>if user.CheckNearNpc(1000) == false then
 user.ReturnClickQuestTraceGoToNpc(quest, 1000,true)
else
 return "接取描述"
end</t>
    <phoneticPr fontId="1" type="noConversion"/>
  </si>
  <si>
    <t>20000:1:1-1,20000:20:1-1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</si>
  <si>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</si>
  <si>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</si>
  <si>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</si>
  <si>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</si>
  <si>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return [[[主]寻找&lt;color value="green"&gt;司命神&lt;/color&gt;]]</t>
    <phoneticPr fontId="1" type="noConversion"/>
  </si>
  <si>
    <t>return [[[主]完成&lt;color value="green"&gt;侍剑&lt;/color&gt;]]</t>
    <phoneticPr fontId="1" type="noConversion"/>
  </si>
  <si>
    <t>return [[[主]完成&lt;color value="green"&gt;踏歌&lt;/color&gt;]]</t>
    <phoneticPr fontId="1" type="noConversion"/>
  </si>
  <si>
    <t>return [[[主]完成&lt;color value="green"&gt;大乔&lt;/color&gt;]]</t>
    <phoneticPr fontId="1" type="noConversion"/>
  </si>
  <si>
    <t>return [[[主]寻找&lt;color value="green"&gt;大乔&lt;/color&gt;]]</t>
    <phoneticPr fontId="1" type="noConversion"/>
  </si>
  <si>
    <t>return [[[主]完成&lt;color value="green"&gt;踏歌&lt;/color&gt;]]</t>
    <phoneticPr fontId="1" type="noConversion"/>
  </si>
  <si>
    <t>if user.CheckNearNpc(1004) == false then
 user.ReturnClickQuestTraceGoToNpc(quest, 1004,true)
else
 return [[任务描述:&lt;br /&gt;&lt;color value="white"&gt;我们应该暂时安全了。&lt;/color&gt;]]
end</t>
    <phoneticPr fontId="1" type="noConversion"/>
  </si>
  <si>
    <t>if user.CheckNearNpc(1004) == false then
 user.ReturnClickQuestTraceGoToNpc(quest, 1004,true)
else
 return "接取描述"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</si>
  <si>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1004,true)
else
 return "各种奖励"
end</t>
    <phoneticPr fontId="1" type="noConversion"/>
  </si>
  <si>
    <t>青青</t>
    <phoneticPr fontId="1" type="noConversion"/>
  </si>
  <si>
    <t>青青</t>
    <phoneticPr fontId="1" type="noConversion"/>
  </si>
  <si>
    <t>孙策</t>
    <phoneticPr fontId="1" type="noConversion"/>
  </si>
  <si>
    <t>小白</t>
    <phoneticPr fontId="1" type="noConversion"/>
  </si>
  <si>
    <t>水镜先生</t>
    <phoneticPr fontId="1" type="noConversion"/>
  </si>
  <si>
    <t>if user.CheckNearNpc(1005) == false then
 user.ReturnClickQuestTraceGoToNpc(quest, 1005,true)
else
 return "接取描述"
end</t>
    <phoneticPr fontId="1" type="noConversion"/>
  </si>
  <si>
    <t>if user.CheckNearNpc(1005) == false then
 user.ReturnClickQuestTraceGoToNpc(quest, 1005,true)
else
 return [[任务描述:&lt;br /&gt;&lt;color value="white"&gt;我们应该暂时安全了。&lt;/color&gt;]]
end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</si>
  <si>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"各种奖励"
end</t>
    <phoneticPr fontId="1" type="noConversion"/>
  </si>
  <si>
    <t>if user.CheckNearNpc(1007) == false then
 user.ReturnClickQuestTraceGoToNpc(quest, 1007,true)
else
 return "接取描述"
end</t>
    <phoneticPr fontId="1" type="noConversion"/>
  </si>
  <si>
    <t>if user.CheckNearNpc(1007) == false then
 user.ReturnClickQuestTraceGoToNpc(quest, 1007,true)
else
 return [[任务描述:&lt;br /&gt;&lt;color value="white"&gt;我们应该暂时安全了。&lt;/color&gt;]]
end</t>
    <phoneticPr fontId="1" type="noConversion"/>
  </si>
  <si>
    <t>if user.CheckNearNpc(1006) == false then
 user.ReturnClickQuestTraceGoToNpc(quest, 1006,true)
else
 return [[任务描述:&lt;br /&gt;&lt;color value="white"&gt;我们应该暂时安全了。&lt;/color&gt;]]
end</t>
    <phoneticPr fontId="1" type="noConversion"/>
  </si>
  <si>
    <t>if user.CheckNearNpc(1006) == false then
 user.ReturnClickQuestTraceGoToNpc(quest, 1006,true)
else
 return "接取描述"
end</t>
    <phoneticPr fontId="1" type="noConversion"/>
  </si>
  <si>
    <t>if quest.GetProcess() ~= Cmd.QuestProcess_QuestProcess_CanDone then
 user.ReturnClickQuestTraceAttckMonster(quest, 10000,false)
elseif user.CheckNearNpc(1006) == false then
 user.ReturnClickQuestTraceGoToNpc(quest, 1006,true)
else
 return "各种奖励"
end</t>
    <phoneticPr fontId="1" type="noConversion"/>
  </si>
  <si>
    <t>if user.CheckNearNpc(1008) == false then
 user.ReturnClickQuestTraceGoToNpc(quest, 1008,true)
else
 return [[任务描述:&lt;br /&gt;&lt;color value="white"&gt;我们应该暂时安全了。&lt;/color&gt;]]
end</t>
    <phoneticPr fontId="1" type="noConversion"/>
  </si>
  <si>
    <t>if user.CheckNearNpc(1008) == false then
 user.ReturnClickQuestTraceGoToNpc(quest, 1008,true)
else
 return "接取描述"
end</t>
    <phoneticPr fontId="1" type="noConversion"/>
  </si>
  <si>
    <t>if quest.GetProcess() ~= Cmd.QuestProcess_QuestProcess_CanDone then
 user.ReturnClickQuestTraceAttckMonster(quest, 10000,false)
elseif user.CheckNearNpc(1008) == false then
 user.ReturnClickQuestTraceGoToNpc(quest, 1008,true)
else
 return "各种奖励"
end</t>
    <phoneticPr fontId="1" type="noConversion"/>
  </si>
  <si>
    <t>if user.CheckNearNpc(1001) == false then
 user.ReturnClickQuestTraceGoToNpc(quest, 1001,true)
else
 return [[任务描述:&lt;br /&gt;&lt;color value="white"&gt;为什么要带我来这里，我要救义父出来。&lt;/color&gt;]]
end</t>
    <phoneticPr fontId="1" type="noConversion"/>
  </si>
  <si>
    <t>return [[[主]寻找&lt;color value="green"&gt;司命神&lt;/color&gt;]]</t>
    <phoneticPr fontId="1" type="noConversion"/>
  </si>
  <si>
    <t>if user.CheckNearNpc(1001) == false then
 user.ReturnClickQuestTraceGoToNpc(quest, 1001,true)
else
 return [[任务描述:&lt;br /&gt;&lt;color value="white"&gt;我们应该暂时安全了。&lt;/color&gt;]]
end</t>
    <phoneticPr fontId="1" type="noConversion"/>
  </si>
  <si>
    <t>if user.CheckNearNpc(1001) == false then
 user.ReturnClickQuestTraceGoToNpc(quest, 1001,true)
else
 return [[任务描述:&lt;br /&gt;&lt;color value="white"&gt;都怪我还不够强大，反而拖累了义父。&lt;/color&gt;]]
end</t>
    <phoneticPr fontId="1" type="noConversion"/>
  </si>
  <si>
    <t>if quest.GetProcess() ~= Cmd.QuestProcess_QuestProcess_CanDone then
 user.ReturnClickQuestTraceAttckMonster(quest, 10000,false)
elseif user.CheckNearNpc(1002) == false then
 user.ReturnClickQuestTraceGoToNpc(quest, 1002,true)
else
 return [[任务描述:&lt;br /&gt;&lt;color value="white"&gt;就这点虾兵蟹将,看来我还是能应付的，可为什么他们这么快就追来了呢！&lt;/color&gt;]]
end</t>
    <phoneticPr fontId="1" type="noConversion"/>
  </si>
  <si>
    <t>if user.CheckNearNpc(1001) == false then
 user.ReturnClickQuestTraceGoToNpc(quest, 1001,true)
else
 return [[任务描述:&lt;br /&gt;&lt;color value="white"&gt;不好,追兵已经来到村子。你们分头行动，一定要阻止他们。&lt;/color&gt;]]
end</t>
    <phoneticPr fontId="1" type="noConversion"/>
  </si>
  <si>
    <t>return [[[主]教训&lt;color value="green"&gt;小老虎({1}/{2})&lt;/color&gt;]]</t>
    <phoneticPr fontId="1" type="noConversion"/>
  </si>
  <si>
    <t>if user.CheckNearNpc(1002) == false then
 user.ReturnClickQuestTraceGoToNpc(quest, 1002,true)
else
 return [[任务描述:&lt;br /&gt;&lt;color value="white"&gt;我是侍剑，司命大人还在抵挡追兵。你虽勇猛，但拼杀时不顾自身，大人命我赠你&lt;/color&gt;&lt;color value="green"&gt;裤子&lt;/color&gt;]]
end</t>
    <phoneticPr fontId="1" type="noConversion"/>
  </si>
  <si>
    <t>if user.CheckNearNpc(1002) == false then
 user.ReturnClickQuestTraceGoToNpc(quest, 1002,true)
else
 return [[任务描述:&lt;br /&gt;&lt;color value="white"&gt;多谢侍剑姐姐，我一定多杀敌人，不辜负你与司命的恩情。&lt;/color&gt;]]
end</t>
    <phoneticPr fontId="1" type="noConversion"/>
  </si>
  <si>
    <t>if user.CheckNearNpc(1002) == false then
 user.ReturnClickQuestTraceGoToNpc(quest, 1002,true)
else
 return [[任务描述:&lt;br /&gt;&lt;color value="white"&gt;司命大人已把追兵击退了，快去与司命汇合吧，会有更大的困难等着你。&lt;/color&gt;]]
end</t>
    <phoneticPr fontId="1" type="noConversion"/>
  </si>
  <si>
    <t>司命神</t>
    <phoneticPr fontId="1" type="noConversion"/>
  </si>
  <si>
    <t>return [[[主]回复&lt;color value="green"&gt;侍剑&lt;/color&gt;]]</t>
    <phoneticPr fontId="1" type="noConversion"/>
  </si>
  <si>
    <t>return [[[主]寻找&lt;color value="green"&gt;侍剑&lt;/color&gt;]]</t>
    <phoneticPr fontId="1" type="noConversion"/>
  </si>
  <si>
    <t>if user.CheckNearNpc(1001) == false then
 user.ReturnClickQuestTraceGoToNpc(quest, 1001,true)
else
 return [[任务描述:&lt;br /&gt;&lt;color value="white"&gt;应龙已经派张角追杀过来，此人妖法强劲，实力深不可测。&lt;/color&gt;]]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</si>
  <si>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[[任务描述:&lt;br /&gt;&lt;color value="white"&gt;看来我果然还是弱爆了，要不是司命大人相救，我或许已经抵挡不住了。&lt;/color&gt;]]
end</t>
    <phoneticPr fontId="1" type="noConversion"/>
  </si>
  <si>
    <t>return [[[主]迎战&lt;color value="green"&gt;小老虎({1}/{2})&lt;/color&gt;]]</t>
    <phoneticPr fontId="1" type="noConversion"/>
  </si>
  <si>
    <t>if user.CheckNearNpc(1001) == false then
 user.ReturnClickQuestTraceGoToNpc(quest, 1001,true)
else
 return [[任务描述:&lt;br /&gt;&lt;color value="white"&gt;失散的踏歌也找寻过来了，我们快去与她会合。&lt;/color&gt;]]
end</t>
    <phoneticPr fontId="1" type="noConversion"/>
  </si>
  <si>
    <t>if user.CheckNearNpc(1003) == false then
 user.ReturnClickQuestTraceGoToNpc(quest, 1003,true)
else
 return [[任务描述:&lt;br /&gt;&lt;color value="white"&gt;踏歌，找到你太好了！。&lt;/color&gt;]]
end</t>
    <phoneticPr fontId="1" type="noConversion"/>
  </si>
  <si>
    <t>return [[[主]回复&lt;color value="green"&gt;司命神&lt;/color&gt;]]</t>
    <phoneticPr fontId="1" type="noConversion"/>
  </si>
  <si>
    <t>return [[[主]寻找&lt;color value="green"&gt;踏歌&lt;/color&gt;]]</t>
    <phoneticPr fontId="1" type="noConversion"/>
  </si>
  <si>
    <t>if user.CheckNearNpc(1003) == false then
 user.ReturnClickQuestTraceGoToNpc(quest, 1003,true)
else
 return [[任务描述:&lt;br /&gt;&lt;color value="white"&gt;有一小股追兵尾随在我身后进入了村子，快去阻挡他们。&lt;/color&gt;]]
end</t>
    <phoneticPr fontId="1" type="noConversion"/>
  </si>
  <si>
    <t>if quest.GetProcess() ~= Cmd.QuestProcess_QuestProcess_CanDone then
 user.ReturnClickQuestTraceAttckMonster(quest, 10000,false)
elseif user.CheckNearNpc(1003) == false then
 user.ReturnClickQuestTraceGoToNpc(quest, 1003,true)
else
 return [[任务描述:&lt;br /&gt;&lt;color value="white"&gt;通过历练，我隐约感觉到体内逐渐强大的力魄。&lt;/color&gt;]]
end</t>
    <phoneticPr fontId="1" type="noConversion"/>
  </si>
  <si>
    <t>return [[[主]阻挡&lt;color value="green"&gt;小老虎({1}/{2})&lt;/color&gt;]]</t>
    <phoneticPr fontId="1" type="noConversion"/>
  </si>
  <si>
    <t>return [[[主]回复&lt;color value="green"&gt;踏歌&lt;/color&gt;]]</t>
    <phoneticPr fontId="1" type="noConversion"/>
  </si>
  <si>
    <t>if user.CheckNearNpc(1001) == false then
 user.ReturnClickQuestTraceGoToNpc(quest, 1001,true)
else
 return [[任务描述:&lt;br /&gt;&lt;color value="white"&gt;司命大人，找我何事。&lt;/color&gt;]]
end</t>
    <phoneticPr fontId="1" type="noConversion"/>
  </si>
  <si>
    <t>if user.CheckNearNpc(1003) == false then
 user.ReturnClickQuestTraceGoToNpc(quest, 1003,true)
else
 return [[任务描述:&lt;br /&gt;&lt;color value="white"&gt;司命大人找你，可能已经找到义军下落了。&lt;/color&gt;]]
end</t>
    <phoneticPr fontId="1" type="noConversion"/>
  </si>
  <si>
    <t>if user.CheckNearNpc(1001) == false then
 user.ReturnClickQuestTraceGoToNpc(quest, 1001,true)
else
 return [[任务描述:&lt;br /&gt;&lt;color value="white"&gt;你来啦，我将义军孙策的夫人带来了，但有股追兵来袭，快去阻击。&lt;/color&gt;]]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</si>
  <si>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1004,true)
else
 return [[任务描述:&lt;br /&gt;&lt;color value="white"&gt;大乔果然名不虚传，真是美艳照人啊。&lt;/color&gt;]]
end</t>
    <phoneticPr fontId="1" type="noConversion"/>
  </si>
  <si>
    <t>return [[[主]阻击&lt;color value="green"&gt;小老虎({1}/{2})&lt;/color&gt;]]</t>
    <phoneticPr fontId="1" type="noConversion"/>
  </si>
  <si>
    <t>return [[[主]回复&lt;color value="green"&gt;大乔&lt;/color&gt;]]</t>
    <phoneticPr fontId="1" type="noConversion"/>
  </si>
  <si>
    <t>if user.CheckNearNpc(1004) == false then
 user.ReturnClickQuestTraceGoToNpc(quest, 1004,true)
else
 return [[任务描述:&lt;br /&gt;&lt;color value="white"&gt;我夫君乃义军孙策，他有解救义军头领吕布大人的办法。&lt;/color&gt;]]
end</t>
    <phoneticPr fontId="1" type="noConversion"/>
  </si>
  <si>
    <t>if user.CheckNearNpc(1004) == false then
 user.ReturnClickQuestTraceGoToNpc(quest, 1004,true)
else
 return [[任务描述:&lt;br /&gt;&lt;color value="white"&gt;真的能救出义父那就太好了。&lt;/color&gt;]]
end</t>
    <phoneticPr fontId="1" type="noConversion"/>
  </si>
  <si>
    <t>if user.CheckNearNpc(1004) == false then
 user.ReturnClickQuestTraceGoToNpc(quest, 1004,true)
else
 return [[任务描述:&lt;br /&gt;&lt;color value="white"&gt;但张角带着一只大猛兽又再次袭来，我们暂时出不了村子。&lt;/color&gt;]]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</si>
  <si>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[[任务描述:&lt;br /&gt;&lt;color value="white"&gt;刚才发生了什么，为什么我会变成那个样子。&lt;/color&gt;]]
end</t>
    <phoneticPr fontId="1" type="noConversion"/>
  </si>
  <si>
    <t>if user.CheckNearNpc(1001) == false then
 user.ReturnClickQuestTraceGoToNpc(quest, 1001,true)
else
 return [[任务描述:&lt;br /&gt;&lt;color value="white"&gt;你太鲁莽了。这下可好，救人不成。你义父为了分心救你，却被应龙封印在衣冠冢内。&lt;/color&gt;
&lt;br /&gt;任务奖励:&lt;br /&gt;&lt;img atlas='Atlases/ShenZuoGui' sprite='word_exp' /&gt;&lt;color value="white"&gt;             500经验&lt;/color&gt;]]
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</si>
</sst>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topLeftCell="H1" zoomScaleNormal="100" workbookViewId="0">
      <selection activeCell="Q3" sqref="Q3"/>
    </sheetView>
  </sheetViews>
  <sheetFormatPr defaultRowHeight="14.4" x14ac:dyDescent="0.25"/>
  <cols>
    <col min="1" max="1" width="5.44140625" bestFit="1" customWidth="1"/>
    <col min="2" max="2" width="24.6640625" customWidth="1"/>
    <col min="3" max="3" width="9.6640625" customWidth="1"/>
    <col min="4" max="4" width="9" bestFit="1" customWidth="1"/>
    <col min="5" max="5" width="7.21875" customWidth="1"/>
    <col min="6" max="8" width="9" bestFit="1" customWidth="1"/>
    <col min="9" max="9" width="9" customWidth="1"/>
    <col min="10" max="10" width="7.21875" customWidth="1"/>
    <col min="11" max="11" width="10.109375" bestFit="1" customWidth="1"/>
    <col min="12" max="12" width="7.21875" customWidth="1"/>
    <col min="13" max="13" width="10.109375" bestFit="1" customWidth="1"/>
    <col min="14" max="14" width="10.109375" customWidth="1"/>
    <col min="15" max="15" width="9" bestFit="1" customWidth="1"/>
    <col min="16" max="18" width="43.77734375" customWidth="1"/>
    <col min="19" max="19" width="55.88671875" customWidth="1"/>
    <col min="20" max="20" width="53.33203125" customWidth="1"/>
    <col min="21" max="21" width="54" customWidth="1"/>
  </cols>
  <sheetData>
    <row r="1" spans="1:21" x14ac:dyDescent="0.25">
      <c r="A1" s="8" t="s">
        <v>0</v>
      </c>
      <c r="B1" s="8" t="s">
        <v>1</v>
      </c>
      <c r="C1" s="8" t="s">
        <v>42</v>
      </c>
      <c r="D1" s="8" t="s">
        <v>8</v>
      </c>
      <c r="E1" s="8" t="s">
        <v>11</v>
      </c>
      <c r="F1" s="8" t="s">
        <v>17</v>
      </c>
      <c r="G1" s="8" t="s">
        <v>12</v>
      </c>
      <c r="H1" s="8" t="s">
        <v>13</v>
      </c>
      <c r="I1" s="8" t="s">
        <v>14</v>
      </c>
      <c r="J1" s="8" t="s">
        <v>40</v>
      </c>
      <c r="K1" s="8" t="s">
        <v>15</v>
      </c>
      <c r="L1" s="8" t="s">
        <v>10</v>
      </c>
      <c r="M1" s="8" t="s">
        <v>16</v>
      </c>
      <c r="N1" s="8" t="s">
        <v>41</v>
      </c>
      <c r="O1" s="8" t="s">
        <v>7</v>
      </c>
      <c r="P1" s="8" t="s">
        <v>18</v>
      </c>
      <c r="Q1" s="8" t="s">
        <v>46</v>
      </c>
      <c r="R1" s="8" t="s">
        <v>47</v>
      </c>
      <c r="S1" s="8" t="s">
        <v>44</v>
      </c>
      <c r="T1" s="8" t="s">
        <v>45</v>
      </c>
      <c r="U1" s="8" t="s">
        <v>48</v>
      </c>
    </row>
    <row r="2" spans="1:21" ht="115.2" x14ac:dyDescent="0.2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39</v>
      </c>
      <c r="L2">
        <v>1001</v>
      </c>
      <c r="M2" t="s">
        <v>52</v>
      </c>
      <c r="N2">
        <v>0</v>
      </c>
      <c r="O2">
        <v>1</v>
      </c>
      <c r="P2" s="7" t="s">
        <v>51</v>
      </c>
      <c r="Q2" s="9" t="s">
        <v>50</v>
      </c>
      <c r="R2" s="9" t="s">
        <v>81</v>
      </c>
      <c r="S2" s="7"/>
      <c r="T2" s="7" t="s">
        <v>56</v>
      </c>
    </row>
    <row r="3" spans="1:21" ht="49.95" customHeight="1" x14ac:dyDescent="0.25">
      <c r="A3">
        <v>1001</v>
      </c>
      <c r="B3" t="str">
        <f>"["&amp;G3&amp;"级]冲动"</f>
        <v>[2级]冲动</v>
      </c>
      <c r="C3">
        <f>A2</f>
        <v>1000</v>
      </c>
      <c r="D3">
        <v>1</v>
      </c>
      <c r="E3">
        <v>1</v>
      </c>
      <c r="F3">
        <v>1</v>
      </c>
      <c r="G3">
        <v>2</v>
      </c>
      <c r="H3">
        <v>200</v>
      </c>
      <c r="I3">
        <v>1</v>
      </c>
      <c r="J3">
        <v>1001</v>
      </c>
      <c r="K3" t="s">
        <v>52</v>
      </c>
      <c r="L3">
        <v>1001</v>
      </c>
      <c r="M3" t="s">
        <v>52</v>
      </c>
      <c r="N3">
        <v>0</v>
      </c>
      <c r="O3">
        <v>100</v>
      </c>
      <c r="P3" s="7"/>
      <c r="Q3" s="9" t="s">
        <v>115</v>
      </c>
      <c r="R3" s="9" t="s">
        <v>84</v>
      </c>
      <c r="S3" s="7"/>
      <c r="T3" s="7" t="s">
        <v>82</v>
      </c>
    </row>
    <row r="4" spans="1:21" ht="49.95" customHeight="1" x14ac:dyDescent="0.25">
      <c r="A4">
        <v>1002</v>
      </c>
      <c r="B4" t="str">
        <f>"["&amp;G4&amp;"级]追兵"</f>
        <v>[3级]追兵</v>
      </c>
      <c r="C4">
        <f>A3</f>
        <v>1001</v>
      </c>
      <c r="D4">
        <v>1</v>
      </c>
      <c r="E4">
        <v>1</v>
      </c>
      <c r="F4">
        <v>1</v>
      </c>
      <c r="G4">
        <v>3</v>
      </c>
      <c r="H4">
        <v>200</v>
      </c>
      <c r="I4">
        <v>1</v>
      </c>
      <c r="J4">
        <v>1001</v>
      </c>
      <c r="K4" t="s">
        <v>52</v>
      </c>
      <c r="L4">
        <v>1002</v>
      </c>
      <c r="M4" t="s">
        <v>53</v>
      </c>
      <c r="N4">
        <v>1</v>
      </c>
      <c r="O4">
        <v>120</v>
      </c>
      <c r="P4" s="7"/>
      <c r="Q4" s="9" t="s">
        <v>86</v>
      </c>
      <c r="R4" s="9" t="s">
        <v>85</v>
      </c>
      <c r="S4" s="7" t="s">
        <v>87</v>
      </c>
      <c r="T4" s="7" t="s">
        <v>92</v>
      </c>
      <c r="U4" t="str">
        <f>"AddEventKillNpc(base, 10000, "&amp;N4&amp;");"</f>
        <v>AddEventKillNpc(base, 10000, 1);</v>
      </c>
    </row>
    <row r="5" spans="1:21" ht="49.95" customHeight="1" x14ac:dyDescent="0.25">
      <c r="A5">
        <v>1003</v>
      </c>
      <c r="B5" t="str">
        <f>"["&amp;G5&amp;"级]防具"</f>
        <v>[4级]防具</v>
      </c>
      <c r="C5">
        <f t="shared" ref="C5:C11" si="0">A4</f>
        <v>1002</v>
      </c>
      <c r="D5">
        <v>1</v>
      </c>
      <c r="E5">
        <v>1</v>
      </c>
      <c r="F5">
        <v>1</v>
      </c>
      <c r="G5">
        <v>4</v>
      </c>
      <c r="H5">
        <v>200</v>
      </c>
      <c r="I5">
        <v>1</v>
      </c>
      <c r="J5">
        <v>1002</v>
      </c>
      <c r="K5" t="s">
        <v>53</v>
      </c>
      <c r="L5">
        <v>1002</v>
      </c>
      <c r="M5" t="s">
        <v>53</v>
      </c>
      <c r="N5">
        <v>0</v>
      </c>
      <c r="O5">
        <v>72</v>
      </c>
      <c r="P5" s="7" t="s">
        <v>51</v>
      </c>
      <c r="Q5" s="9" t="s">
        <v>88</v>
      </c>
      <c r="R5" s="9" t="s">
        <v>89</v>
      </c>
      <c r="S5" s="7"/>
      <c r="T5" s="7" t="s">
        <v>93</v>
      </c>
    </row>
    <row r="6" spans="1:21" ht="49.95" customHeight="1" x14ac:dyDescent="0.25">
      <c r="A6">
        <v>1004</v>
      </c>
      <c r="B6" t="str">
        <f>"["&amp;G6&amp;"级]困难"</f>
        <v>[4级]困难</v>
      </c>
      <c r="C6">
        <f t="shared" si="0"/>
        <v>1003</v>
      </c>
      <c r="D6">
        <v>1</v>
      </c>
      <c r="E6">
        <v>1</v>
      </c>
      <c r="F6">
        <v>1</v>
      </c>
      <c r="G6">
        <v>4</v>
      </c>
      <c r="H6">
        <v>200</v>
      </c>
      <c r="I6">
        <v>1</v>
      </c>
      <c r="J6">
        <v>1002</v>
      </c>
      <c r="K6" t="s">
        <v>53</v>
      </c>
      <c r="L6">
        <v>1001</v>
      </c>
      <c r="M6" t="s">
        <v>91</v>
      </c>
      <c r="N6">
        <v>0</v>
      </c>
      <c r="O6">
        <v>72</v>
      </c>
      <c r="P6" s="7"/>
      <c r="Q6" s="9" t="s">
        <v>90</v>
      </c>
      <c r="R6" s="9" t="s">
        <v>83</v>
      </c>
      <c r="S6" s="7"/>
      <c r="T6" s="7" t="s">
        <v>82</v>
      </c>
    </row>
    <row r="7" spans="1:21" ht="49.95" customHeight="1" x14ac:dyDescent="0.25">
      <c r="A7">
        <v>1005</v>
      </c>
      <c r="B7" t="str">
        <f>"["&amp;G7&amp;"级]强敌"</f>
        <v>[5级]强敌</v>
      </c>
      <c r="C7">
        <f t="shared" si="0"/>
        <v>1004</v>
      </c>
      <c r="D7">
        <v>1</v>
      </c>
      <c r="E7">
        <v>1</v>
      </c>
      <c r="F7">
        <v>1</v>
      </c>
      <c r="G7">
        <v>5</v>
      </c>
      <c r="H7">
        <v>200</v>
      </c>
      <c r="I7">
        <v>1</v>
      </c>
      <c r="J7">
        <v>1001</v>
      </c>
      <c r="K7" t="s">
        <v>91</v>
      </c>
      <c r="L7">
        <v>1001</v>
      </c>
      <c r="M7" t="s">
        <v>91</v>
      </c>
      <c r="N7">
        <v>2</v>
      </c>
      <c r="O7">
        <v>172</v>
      </c>
      <c r="P7" s="7"/>
      <c r="Q7" s="9" t="s">
        <v>94</v>
      </c>
      <c r="R7" s="9" t="s">
        <v>95</v>
      </c>
      <c r="S7" s="7" t="s">
        <v>96</v>
      </c>
      <c r="T7" s="7" t="s">
        <v>99</v>
      </c>
      <c r="U7" t="str">
        <f>"AddEventKillNpc(base, 10000, "&amp;N7&amp;");"</f>
        <v>AddEventKillNpc(base, 10000, 2);</v>
      </c>
    </row>
    <row r="8" spans="1:21" ht="49.95" customHeight="1" x14ac:dyDescent="0.25">
      <c r="A8">
        <v>1006</v>
      </c>
      <c r="B8" t="str">
        <f>"["&amp;G8&amp;"级]会合"</f>
        <v>[6级]会合</v>
      </c>
      <c r="C8">
        <f t="shared" si="0"/>
        <v>1005</v>
      </c>
      <c r="D8">
        <v>1</v>
      </c>
      <c r="E8">
        <v>1</v>
      </c>
      <c r="F8">
        <v>1</v>
      </c>
      <c r="G8">
        <v>6</v>
      </c>
      <c r="H8">
        <v>200</v>
      </c>
      <c r="I8">
        <v>1</v>
      </c>
      <c r="J8">
        <v>1001</v>
      </c>
      <c r="K8" t="s">
        <v>91</v>
      </c>
      <c r="L8">
        <v>1003</v>
      </c>
      <c r="M8" t="s">
        <v>54</v>
      </c>
      <c r="N8">
        <v>0</v>
      </c>
      <c r="O8">
        <v>103</v>
      </c>
      <c r="P8" s="7"/>
      <c r="Q8" s="9" t="s">
        <v>97</v>
      </c>
      <c r="R8" s="9" t="s">
        <v>98</v>
      </c>
      <c r="S8" s="7"/>
      <c r="T8" s="7" t="s">
        <v>100</v>
      </c>
    </row>
    <row r="9" spans="1:21" ht="49.95" customHeight="1" x14ac:dyDescent="0.25">
      <c r="A9">
        <v>1007</v>
      </c>
      <c r="B9" t="str">
        <f>"["&amp;G9&amp;"级]又遇追兵"</f>
        <v>[6级]又遇追兵</v>
      </c>
      <c r="C9">
        <f t="shared" si="0"/>
        <v>1006</v>
      </c>
      <c r="D9">
        <v>1</v>
      </c>
      <c r="E9">
        <v>1</v>
      </c>
      <c r="F9">
        <v>1</v>
      </c>
      <c r="G9">
        <v>6</v>
      </c>
      <c r="H9">
        <v>200</v>
      </c>
      <c r="I9">
        <v>1</v>
      </c>
      <c r="J9">
        <v>1003</v>
      </c>
      <c r="K9" t="s">
        <v>54</v>
      </c>
      <c r="L9">
        <v>1003</v>
      </c>
      <c r="M9" t="s">
        <v>54</v>
      </c>
      <c r="N9">
        <v>2</v>
      </c>
      <c r="O9">
        <v>103</v>
      </c>
      <c r="P9" s="7"/>
      <c r="Q9" s="9" t="s">
        <v>101</v>
      </c>
      <c r="R9" s="9" t="s">
        <v>102</v>
      </c>
      <c r="S9" s="7" t="s">
        <v>103</v>
      </c>
      <c r="T9" s="7" t="s">
        <v>104</v>
      </c>
      <c r="U9" t="str">
        <f>"AddEventKillNpc(base, 10000, "&amp;N9&amp;");"</f>
        <v>AddEventKillNpc(base, 10000, 2);</v>
      </c>
    </row>
    <row r="10" spans="1:21" ht="49.95" customHeight="1" x14ac:dyDescent="0.25">
      <c r="A10">
        <v>1008</v>
      </c>
      <c r="B10" t="str">
        <f>"["&amp;G10&amp;"级]义军"</f>
        <v>[7级]义军</v>
      </c>
      <c r="C10">
        <f t="shared" si="0"/>
        <v>1007</v>
      </c>
      <c r="D10">
        <v>1</v>
      </c>
      <c r="E10">
        <v>1</v>
      </c>
      <c r="F10">
        <v>1</v>
      </c>
      <c r="G10">
        <v>7</v>
      </c>
      <c r="H10">
        <v>200</v>
      </c>
      <c r="I10">
        <v>1</v>
      </c>
      <c r="J10">
        <v>1003</v>
      </c>
      <c r="K10" t="s">
        <v>54</v>
      </c>
      <c r="L10">
        <v>1001</v>
      </c>
      <c r="M10" t="s">
        <v>91</v>
      </c>
      <c r="N10">
        <v>0</v>
      </c>
      <c r="O10">
        <v>247</v>
      </c>
      <c r="P10" s="7"/>
      <c r="Q10" s="9" t="s">
        <v>106</v>
      </c>
      <c r="R10" s="9" t="s">
        <v>105</v>
      </c>
      <c r="S10" s="7"/>
      <c r="T10" s="7" t="s">
        <v>82</v>
      </c>
    </row>
    <row r="11" spans="1:21" ht="49.95" customHeight="1" x14ac:dyDescent="0.25">
      <c r="A11">
        <v>1009</v>
      </c>
      <c r="B11" t="str">
        <f>"["&amp;G11&amp;"级]阻击"</f>
        <v>[8级]阻击</v>
      </c>
      <c r="C11">
        <f t="shared" si="0"/>
        <v>1008</v>
      </c>
      <c r="D11">
        <v>1</v>
      </c>
      <c r="E11">
        <v>1</v>
      </c>
      <c r="F11">
        <v>1</v>
      </c>
      <c r="G11">
        <v>8</v>
      </c>
      <c r="H11">
        <v>200</v>
      </c>
      <c r="I11">
        <v>1</v>
      </c>
      <c r="J11">
        <v>1001</v>
      </c>
      <c r="K11" t="s">
        <v>91</v>
      </c>
      <c r="L11">
        <v>1004</v>
      </c>
      <c r="M11" t="s">
        <v>55</v>
      </c>
      <c r="N11">
        <v>2</v>
      </c>
      <c r="O11">
        <v>148</v>
      </c>
      <c r="P11" s="7"/>
      <c r="Q11" s="9" t="s">
        <v>107</v>
      </c>
      <c r="R11" s="9" t="s">
        <v>108</v>
      </c>
      <c r="S11" s="7" t="s">
        <v>109</v>
      </c>
      <c r="T11" s="7" t="s">
        <v>110</v>
      </c>
      <c r="U11" t="str">
        <f>"AddEventKillNpc(base, 10000, "&amp;N11&amp;");"</f>
        <v>AddEventKillNpc(base, 10000, 2);</v>
      </c>
    </row>
    <row r="12" spans="1:21" ht="49.95" customHeight="1" x14ac:dyDescent="0.25">
      <c r="A12">
        <v>1010</v>
      </c>
      <c r="B12" t="str">
        <f>"["&amp;G12&amp;"级]义军孙策"</f>
        <v>[8级]义军孙策</v>
      </c>
      <c r="C12">
        <v>1009</v>
      </c>
      <c r="D12">
        <v>1</v>
      </c>
      <c r="E12">
        <v>1</v>
      </c>
      <c r="F12">
        <v>1</v>
      </c>
      <c r="G12">
        <v>8</v>
      </c>
      <c r="H12">
        <v>200</v>
      </c>
      <c r="I12">
        <v>1</v>
      </c>
      <c r="J12">
        <v>1004</v>
      </c>
      <c r="K12" t="s">
        <v>55</v>
      </c>
      <c r="L12">
        <v>1004</v>
      </c>
      <c r="M12" t="s">
        <v>55</v>
      </c>
      <c r="N12">
        <v>0</v>
      </c>
      <c r="O12">
        <v>148</v>
      </c>
      <c r="P12" s="7"/>
      <c r="Q12" s="9" t="s">
        <v>111</v>
      </c>
      <c r="R12" s="9" t="s">
        <v>112</v>
      </c>
      <c r="S12" s="7"/>
      <c r="T12" s="7" t="s">
        <v>60</v>
      </c>
    </row>
    <row r="13" spans="1:21" ht="49.95" customHeight="1" x14ac:dyDescent="0.25">
      <c r="A13">
        <v>1011</v>
      </c>
      <c r="B13" t="str">
        <f>"["&amp;G13&amp;"级]猛兽"</f>
        <v>[9级]猛兽</v>
      </c>
      <c r="C13">
        <v>1010</v>
      </c>
      <c r="D13">
        <v>1</v>
      </c>
      <c r="E13">
        <v>1</v>
      </c>
      <c r="F13">
        <v>1</v>
      </c>
      <c r="G13">
        <v>9</v>
      </c>
      <c r="H13">
        <v>200</v>
      </c>
      <c r="I13">
        <v>1</v>
      </c>
      <c r="J13">
        <v>1004</v>
      </c>
      <c r="K13" t="s">
        <v>55</v>
      </c>
      <c r="L13">
        <v>1001</v>
      </c>
      <c r="M13" t="s">
        <v>91</v>
      </c>
      <c r="N13">
        <v>2</v>
      </c>
      <c r="O13">
        <v>355</v>
      </c>
      <c r="P13" s="7"/>
      <c r="Q13" s="9" t="s">
        <v>113</v>
      </c>
      <c r="R13" s="9" t="s">
        <v>114</v>
      </c>
      <c r="S13" s="7" t="s">
        <v>49</v>
      </c>
      <c r="T13" s="7" t="s">
        <v>82</v>
      </c>
      <c r="U13" t="str">
        <f>"AddEventKillNpc(base, 10000, "&amp;N13&amp;");"</f>
        <v>AddEventKillNpc(base, 10000, 2);</v>
      </c>
    </row>
    <row r="14" spans="1:21" s="10" customFormat="1" ht="49.95" customHeight="1" x14ac:dyDescent="0.25">
      <c r="A14" s="10">
        <v>1012</v>
      </c>
      <c r="B14" s="10" t="str">
        <f>"["&amp;G14&amp;"级]忠勇周恩来"</f>
        <v>[10级]忠勇周恩来</v>
      </c>
      <c r="C14" s="10">
        <f t="shared" ref="C14:C20" si="1">A13</f>
        <v>1011</v>
      </c>
      <c r="D14" s="10">
        <v>1</v>
      </c>
      <c r="E14" s="10">
        <v>1</v>
      </c>
      <c r="F14" s="10">
        <v>1</v>
      </c>
      <c r="G14" s="10">
        <v>10</v>
      </c>
      <c r="H14" s="10">
        <v>200</v>
      </c>
      <c r="I14" s="10">
        <v>1</v>
      </c>
      <c r="J14" s="10">
        <v>1005</v>
      </c>
      <c r="K14" s="10" t="s">
        <v>65</v>
      </c>
      <c r="L14" s="10">
        <v>1005</v>
      </c>
      <c r="M14" s="10" t="s">
        <v>65</v>
      </c>
      <c r="N14" s="10">
        <v>0</v>
      </c>
      <c r="O14" s="10">
        <v>72</v>
      </c>
      <c r="P14" s="11"/>
      <c r="Q14" s="11" t="s">
        <v>70</v>
      </c>
      <c r="R14" s="11" t="s">
        <v>71</v>
      </c>
      <c r="S14" s="11"/>
      <c r="T14" s="11" t="s">
        <v>57</v>
      </c>
    </row>
    <row r="15" spans="1:21" ht="49.95" customHeight="1" x14ac:dyDescent="0.25">
      <c r="A15">
        <v>1013</v>
      </c>
      <c r="B15" t="str">
        <f>"["&amp;G15&amp;"级]铁血林彪"</f>
        <v>[11级]铁血林彪</v>
      </c>
      <c r="C15">
        <f t="shared" si="1"/>
        <v>1012</v>
      </c>
      <c r="D15">
        <v>1</v>
      </c>
      <c r="E15">
        <v>1</v>
      </c>
      <c r="F15">
        <v>1</v>
      </c>
      <c r="G15">
        <v>11</v>
      </c>
      <c r="H15">
        <v>200</v>
      </c>
      <c r="I15">
        <v>1</v>
      </c>
      <c r="J15">
        <v>1005</v>
      </c>
      <c r="K15" t="s">
        <v>66</v>
      </c>
      <c r="L15">
        <v>1007</v>
      </c>
      <c r="M15" t="s">
        <v>67</v>
      </c>
      <c r="N15">
        <v>2</v>
      </c>
      <c r="O15">
        <v>72</v>
      </c>
      <c r="P15" s="7"/>
      <c r="Q15" s="9" t="s">
        <v>70</v>
      </c>
      <c r="R15" s="9" t="s">
        <v>72</v>
      </c>
      <c r="S15" s="7" t="s">
        <v>49</v>
      </c>
      <c r="T15" s="7" t="s">
        <v>57</v>
      </c>
      <c r="U15" t="str">
        <f>"AddEventKillNpc(base, 10000, "&amp;N15&amp;");"</f>
        <v>AddEventKillNpc(base, 10000, 2);</v>
      </c>
    </row>
    <row r="16" spans="1:21" ht="49.95" customHeight="1" x14ac:dyDescent="0.25">
      <c r="A16">
        <v>1014</v>
      </c>
      <c r="B16" t="str">
        <f>"["&amp;G16&amp;"级]能臣刘少奇"</f>
        <v>[12级]能臣刘少奇</v>
      </c>
      <c r="C16">
        <f t="shared" si="1"/>
        <v>1013</v>
      </c>
      <c r="D16">
        <v>1</v>
      </c>
      <c r="E16">
        <v>1</v>
      </c>
      <c r="F16">
        <v>1</v>
      </c>
      <c r="G16">
        <v>12</v>
      </c>
      <c r="H16">
        <v>200</v>
      </c>
      <c r="I16">
        <v>1</v>
      </c>
      <c r="J16">
        <v>1007</v>
      </c>
      <c r="K16" t="s">
        <v>67</v>
      </c>
      <c r="L16">
        <v>1007</v>
      </c>
      <c r="M16" t="s">
        <v>67</v>
      </c>
      <c r="N16">
        <v>0</v>
      </c>
      <c r="O16">
        <v>172</v>
      </c>
      <c r="P16" s="7"/>
      <c r="Q16" s="9" t="s">
        <v>73</v>
      </c>
      <c r="R16" s="9" t="s">
        <v>74</v>
      </c>
      <c r="S16" s="7"/>
      <c r="T16" s="7" t="s">
        <v>61</v>
      </c>
    </row>
    <row r="17" spans="1:21" ht="49.95" customHeight="1" x14ac:dyDescent="0.25">
      <c r="A17">
        <v>1015</v>
      </c>
      <c r="B17" t="str">
        <f>"["&amp;G17&amp;"级]反骨李宗仁"</f>
        <v>[13级]反骨李宗仁</v>
      </c>
      <c r="C17">
        <f t="shared" si="1"/>
        <v>1014</v>
      </c>
      <c r="D17">
        <v>1</v>
      </c>
      <c r="E17">
        <v>1</v>
      </c>
      <c r="F17">
        <v>1</v>
      </c>
      <c r="G17">
        <v>13</v>
      </c>
      <c r="H17">
        <v>200</v>
      </c>
      <c r="I17">
        <v>1</v>
      </c>
      <c r="J17">
        <v>1007</v>
      </c>
      <c r="K17" t="s">
        <v>67</v>
      </c>
      <c r="L17">
        <v>1007</v>
      </c>
      <c r="M17" t="s">
        <v>67</v>
      </c>
      <c r="N17">
        <v>2</v>
      </c>
      <c r="O17">
        <v>103</v>
      </c>
      <c r="P17" s="7"/>
      <c r="Q17" s="9" t="s">
        <v>73</v>
      </c>
      <c r="R17" s="9" t="s">
        <v>72</v>
      </c>
      <c r="S17" s="7" t="s">
        <v>49</v>
      </c>
      <c r="T17" s="7" t="s">
        <v>58</v>
      </c>
      <c r="U17" t="str">
        <f>"AddEventKillNpc(base, 10000, "&amp;N17&amp;");"</f>
        <v>AddEventKillNpc(base, 10000, 2);</v>
      </c>
    </row>
    <row r="18" spans="1:21" ht="49.95" customHeight="1" x14ac:dyDescent="0.25">
      <c r="A18">
        <v>1016</v>
      </c>
      <c r="B18" t="str">
        <f>"["&amp;G18&amp;"级]仁义朱德"</f>
        <v>[14级]仁义朱德</v>
      </c>
      <c r="C18">
        <f t="shared" si="1"/>
        <v>1015</v>
      </c>
      <c r="D18">
        <v>1</v>
      </c>
      <c r="E18">
        <v>1</v>
      </c>
      <c r="F18">
        <v>1</v>
      </c>
      <c r="G18">
        <v>14</v>
      </c>
      <c r="H18">
        <v>200</v>
      </c>
      <c r="I18">
        <v>1</v>
      </c>
      <c r="J18">
        <v>1007</v>
      </c>
      <c r="K18" t="s">
        <v>67</v>
      </c>
      <c r="L18">
        <v>1004</v>
      </c>
      <c r="M18" t="s">
        <v>55</v>
      </c>
      <c r="N18">
        <v>0</v>
      </c>
      <c r="O18">
        <v>103</v>
      </c>
      <c r="P18" s="7"/>
      <c r="Q18" s="9" t="s">
        <v>73</v>
      </c>
      <c r="R18" s="9" t="s">
        <v>62</v>
      </c>
      <c r="S18" s="7"/>
      <c r="T18" s="7" t="s">
        <v>58</v>
      </c>
    </row>
    <row r="19" spans="1:21" ht="49.95" customHeight="1" x14ac:dyDescent="0.25">
      <c r="A19">
        <v>1017</v>
      </c>
      <c r="B19" t="str">
        <f>"["&amp;G19&amp;"级]飞将军叶挺"</f>
        <v>[15级]飞将军叶挺</v>
      </c>
      <c r="C19">
        <f t="shared" si="1"/>
        <v>1016</v>
      </c>
      <c r="D19">
        <v>1</v>
      </c>
      <c r="E19">
        <v>1</v>
      </c>
      <c r="F19">
        <v>1</v>
      </c>
      <c r="G19">
        <v>15</v>
      </c>
      <c r="H19">
        <v>200</v>
      </c>
      <c r="I19">
        <v>1</v>
      </c>
      <c r="J19">
        <v>1004</v>
      </c>
      <c r="K19" t="s">
        <v>55</v>
      </c>
      <c r="L19">
        <v>1004</v>
      </c>
      <c r="M19" t="s">
        <v>55</v>
      </c>
      <c r="N19">
        <v>2</v>
      </c>
      <c r="O19">
        <v>247</v>
      </c>
      <c r="P19" s="7"/>
      <c r="Q19" s="9" t="s">
        <v>63</v>
      </c>
      <c r="R19" s="9" t="s">
        <v>64</v>
      </c>
      <c r="S19" s="7" t="s">
        <v>49</v>
      </c>
      <c r="T19" s="7" t="s">
        <v>59</v>
      </c>
      <c r="U19" t="str">
        <f>"AddEventKillNpc(base, 10000, "&amp;N19&amp;");"</f>
        <v>AddEventKillNpc(base, 10000, 2);</v>
      </c>
    </row>
    <row r="20" spans="1:21" ht="49.95" customHeight="1" x14ac:dyDescent="0.25">
      <c r="A20">
        <v>1018</v>
      </c>
      <c r="B20" t="str">
        <f>"["&amp;G20&amp;"级]西南王白崇禧"</f>
        <v>[16级]西南王白崇禧</v>
      </c>
      <c r="C20">
        <f t="shared" si="1"/>
        <v>1017</v>
      </c>
      <c r="D20">
        <v>1</v>
      </c>
      <c r="E20">
        <v>1</v>
      </c>
      <c r="F20">
        <v>1</v>
      </c>
      <c r="G20">
        <v>16</v>
      </c>
      <c r="H20">
        <v>200</v>
      </c>
      <c r="I20">
        <v>1</v>
      </c>
      <c r="J20">
        <v>1004</v>
      </c>
      <c r="K20" t="s">
        <v>55</v>
      </c>
      <c r="L20">
        <v>1004</v>
      </c>
      <c r="M20" t="s">
        <v>55</v>
      </c>
      <c r="N20">
        <v>0</v>
      </c>
      <c r="O20">
        <v>148</v>
      </c>
      <c r="P20" s="7"/>
      <c r="Q20" s="9" t="s">
        <v>63</v>
      </c>
      <c r="R20" s="9" t="s">
        <v>62</v>
      </c>
      <c r="S20" s="7"/>
      <c r="T20" s="7" t="s">
        <v>59</v>
      </c>
    </row>
    <row r="21" spans="1:21" ht="49.95" customHeight="1" x14ac:dyDescent="0.25">
      <c r="A21">
        <v>1019</v>
      </c>
      <c r="B21" t="str">
        <f>"["&amp;G21&amp;"级]从天而降"</f>
        <v>[17级]从天而降</v>
      </c>
      <c r="C21">
        <v>1009</v>
      </c>
      <c r="D21">
        <v>1</v>
      </c>
      <c r="E21">
        <v>1</v>
      </c>
      <c r="F21">
        <v>1</v>
      </c>
      <c r="G21">
        <v>17</v>
      </c>
      <c r="H21">
        <v>200</v>
      </c>
      <c r="I21">
        <v>1</v>
      </c>
      <c r="J21">
        <v>1004</v>
      </c>
      <c r="K21" t="s">
        <v>55</v>
      </c>
      <c r="L21">
        <v>1007</v>
      </c>
      <c r="M21" t="s">
        <v>67</v>
      </c>
      <c r="N21">
        <v>2</v>
      </c>
      <c r="O21">
        <v>148</v>
      </c>
      <c r="P21" s="7"/>
      <c r="Q21" s="9" t="s">
        <v>63</v>
      </c>
      <c r="R21" s="9" t="s">
        <v>72</v>
      </c>
      <c r="S21" s="7" t="s">
        <v>49</v>
      </c>
      <c r="T21" s="7" t="s">
        <v>60</v>
      </c>
      <c r="U21" t="str">
        <f>"AddEventKillNpc(base, 10000, "&amp;N21&amp;");"</f>
        <v>AddEventKillNpc(base, 10000, 2);</v>
      </c>
    </row>
    <row r="22" spans="1:21" ht="49.95" customHeight="1" x14ac:dyDescent="0.25">
      <c r="A22">
        <v>1020</v>
      </c>
      <c r="B22" t="str">
        <f>"["&amp;G22&amp;"级]从天而降"</f>
        <v>[18级]从天而降</v>
      </c>
      <c r="C22">
        <v>1010</v>
      </c>
      <c r="D22">
        <v>1</v>
      </c>
      <c r="E22">
        <v>1</v>
      </c>
      <c r="F22">
        <v>1</v>
      </c>
      <c r="G22">
        <v>18</v>
      </c>
      <c r="H22">
        <v>200</v>
      </c>
      <c r="I22">
        <v>1</v>
      </c>
      <c r="J22">
        <v>1007</v>
      </c>
      <c r="K22" t="s">
        <v>67</v>
      </c>
      <c r="L22">
        <v>1007</v>
      </c>
      <c r="M22" t="s">
        <v>67</v>
      </c>
      <c r="N22">
        <v>0</v>
      </c>
      <c r="O22">
        <v>355</v>
      </c>
      <c r="P22" s="7"/>
      <c r="Q22" s="9" t="s">
        <v>73</v>
      </c>
      <c r="R22" s="9" t="s">
        <v>74</v>
      </c>
      <c r="S22" s="7"/>
      <c r="T22" s="7" t="s">
        <v>60</v>
      </c>
    </row>
    <row r="23" spans="1:21" ht="49.95" customHeight="1" x14ac:dyDescent="0.25">
      <c r="A23">
        <v>1021</v>
      </c>
      <c r="B23" t="str">
        <f>"["&amp;G23&amp;"级]忠勇周恩来"</f>
        <v>[19级]忠勇周恩来</v>
      </c>
      <c r="C23">
        <f t="shared" ref="C23:C29" si="2">A22</f>
        <v>1020</v>
      </c>
      <c r="D23">
        <v>1</v>
      </c>
      <c r="E23">
        <v>1</v>
      </c>
      <c r="F23">
        <v>1</v>
      </c>
      <c r="G23">
        <v>19</v>
      </c>
      <c r="H23">
        <v>200</v>
      </c>
      <c r="I23">
        <v>1</v>
      </c>
      <c r="J23">
        <v>1007</v>
      </c>
      <c r="K23" t="s">
        <v>67</v>
      </c>
      <c r="L23">
        <v>1006</v>
      </c>
      <c r="M23" t="s">
        <v>68</v>
      </c>
      <c r="N23">
        <v>0</v>
      </c>
      <c r="O23">
        <v>72</v>
      </c>
      <c r="P23" s="7"/>
      <c r="Q23" s="9" t="s">
        <v>73</v>
      </c>
      <c r="R23" s="9" t="s">
        <v>75</v>
      </c>
      <c r="S23" s="7"/>
      <c r="T23" s="7" t="s">
        <v>57</v>
      </c>
    </row>
    <row r="24" spans="1:21" ht="49.95" customHeight="1" x14ac:dyDescent="0.25">
      <c r="A24">
        <v>1022</v>
      </c>
      <c r="B24" t="str">
        <f>"["&amp;G24&amp;"级]铁血林彪"</f>
        <v>[20级]铁血林彪</v>
      </c>
      <c r="C24">
        <f t="shared" si="2"/>
        <v>1021</v>
      </c>
      <c r="D24">
        <v>1</v>
      </c>
      <c r="E24">
        <v>1</v>
      </c>
      <c r="F24">
        <v>1</v>
      </c>
      <c r="G24">
        <v>20</v>
      </c>
      <c r="H24">
        <v>200</v>
      </c>
      <c r="I24">
        <v>1</v>
      </c>
      <c r="J24">
        <v>1006</v>
      </c>
      <c r="K24" t="s">
        <v>68</v>
      </c>
      <c r="L24">
        <v>1006</v>
      </c>
      <c r="M24" t="s">
        <v>68</v>
      </c>
      <c r="N24">
        <v>2</v>
      </c>
      <c r="O24">
        <v>72</v>
      </c>
      <c r="P24" s="7"/>
      <c r="Q24" s="9" t="s">
        <v>76</v>
      </c>
      <c r="R24" s="9" t="s">
        <v>77</v>
      </c>
      <c r="S24" s="7" t="s">
        <v>49</v>
      </c>
      <c r="T24" s="7" t="s">
        <v>57</v>
      </c>
      <c r="U24" t="str">
        <f>"AddEventKillNpc(base, 10000, "&amp;N24&amp;");"</f>
        <v>AddEventKillNpc(base, 10000, 2);</v>
      </c>
    </row>
    <row r="25" spans="1:21" ht="49.95" customHeight="1" x14ac:dyDescent="0.25">
      <c r="A25">
        <v>1023</v>
      </c>
      <c r="B25" t="str">
        <f>"["&amp;G25&amp;"级]能臣刘少奇"</f>
        <v>[21级]能臣刘少奇</v>
      </c>
      <c r="C25">
        <f t="shared" si="2"/>
        <v>1022</v>
      </c>
      <c r="D25">
        <v>1</v>
      </c>
      <c r="E25">
        <v>1</v>
      </c>
      <c r="F25">
        <v>1</v>
      </c>
      <c r="G25">
        <v>21</v>
      </c>
      <c r="H25">
        <v>200</v>
      </c>
      <c r="I25">
        <v>1</v>
      </c>
      <c r="J25">
        <v>1006</v>
      </c>
      <c r="K25" t="s">
        <v>68</v>
      </c>
      <c r="L25">
        <v>1007</v>
      </c>
      <c r="M25" t="s">
        <v>67</v>
      </c>
      <c r="N25">
        <v>0</v>
      </c>
      <c r="O25">
        <v>172</v>
      </c>
      <c r="P25" s="7"/>
      <c r="Q25" s="9" t="s">
        <v>76</v>
      </c>
      <c r="R25" s="9" t="s">
        <v>74</v>
      </c>
      <c r="S25" s="7"/>
      <c r="T25" s="7" t="s">
        <v>61</v>
      </c>
    </row>
    <row r="26" spans="1:21" ht="49.95" customHeight="1" x14ac:dyDescent="0.25">
      <c r="A26">
        <v>1024</v>
      </c>
      <c r="B26" t="str">
        <f>"["&amp;G26&amp;"级]反骨李宗仁"</f>
        <v>[22级]反骨李宗仁</v>
      </c>
      <c r="C26">
        <f t="shared" si="2"/>
        <v>1023</v>
      </c>
      <c r="D26">
        <v>1</v>
      </c>
      <c r="E26">
        <v>1</v>
      </c>
      <c r="F26">
        <v>1</v>
      </c>
      <c r="G26">
        <v>22</v>
      </c>
      <c r="H26">
        <v>200</v>
      </c>
      <c r="I26">
        <v>1</v>
      </c>
      <c r="J26">
        <v>1007</v>
      </c>
      <c r="K26" t="s">
        <v>67</v>
      </c>
      <c r="L26">
        <v>1007</v>
      </c>
      <c r="M26" t="s">
        <v>67</v>
      </c>
      <c r="N26">
        <v>2</v>
      </c>
      <c r="O26">
        <v>103</v>
      </c>
      <c r="P26" s="7"/>
      <c r="Q26" s="9" t="s">
        <v>73</v>
      </c>
      <c r="R26" s="9" t="s">
        <v>72</v>
      </c>
      <c r="S26" s="7" t="s">
        <v>49</v>
      </c>
      <c r="T26" s="7" t="s">
        <v>58</v>
      </c>
      <c r="U26" t="str">
        <f>"AddEventKillNpc(base, 10000, "&amp;N26&amp;");"</f>
        <v>AddEventKillNpc(base, 10000, 2);</v>
      </c>
    </row>
    <row r="27" spans="1:21" ht="49.95" customHeight="1" x14ac:dyDescent="0.25">
      <c r="A27">
        <v>1025</v>
      </c>
      <c r="B27" t="str">
        <f>"["&amp;G27&amp;"级]仁义朱德"</f>
        <v>[23级]仁义朱德</v>
      </c>
      <c r="C27">
        <f t="shared" si="2"/>
        <v>1024</v>
      </c>
      <c r="D27">
        <v>1</v>
      </c>
      <c r="E27">
        <v>1</v>
      </c>
      <c r="F27">
        <v>1</v>
      </c>
      <c r="G27">
        <v>23</v>
      </c>
      <c r="H27">
        <v>200</v>
      </c>
      <c r="I27">
        <v>1</v>
      </c>
      <c r="J27">
        <v>1007</v>
      </c>
      <c r="K27" t="s">
        <v>67</v>
      </c>
      <c r="L27">
        <v>1007</v>
      </c>
      <c r="M27" t="s">
        <v>67</v>
      </c>
      <c r="N27">
        <v>2</v>
      </c>
      <c r="O27">
        <v>103</v>
      </c>
      <c r="P27" s="7"/>
      <c r="Q27" s="9" t="s">
        <v>73</v>
      </c>
      <c r="R27" s="9" t="s">
        <v>72</v>
      </c>
      <c r="S27" s="7" t="s">
        <v>49</v>
      </c>
      <c r="T27" s="7" t="s">
        <v>58</v>
      </c>
      <c r="U27" t="str">
        <f>"AddEventKillNpc(base, 10000, "&amp;N27&amp;");"</f>
        <v>AddEventKillNpc(base, 10000, 2);</v>
      </c>
    </row>
    <row r="28" spans="1:21" ht="49.95" customHeight="1" x14ac:dyDescent="0.25">
      <c r="A28">
        <v>1026</v>
      </c>
      <c r="B28" t="str">
        <f>"["&amp;G28&amp;"级]飞将军叶挺"</f>
        <v>[24级]飞将军叶挺</v>
      </c>
      <c r="C28">
        <f t="shared" si="2"/>
        <v>1025</v>
      </c>
      <c r="D28">
        <v>1</v>
      </c>
      <c r="E28">
        <v>1</v>
      </c>
      <c r="F28">
        <v>1</v>
      </c>
      <c r="G28">
        <v>24</v>
      </c>
      <c r="H28">
        <v>200</v>
      </c>
      <c r="I28">
        <v>1</v>
      </c>
      <c r="J28">
        <v>1007</v>
      </c>
      <c r="K28" t="s">
        <v>67</v>
      </c>
      <c r="L28">
        <v>1008</v>
      </c>
      <c r="M28" t="s">
        <v>69</v>
      </c>
      <c r="N28">
        <v>0</v>
      </c>
      <c r="O28">
        <v>247</v>
      </c>
      <c r="P28" s="7"/>
      <c r="Q28" s="9" t="s">
        <v>73</v>
      </c>
      <c r="R28" s="9" t="s">
        <v>78</v>
      </c>
      <c r="S28" s="7"/>
      <c r="T28" s="7" t="s">
        <v>59</v>
      </c>
    </row>
    <row r="29" spans="1:21" ht="49.95" customHeight="1" x14ac:dyDescent="0.25">
      <c r="A29">
        <v>1027</v>
      </c>
      <c r="B29" t="str">
        <f>"["&amp;G29&amp;"级]西南王白崇禧"</f>
        <v>[25级]西南王白崇禧</v>
      </c>
      <c r="C29">
        <f t="shared" si="2"/>
        <v>1026</v>
      </c>
      <c r="D29">
        <v>1</v>
      </c>
      <c r="E29">
        <v>1</v>
      </c>
      <c r="F29">
        <v>1</v>
      </c>
      <c r="G29">
        <v>25</v>
      </c>
      <c r="H29">
        <v>200</v>
      </c>
      <c r="I29">
        <v>1</v>
      </c>
      <c r="J29">
        <v>1008</v>
      </c>
      <c r="K29" t="s">
        <v>69</v>
      </c>
      <c r="L29">
        <v>1008</v>
      </c>
      <c r="M29" t="s">
        <v>69</v>
      </c>
      <c r="N29">
        <v>2</v>
      </c>
      <c r="O29">
        <v>148</v>
      </c>
      <c r="P29" s="7"/>
      <c r="Q29" s="9" t="s">
        <v>79</v>
      </c>
      <c r="R29" s="9" t="s">
        <v>80</v>
      </c>
      <c r="S29" s="7" t="s">
        <v>49</v>
      </c>
      <c r="T29" s="7" t="s">
        <v>59</v>
      </c>
      <c r="U29" t="str">
        <f>"AddEventKillNpc(base, 10000, "&amp;N29&amp;");"</f>
        <v>AddEventKillNpc(base, 10000, 2);</v>
      </c>
    </row>
    <row r="30" spans="1:21" ht="49.95" customHeight="1" x14ac:dyDescent="0.25">
      <c r="A30">
        <v>1028</v>
      </c>
      <c r="B30" t="str">
        <f>"["&amp;G30&amp;"级]从天而降"</f>
        <v>[26级]从天而降</v>
      </c>
      <c r="C30">
        <v>1009</v>
      </c>
      <c r="D30">
        <v>1</v>
      </c>
      <c r="E30">
        <v>1</v>
      </c>
      <c r="F30">
        <v>1</v>
      </c>
      <c r="G30">
        <v>26</v>
      </c>
      <c r="H30">
        <v>200</v>
      </c>
      <c r="I30">
        <v>1</v>
      </c>
      <c r="J30">
        <v>1008</v>
      </c>
      <c r="K30" t="s">
        <v>69</v>
      </c>
      <c r="L30">
        <v>1008</v>
      </c>
      <c r="M30" t="s">
        <v>69</v>
      </c>
      <c r="N30">
        <v>0</v>
      </c>
      <c r="O30">
        <v>148</v>
      </c>
      <c r="P30" s="7"/>
      <c r="Q30" s="9" t="s">
        <v>79</v>
      </c>
      <c r="R30" s="9" t="s">
        <v>78</v>
      </c>
      <c r="S30" s="7"/>
      <c r="T30" s="7" t="s">
        <v>60</v>
      </c>
    </row>
    <row r="31" spans="1:21" ht="49.95" customHeight="1" x14ac:dyDescent="0.25">
      <c r="A31">
        <v>1029</v>
      </c>
      <c r="B31" t="str">
        <f>"["&amp;G31&amp;"级]从天而降"</f>
        <v>[27级]从天而降</v>
      </c>
      <c r="C31">
        <v>1010</v>
      </c>
      <c r="D31">
        <v>1</v>
      </c>
      <c r="E31">
        <v>1</v>
      </c>
      <c r="F31">
        <v>1</v>
      </c>
      <c r="G31">
        <v>27</v>
      </c>
      <c r="H31">
        <v>200</v>
      </c>
      <c r="I31">
        <v>1</v>
      </c>
      <c r="J31">
        <v>1008</v>
      </c>
      <c r="K31" t="s">
        <v>69</v>
      </c>
      <c r="L31">
        <v>1008</v>
      </c>
      <c r="M31" t="s">
        <v>69</v>
      </c>
      <c r="N31">
        <v>2</v>
      </c>
      <c r="O31">
        <v>355</v>
      </c>
      <c r="P31" s="7"/>
      <c r="Q31" s="9" t="s">
        <v>79</v>
      </c>
      <c r="R31" s="9" t="s">
        <v>80</v>
      </c>
      <c r="S31" s="7" t="s">
        <v>49</v>
      </c>
      <c r="T31" s="7" t="s">
        <v>60</v>
      </c>
      <c r="U31" t="str">
        <f>"AddEventKillNpc(base, 10000, "&amp;N31&amp;");"</f>
        <v>AddEventKillNpc(base, 10000, 2);</v>
      </c>
    </row>
    <row r="32" spans="1:21" ht="49.95" customHeight="1" x14ac:dyDescent="0.25">
      <c r="A32">
        <v>1030</v>
      </c>
      <c r="B32" t="str">
        <f>"["&amp;G32&amp;"级]从天而降"</f>
        <v>[28级]从天而降</v>
      </c>
      <c r="C32">
        <v>1009</v>
      </c>
      <c r="D32">
        <v>1</v>
      </c>
      <c r="E32">
        <v>1</v>
      </c>
      <c r="F32">
        <v>1</v>
      </c>
      <c r="G32">
        <v>28</v>
      </c>
      <c r="H32">
        <v>200</v>
      </c>
      <c r="I32">
        <v>1</v>
      </c>
      <c r="J32">
        <v>1008</v>
      </c>
      <c r="K32" t="s">
        <v>69</v>
      </c>
      <c r="L32">
        <v>1008</v>
      </c>
      <c r="M32" t="s">
        <v>69</v>
      </c>
      <c r="N32">
        <v>2</v>
      </c>
      <c r="O32">
        <v>148</v>
      </c>
      <c r="P32" s="7"/>
      <c r="Q32" s="9" t="s">
        <v>79</v>
      </c>
      <c r="R32" s="9" t="s">
        <v>80</v>
      </c>
      <c r="S32" s="7" t="s">
        <v>49</v>
      </c>
      <c r="T32" s="7" t="s">
        <v>60</v>
      </c>
      <c r="U32" t="str">
        <f>"AddEventKillNpc(base, 10000, "&amp;N32&amp;");"</f>
        <v>AddEventKillNpc(base, 10000, 2);</v>
      </c>
    </row>
    <row r="33" spans="1:20" ht="49.95" customHeight="1" x14ac:dyDescent="0.25">
      <c r="A33">
        <v>1031</v>
      </c>
      <c r="B33" t="str">
        <f>"["&amp;G33&amp;"级]从天而降"</f>
        <v>[29级]从天而降</v>
      </c>
      <c r="C33">
        <v>1010</v>
      </c>
      <c r="D33">
        <v>1</v>
      </c>
      <c r="E33">
        <v>1</v>
      </c>
      <c r="F33">
        <v>1</v>
      </c>
      <c r="G33">
        <v>29</v>
      </c>
      <c r="H33">
        <v>200</v>
      </c>
      <c r="I33">
        <v>1</v>
      </c>
      <c r="J33">
        <v>1008</v>
      </c>
      <c r="K33" t="s">
        <v>69</v>
      </c>
      <c r="L33">
        <v>1008</v>
      </c>
      <c r="M33" t="s">
        <v>69</v>
      </c>
      <c r="N33">
        <v>0</v>
      </c>
      <c r="O33">
        <v>355</v>
      </c>
      <c r="P33" s="7"/>
      <c r="Q33" s="9" t="s">
        <v>79</v>
      </c>
      <c r="R33" s="9" t="s">
        <v>78</v>
      </c>
      <c r="S33" s="7"/>
      <c r="T33" s="7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ColWidth="9" defaultRowHeight="15.6" x14ac:dyDescent="0.35"/>
  <cols>
    <col min="1" max="1" width="9" style="1"/>
    <col min="2" max="2" width="38.6640625" style="1" customWidth="1"/>
    <col min="3" max="16384" width="9" style="1"/>
  </cols>
  <sheetData>
    <row r="1" spans="1:2" ht="46.8" x14ac:dyDescent="0.35">
      <c r="A1" s="3" t="s">
        <v>20</v>
      </c>
      <c r="B1" s="2" t="s">
        <v>21</v>
      </c>
    </row>
    <row r="2" spans="1:2" x14ac:dyDescent="0.35">
      <c r="A2" s="3" t="s">
        <v>1</v>
      </c>
      <c r="B2" s="1" t="s">
        <v>22</v>
      </c>
    </row>
    <row r="3" spans="1:2" x14ac:dyDescent="0.35">
      <c r="A3" s="3" t="s">
        <v>43</v>
      </c>
      <c r="B3" s="1" t="s">
        <v>23</v>
      </c>
    </row>
    <row r="4" spans="1:2" ht="62.4" x14ac:dyDescent="0.35">
      <c r="A4" s="3" t="s">
        <v>8</v>
      </c>
      <c r="B4" s="6" t="s">
        <v>24</v>
      </c>
    </row>
    <row r="5" spans="1:2" x14ac:dyDescent="0.35">
      <c r="A5" s="4" t="s">
        <v>11</v>
      </c>
      <c r="B5" s="1" t="s">
        <v>25</v>
      </c>
    </row>
    <row r="6" spans="1:2" x14ac:dyDescent="0.35">
      <c r="A6" s="5" t="s">
        <v>17</v>
      </c>
      <c r="B6" s="1" t="s">
        <v>26</v>
      </c>
    </row>
    <row r="7" spans="1:2" x14ac:dyDescent="0.35">
      <c r="A7" s="4" t="s">
        <v>12</v>
      </c>
      <c r="B7" s="1" t="s">
        <v>27</v>
      </c>
    </row>
    <row r="8" spans="1:2" x14ac:dyDescent="0.35">
      <c r="A8" s="4" t="s">
        <v>13</v>
      </c>
      <c r="B8" s="1" t="s">
        <v>28</v>
      </c>
    </row>
    <row r="9" spans="1:2" x14ac:dyDescent="0.35">
      <c r="A9" s="4" t="s">
        <v>14</v>
      </c>
      <c r="B9" s="1" t="s">
        <v>29</v>
      </c>
    </row>
    <row r="10" spans="1:2" x14ac:dyDescent="0.35">
      <c r="A10" s="3" t="s">
        <v>9</v>
      </c>
      <c r="B10" s="1" t="s">
        <v>30</v>
      </c>
    </row>
    <row r="11" spans="1:2" x14ac:dyDescent="0.35">
      <c r="A11" s="5" t="s">
        <v>15</v>
      </c>
      <c r="B11" s="1" t="s">
        <v>31</v>
      </c>
    </row>
    <row r="12" spans="1:2" x14ac:dyDescent="0.35">
      <c r="A12" s="3" t="s">
        <v>10</v>
      </c>
      <c r="B12" s="1" t="s">
        <v>32</v>
      </c>
    </row>
    <row r="13" spans="1:2" x14ac:dyDescent="0.35">
      <c r="A13" s="5" t="s">
        <v>16</v>
      </c>
      <c r="B13" s="1" t="s">
        <v>33</v>
      </c>
    </row>
    <row r="14" spans="1:2" x14ac:dyDescent="0.35">
      <c r="A14" s="3" t="s">
        <v>7</v>
      </c>
      <c r="B14" s="1" t="s">
        <v>34</v>
      </c>
    </row>
    <row r="15" spans="1:2" x14ac:dyDescent="0.35">
      <c r="A15" s="4" t="s">
        <v>18</v>
      </c>
      <c r="B15" s="1" t="s">
        <v>35</v>
      </c>
    </row>
    <row r="16" spans="1:2" x14ac:dyDescent="0.35">
      <c r="A16" s="3" t="s">
        <v>2</v>
      </c>
      <c r="B16" s="1" t="s">
        <v>37</v>
      </c>
    </row>
    <row r="17" spans="1:2" x14ac:dyDescent="0.35">
      <c r="A17" s="4" t="s">
        <v>19</v>
      </c>
      <c r="B17" s="1" t="s">
        <v>36</v>
      </c>
    </row>
    <row r="18" spans="1:2" x14ac:dyDescent="0.35">
      <c r="A18" s="3" t="s">
        <v>3</v>
      </c>
      <c r="B18" s="1" t="s">
        <v>36</v>
      </c>
    </row>
    <row r="19" spans="1:2" x14ac:dyDescent="0.35">
      <c r="A19" s="3" t="s">
        <v>4</v>
      </c>
      <c r="B19" s="1" t="s">
        <v>36</v>
      </c>
    </row>
    <row r="20" spans="1:2" x14ac:dyDescent="0.35">
      <c r="A20" s="3" t="s">
        <v>5</v>
      </c>
      <c r="B20" s="1" t="s">
        <v>38</v>
      </c>
    </row>
    <row r="21" spans="1:2" x14ac:dyDescent="0.35">
      <c r="A21" s="3" t="s">
        <v>6</v>
      </c>
      <c r="B21" s="1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2014-05-08T04:06:59Z</dcterms:modified>
</cp:coreProperties>
</file>