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2" i="1"/>
  <c r="E39" i="1" l="1"/>
  <c r="E40" i="1"/>
  <c r="E38" i="1"/>
  <c r="E36" i="1"/>
  <c r="E37" i="1"/>
  <c r="E35" i="1"/>
  <c r="E33" i="1"/>
  <c r="E34" i="1"/>
  <c r="E32" i="1"/>
  <c r="E30" i="1"/>
  <c r="E31" i="1"/>
  <c r="E29" i="1"/>
  <c r="E47" i="1" l="1"/>
  <c r="B11" i="2" l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0" i="2"/>
  <c r="O49" i="1" l="1"/>
  <c r="O50" i="1"/>
  <c r="O51" i="1"/>
  <c r="O52" i="1"/>
  <c r="O53" i="1"/>
  <c r="O54" i="1"/>
  <c r="O55" i="1"/>
  <c r="O56" i="1"/>
  <c r="O48" i="1"/>
  <c r="E48" i="1"/>
  <c r="E49" i="1"/>
  <c r="E50" i="1"/>
  <c r="E51" i="1"/>
  <c r="E52" i="1"/>
  <c r="E53" i="1"/>
  <c r="E54" i="1"/>
  <c r="E55" i="1"/>
  <c r="E56" i="1"/>
</calcChain>
</file>

<file path=xl/sharedStrings.xml><?xml version="1.0" encoding="utf-8"?>
<sst xmlns="http://schemas.openxmlformats.org/spreadsheetml/2006/main" count="298" uniqueCount="150">
  <si>
    <t>id</t>
    <phoneticPr fontId="2" type="noConversion"/>
  </si>
  <si>
    <t>名称</t>
    <phoneticPr fontId="2" type="noConversion"/>
  </si>
  <si>
    <t>描述</t>
    <phoneticPr fontId="1" type="noConversion"/>
  </si>
  <si>
    <t>buff5号</t>
  </si>
  <si>
    <t>buff6号</t>
  </si>
  <si>
    <t>buff7号</t>
  </si>
  <si>
    <t>buff8号</t>
  </si>
  <si>
    <t>buff9号</t>
  </si>
  <si>
    <t>buff10号</t>
  </si>
  <si>
    <t>这是buff5号的buff</t>
  </si>
  <si>
    <t>这是buff6号的buff</t>
  </si>
  <si>
    <t>这是buff7号的buff</t>
  </si>
  <si>
    <t>这是buff8号的buff</t>
  </si>
  <si>
    <t>这是buff9号的buff</t>
  </si>
  <si>
    <t>这是buff10号的buff</t>
  </si>
  <si>
    <t>等级</t>
    <phoneticPr fontId="1" type="noConversion"/>
  </si>
  <si>
    <t>是否显示</t>
    <phoneticPr fontId="1" type="noConversion"/>
  </si>
  <si>
    <t>BUFF时间</t>
    <phoneticPr fontId="1" type="noConversion"/>
  </si>
  <si>
    <t>BUFF类型</t>
    <phoneticPr fontId="1" type="noConversion"/>
  </si>
  <si>
    <t>是否计算战斗力</t>
    <phoneticPr fontId="1" type="noConversion"/>
  </si>
  <si>
    <t>1000-1999战士技能涉及BUFF
2000-2999道士技能涉及BUFF
3000-3999法师技能涉及BUFF</t>
    <phoneticPr fontId="1" type="noConversion"/>
  </si>
  <si>
    <t>（1-200）BUFF等级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</si>
  <si>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</si>
  <si>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</si>
  <si>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（0-1）0=不显示；1=显示</t>
    <phoneticPr fontId="1" type="noConversion"/>
  </si>
  <si>
    <t>（0-4294967295）0=永久；＞0=具体BUFF持续时间</t>
    <phoneticPr fontId="1" type="noConversion"/>
  </si>
  <si>
    <t>待定</t>
    <phoneticPr fontId="1" type="noConversion"/>
  </si>
  <si>
    <t>（0-1）0=不计算入战斗力统计；1=计算入战斗力统计</t>
    <phoneticPr fontId="1" type="noConversion"/>
  </si>
  <si>
    <t>连击BUFF10次</t>
    <phoneticPr fontId="1" type="noConversion"/>
  </si>
  <si>
    <t>连击BUFF30次</t>
    <phoneticPr fontId="1" type="noConversion"/>
  </si>
  <si>
    <t>连击BUFF60次</t>
    <phoneticPr fontId="1" type="noConversion"/>
  </si>
  <si>
    <t>连击BUFF100次</t>
    <phoneticPr fontId="1" type="noConversion"/>
  </si>
  <si>
    <t>攻击提升1%</t>
    <phoneticPr fontId="1" type="noConversion"/>
  </si>
  <si>
    <t>攻击提升2%，暴击提升1%，防御下降3%</t>
    <phoneticPr fontId="1" type="noConversion"/>
  </si>
  <si>
    <t>攻击提升2.5%，暴击提升2%，致命提升1%，防御下降4%，命中下降1%</t>
    <phoneticPr fontId="1" type="noConversion"/>
  </si>
  <si>
    <t>攻击提升3%，暴击提升2.5%，致命提升2%，防御下降5%，命中下降2%</t>
    <phoneticPr fontId="1" type="noConversion"/>
  </si>
  <si>
    <t>连杀BUFF1次</t>
    <phoneticPr fontId="1" type="noConversion"/>
  </si>
  <si>
    <t>连杀BUFF3次</t>
    <phoneticPr fontId="1" type="noConversion"/>
  </si>
  <si>
    <t>连杀BUFF5次</t>
    <phoneticPr fontId="1" type="noConversion"/>
  </si>
  <si>
    <t>连杀BUFF10次</t>
    <phoneticPr fontId="1" type="noConversion"/>
  </si>
  <si>
    <t>攻击提升3%</t>
    <phoneticPr fontId="1" type="noConversion"/>
  </si>
  <si>
    <t>攻击提升5%，防御下降5%</t>
    <phoneticPr fontId="1" type="noConversion"/>
  </si>
  <si>
    <t>攻击提升7%，防御下降6%</t>
    <phoneticPr fontId="1" type="noConversion"/>
  </si>
  <si>
    <t>攻击提升10%，防御下降7%</t>
    <phoneticPr fontId="1" type="noConversion"/>
  </si>
  <si>
    <t>无敌</t>
    <phoneticPr fontId="1" type="noConversion"/>
  </si>
  <si>
    <t>必杀</t>
    <phoneticPr fontId="1" type="noConversion"/>
  </si>
  <si>
    <t>buff4号</t>
    <phoneticPr fontId="1" type="noConversion"/>
  </si>
  <si>
    <t>这是buff4号的buff</t>
    <phoneticPr fontId="1" type="noConversion"/>
  </si>
  <si>
    <t>绝对必杀</t>
    <phoneticPr fontId="1" type="noConversion"/>
  </si>
  <si>
    <t>绝对无敌</t>
    <phoneticPr fontId="1" type="noConversion"/>
  </si>
  <si>
    <t>最大生命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</si>
  <si>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</si>
  <si>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</si>
  <si>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</si>
  <si>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</si>
  <si>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命中</t>
    <phoneticPr fontId="1" type="noConversion"/>
  </si>
  <si>
    <t>闪避</t>
    <phoneticPr fontId="1" type="noConversion"/>
  </si>
  <si>
    <t>致命</t>
    <phoneticPr fontId="1" type="noConversion"/>
  </si>
  <si>
    <t>暴击</t>
    <phoneticPr fontId="1" type="noConversion"/>
  </si>
  <si>
    <t>格挡</t>
    <phoneticPr fontId="1" type="noConversion"/>
  </si>
  <si>
    <t>物免</t>
    <phoneticPr fontId="1" type="noConversion"/>
  </si>
  <si>
    <t>魔免</t>
    <phoneticPr fontId="1" type="noConversion"/>
  </si>
  <si>
    <t>反伤</t>
    <phoneticPr fontId="1" type="noConversion"/>
  </si>
  <si>
    <t>移动速度</t>
    <phoneticPr fontId="1" type="noConversion"/>
  </si>
  <si>
    <t>攻击速度</t>
    <phoneticPr fontId="1" type="noConversion"/>
  </si>
  <si>
    <t>叠加ID</t>
    <phoneticPr fontId="1" type="noConversion"/>
  </si>
  <si>
    <t>叠加类型</t>
    <phoneticPr fontId="1" type="noConversion"/>
  </si>
  <si>
    <t>Vip 1级</t>
    <phoneticPr fontId="1" type="noConversion"/>
  </si>
  <si>
    <t>Vip 2级</t>
  </si>
  <si>
    <t>Vip 3级</t>
  </si>
  <si>
    <t>Vip 4级</t>
  </si>
  <si>
    <t>Vip 5级</t>
  </si>
  <si>
    <t>Vip 6级</t>
  </si>
  <si>
    <t>Vip 7级</t>
  </si>
  <si>
    <t>Vip 8级</t>
  </si>
  <si>
    <t>Vip 9级</t>
  </si>
  <si>
    <t>Vip 10级</t>
  </si>
  <si>
    <t>每秒恢复15点HP，持续10秒</t>
    <phoneticPr fontId="1" type="noConversion"/>
  </si>
  <si>
    <t>buff路径</t>
    <phoneticPr fontId="1" type="noConversion"/>
  </si>
  <si>
    <t>skill1</t>
    <phoneticPr fontId="1" type="noConversion"/>
  </si>
  <si>
    <t>buff001</t>
    <phoneticPr fontId="1" type="noConversion"/>
  </si>
  <si>
    <t>buff022</t>
    <phoneticPr fontId="1" type="noConversion"/>
  </si>
  <si>
    <t>buff024</t>
    <phoneticPr fontId="1" type="noConversion"/>
  </si>
  <si>
    <t>skill2</t>
    <phoneticPr fontId="1" type="noConversion"/>
  </si>
  <si>
    <t>物攻百分比</t>
    <phoneticPr fontId="1" type="noConversion"/>
  </si>
  <si>
    <t>魔攻百分比</t>
    <phoneticPr fontId="1" type="noConversion"/>
  </si>
  <si>
    <t>物防百分比</t>
    <phoneticPr fontId="1" type="noConversion"/>
  </si>
  <si>
    <t>魔防百分比</t>
    <phoneticPr fontId="1" type="noConversion"/>
  </si>
  <si>
    <t>icon</t>
    <phoneticPr fontId="1" type="noConversion"/>
  </si>
  <si>
    <t>增加角色的血量上限</t>
    <phoneticPr fontId="1" type="noConversion"/>
  </si>
  <si>
    <t>经验提升100%</t>
    <phoneticPr fontId="1" type="noConversion"/>
  </si>
  <si>
    <t>经验提升200%</t>
    <phoneticPr fontId="1" type="noConversion"/>
  </si>
  <si>
    <t>经验提升400%</t>
    <phoneticPr fontId="1" type="noConversion"/>
  </si>
  <si>
    <t>使用之后10分钟打怪效率提升100%</t>
    <phoneticPr fontId="1" type="noConversion"/>
  </si>
  <si>
    <t>使用之后10分钟打怪效率提升200%</t>
    <phoneticPr fontId="1" type="noConversion"/>
  </si>
  <si>
    <t>使用之后10分钟打怪效率提升400%</t>
    <phoneticPr fontId="1" type="noConversion"/>
  </si>
  <si>
    <t>金疮药（小）</t>
    <phoneticPr fontId="1" type="noConversion"/>
  </si>
  <si>
    <t>金疮药（中）</t>
    <phoneticPr fontId="1" type="noConversion"/>
  </si>
  <si>
    <t>金疮药（大）</t>
    <phoneticPr fontId="1" type="noConversion"/>
  </si>
  <si>
    <t>金疮药（超）</t>
    <phoneticPr fontId="1" type="noConversion"/>
  </si>
  <si>
    <t>金疮药（神）</t>
    <phoneticPr fontId="1" type="noConversion"/>
  </si>
  <si>
    <t>每秒恢复35点HP，持续10秒</t>
    <phoneticPr fontId="1" type="noConversion"/>
  </si>
  <si>
    <t>每秒恢复85点HP，持续10秒</t>
    <phoneticPr fontId="1" type="noConversion"/>
  </si>
  <si>
    <t>每秒恢复150点HP，持续10秒</t>
    <phoneticPr fontId="1" type="noConversion"/>
  </si>
  <si>
    <t>每秒恢复200点HP，持续10秒</t>
    <phoneticPr fontId="1" type="noConversion"/>
  </si>
  <si>
    <t>经验提升800%</t>
    <phoneticPr fontId="1" type="noConversion"/>
  </si>
  <si>
    <t>经验提升1600%</t>
    <phoneticPr fontId="1" type="noConversion"/>
  </si>
  <si>
    <t>使用之后10分钟打怪效率提升800%</t>
    <phoneticPr fontId="1" type="noConversion"/>
  </si>
  <si>
    <t>使用之后10分钟打怪效率提升1600%</t>
    <phoneticPr fontId="1" type="noConversion"/>
  </si>
  <si>
    <t>【说明】
1.获得一个总量为50000点的血池
2.每5秒恢复500点</t>
    <phoneticPr fontId="1" type="noConversion"/>
  </si>
  <si>
    <t>【说明】
1.获得一个总量为250000点的血池
2.每5秒恢复1000点</t>
    <phoneticPr fontId="1" type="noConversion"/>
  </si>
  <si>
    <t>【说明】
1.获得一个总量为1250000点的血池
2.每5秒恢复2000点</t>
    <phoneticPr fontId="1" type="noConversion"/>
  </si>
  <si>
    <t>【说明】
1.获得一个总量为6250000点的血池
2.每5秒恢复4000点</t>
    <phoneticPr fontId="1" type="noConversion"/>
  </si>
  <si>
    <t>【说明】
1.获得一个总量为30000000点的血池
2.每5秒恢复6000点</t>
    <phoneticPr fontId="1" type="noConversion"/>
  </si>
  <si>
    <t>血池（小）</t>
    <phoneticPr fontId="1" type="noConversion"/>
  </si>
  <si>
    <t>血池（中）</t>
    <phoneticPr fontId="1" type="noConversion"/>
  </si>
  <si>
    <t>血池（大）</t>
    <phoneticPr fontId="1" type="noConversion"/>
  </si>
  <si>
    <t>血池（超）</t>
    <phoneticPr fontId="1" type="noConversion"/>
  </si>
  <si>
    <t>血池（神）</t>
    <phoneticPr fontId="1" type="noConversion"/>
  </si>
  <si>
    <t>攻击神符（小）</t>
    <phoneticPr fontId="1" type="noConversion"/>
  </si>
  <si>
    <t>攻击神符（中）</t>
    <phoneticPr fontId="1" type="noConversion"/>
  </si>
  <si>
    <t>攻击神符（大）</t>
    <phoneticPr fontId="1" type="noConversion"/>
  </si>
  <si>
    <t>防御神符（小）</t>
  </si>
  <si>
    <t>防御神符（中）</t>
  </si>
  <si>
    <t>防御神符（大）</t>
  </si>
  <si>
    <t>暴击神符（小）</t>
  </si>
  <si>
    <t>暴击神符（中）</t>
  </si>
  <si>
    <t>暴击神符（大）</t>
  </si>
  <si>
    <t>闪避神符（小）</t>
  </si>
  <si>
    <t>闪避神符（中）</t>
  </si>
  <si>
    <t>闪避神符（大）</t>
  </si>
  <si>
    <t>中毒（轻）</t>
    <phoneticPr fontId="1" type="noConversion"/>
  </si>
  <si>
    <t>【说明】
buff状态下每秒减少10点HP，持续10秒</t>
    <phoneticPr fontId="1" type="noConversion"/>
  </si>
  <si>
    <t>中毒（中）</t>
    <phoneticPr fontId="1" type="noConversion"/>
  </si>
  <si>
    <t>中毒（重）</t>
    <phoneticPr fontId="1" type="noConversion"/>
  </si>
  <si>
    <t>【说明】
buff状态下每秒减少30点HP，持续10秒</t>
    <phoneticPr fontId="1" type="noConversion"/>
  </si>
  <si>
    <t>【说明】
buff状态下每秒减少50点HP，持续10秒</t>
    <phoneticPr fontId="1" type="noConversion"/>
  </si>
  <si>
    <t>冰冻（轻）</t>
    <phoneticPr fontId="1" type="noConversion"/>
  </si>
  <si>
    <t>冰冻（中）</t>
    <phoneticPr fontId="1" type="noConversion"/>
  </si>
  <si>
    <t>冰冻（重）</t>
    <phoneticPr fontId="1" type="noConversion"/>
  </si>
  <si>
    <t>物攻万分比</t>
  </si>
  <si>
    <t>魔攻万分比</t>
  </si>
  <si>
    <t>物防万分比</t>
  </si>
  <si>
    <t>魔防万分比</t>
  </si>
  <si>
    <t>禁止传送</t>
    <phoneticPr fontId="1" type="noConversion"/>
  </si>
  <si>
    <t>在该BUFF下无法跳转离开本场景</t>
    <phoneticPr fontId="1" type="noConversion"/>
  </si>
  <si>
    <t>【说明】
buff状态下移动速度减缓40%，持续4秒</t>
    <phoneticPr fontId="1" type="noConversion"/>
  </si>
  <si>
    <t>【说明】
buff状态下移动速度减缓20%，持续4秒</t>
    <phoneticPr fontId="1" type="noConversion"/>
  </si>
  <si>
    <t>【说明】
buff状态下移动速度减缓80%，持续4秒</t>
    <phoneticPr fontId="1" type="noConversion"/>
  </si>
  <si>
    <t>辅助列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</si>
</sst>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/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/>
    <xf numFmtId="0" fontId="4" fillId="2" borderId="0" xfId="0" applyFont="1" applyFill="1"/>
    <xf numFmtId="9" fontId="3" fillId="0" borderId="0" xfId="1" applyFont="1" applyAlignment="1">
      <alignment wrapText="1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</cellXfs>
  <cellStyles count="2">
    <cellStyle name="百分比" xfId="1" builtinId="5"/>
    <cellStyle name="常规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4"/>
  <sheetViews>
    <sheetView tabSelected="1" workbookViewId="0">
      <pane ySplit="1" topLeftCell="A2" activePane="bottomLeft" state="frozen"/>
      <selection pane="bottomLeft" activeCell="D6" sqref="D6"/>
    </sheetView>
  </sheetViews>
  <sheetFormatPr defaultRowHeight="16.5" x14ac:dyDescent="0.3"/>
  <cols>
    <col min="1" max="1" width="5.5" style="15" bestFit="1" customWidth="1"/>
    <col min="2" max="2" width="5.25" style="15" customWidth="1"/>
    <col min="3" max="3" width="6.5" style="22" customWidth="1"/>
    <col min="4" max="4" width="21" style="15" customWidth="1"/>
    <col min="5" max="5" width="63.75" style="5" bestFit="1" customWidth="1"/>
    <col min="6" max="6" width="8.75" style="5" bestFit="1" customWidth="1"/>
    <col min="7" max="7" width="8.75" style="5" customWidth="1"/>
    <col min="8" max="9" width="9" style="5"/>
    <col min="10" max="10" width="9.25" style="5" bestFit="1" customWidth="1"/>
    <col min="11" max="11" width="15.125" style="5" bestFit="1" customWidth="1"/>
    <col min="12" max="13" width="15.125" style="5" customWidth="1"/>
    <col min="14" max="16384" width="9" style="5"/>
  </cols>
  <sheetData>
    <row r="1" spans="1:32" ht="17.25" x14ac:dyDescent="0.35">
      <c r="A1" s="13" t="s">
        <v>0</v>
      </c>
      <c r="B1" s="13" t="s">
        <v>15</v>
      </c>
      <c r="C1" s="21" t="s">
        <v>149</v>
      </c>
      <c r="D1" s="13" t="s">
        <v>1</v>
      </c>
      <c r="E1" s="7" t="s">
        <v>2</v>
      </c>
      <c r="F1" s="7" t="s">
        <v>88</v>
      </c>
      <c r="G1" s="7" t="s">
        <v>78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66</v>
      </c>
      <c r="M1" s="8" t="s">
        <v>65</v>
      </c>
      <c r="N1" s="9" t="s">
        <v>50</v>
      </c>
      <c r="O1" s="9" t="s">
        <v>51</v>
      </c>
      <c r="P1" s="11" t="s">
        <v>140</v>
      </c>
      <c r="Q1" s="9" t="s">
        <v>52</v>
      </c>
      <c r="R1" s="11" t="s">
        <v>141</v>
      </c>
      <c r="S1" s="9" t="s">
        <v>53</v>
      </c>
      <c r="T1" s="11" t="s">
        <v>142</v>
      </c>
      <c r="U1" s="9" t="s">
        <v>54</v>
      </c>
      <c r="V1" s="11" t="s">
        <v>143</v>
      </c>
      <c r="W1" s="9" t="s">
        <v>55</v>
      </c>
      <c r="X1" s="9" t="s">
        <v>56</v>
      </c>
      <c r="Y1" s="9" t="s">
        <v>57</v>
      </c>
      <c r="Z1" s="9" t="s">
        <v>58</v>
      </c>
      <c r="AA1" s="9" t="s">
        <v>59</v>
      </c>
      <c r="AB1" s="9" t="s">
        <v>60</v>
      </c>
      <c r="AC1" s="9" t="s">
        <v>61</v>
      </c>
      <c r="AD1" s="9" t="s">
        <v>62</v>
      </c>
      <c r="AE1" s="9" t="s">
        <v>63</v>
      </c>
      <c r="AF1" s="9" t="s">
        <v>64</v>
      </c>
    </row>
    <row r="2" spans="1:32" ht="17.25" x14ac:dyDescent="0.35">
      <c r="A2" s="13">
        <v>1</v>
      </c>
      <c r="B2" s="13">
        <v>1</v>
      </c>
      <c r="C2" s="21">
        <f>A2^1.8+B2^1.5</f>
        <v>2</v>
      </c>
      <c r="D2" s="13" t="s">
        <v>44</v>
      </c>
      <c r="E2" s="7" t="s">
        <v>44</v>
      </c>
      <c r="F2" s="4" t="s">
        <v>82</v>
      </c>
      <c r="G2" s="4" t="s">
        <v>79</v>
      </c>
      <c r="H2" s="7">
        <v>1</v>
      </c>
      <c r="I2" s="7">
        <v>0</v>
      </c>
      <c r="J2" s="7">
        <v>1</v>
      </c>
      <c r="K2" s="7">
        <v>1</v>
      </c>
      <c r="L2" s="7">
        <v>1</v>
      </c>
      <c r="M2" s="7">
        <v>1</v>
      </c>
      <c r="N2" s="7">
        <v>0</v>
      </c>
      <c r="O2" s="7"/>
      <c r="P2" s="7"/>
      <c r="Q2" s="7"/>
      <c r="R2" s="7"/>
      <c r="S2" s="7">
        <v>100000</v>
      </c>
      <c r="T2" s="7"/>
      <c r="U2" s="7">
        <v>100000</v>
      </c>
      <c r="V2" s="7"/>
      <c r="W2" s="7"/>
      <c r="X2" s="7">
        <v>100000</v>
      </c>
      <c r="Y2" s="7"/>
      <c r="Z2" s="7"/>
      <c r="AA2" s="7">
        <v>100000</v>
      </c>
      <c r="AB2" s="7">
        <v>100000</v>
      </c>
      <c r="AC2" s="7">
        <v>100000</v>
      </c>
      <c r="AD2" s="7">
        <v>100000</v>
      </c>
      <c r="AE2" s="7"/>
      <c r="AF2" s="7"/>
    </row>
    <row r="3" spans="1:32" ht="17.25" x14ac:dyDescent="0.35">
      <c r="A3" s="13">
        <v>1</v>
      </c>
      <c r="B3" s="13">
        <v>2</v>
      </c>
      <c r="C3" s="21">
        <f t="shared" ref="C3:C64" si="0">A3^1.8+B3^1.5</f>
        <v>3.8284271247461898</v>
      </c>
      <c r="D3" s="13" t="s">
        <v>49</v>
      </c>
      <c r="E3" s="7" t="s">
        <v>49</v>
      </c>
      <c r="F3" s="4" t="s">
        <v>82</v>
      </c>
      <c r="G3" s="4" t="s">
        <v>79</v>
      </c>
      <c r="H3" s="7">
        <v>1</v>
      </c>
      <c r="I3" s="7">
        <v>0</v>
      </c>
      <c r="J3" s="7">
        <v>1</v>
      </c>
      <c r="K3" s="7">
        <v>1</v>
      </c>
      <c r="L3" s="7">
        <v>1</v>
      </c>
      <c r="M3" s="7">
        <v>1</v>
      </c>
      <c r="N3" s="7">
        <v>0</v>
      </c>
      <c r="O3" s="7"/>
      <c r="P3" s="7"/>
      <c r="Q3" s="7"/>
      <c r="R3" s="7"/>
      <c r="S3" s="7">
        <v>100000</v>
      </c>
      <c r="T3" s="7"/>
      <c r="U3" s="7">
        <v>100000</v>
      </c>
      <c r="V3" s="7"/>
      <c r="W3" s="7"/>
      <c r="X3" s="7">
        <v>100000</v>
      </c>
      <c r="Y3" s="7"/>
      <c r="Z3" s="7"/>
      <c r="AA3" s="7">
        <v>100000</v>
      </c>
      <c r="AB3" s="7">
        <v>100000</v>
      </c>
      <c r="AC3" s="7">
        <v>100000</v>
      </c>
      <c r="AD3" s="7">
        <v>100000</v>
      </c>
      <c r="AE3" s="7"/>
      <c r="AF3" s="7"/>
    </row>
    <row r="4" spans="1:32" ht="17.25" x14ac:dyDescent="0.35">
      <c r="A4" s="13">
        <v>2</v>
      </c>
      <c r="B4" s="13">
        <v>1</v>
      </c>
      <c r="C4" s="21">
        <f t="shared" si="0"/>
        <v>4.4822022531844965</v>
      </c>
      <c r="D4" s="13" t="s">
        <v>45</v>
      </c>
      <c r="E4" s="7" t="s">
        <v>45</v>
      </c>
      <c r="F4" s="4" t="s">
        <v>82</v>
      </c>
      <c r="G4" s="4" t="s">
        <v>79</v>
      </c>
      <c r="H4" s="7">
        <v>1</v>
      </c>
      <c r="I4" s="7">
        <v>0</v>
      </c>
      <c r="J4" s="7">
        <v>1</v>
      </c>
      <c r="K4" s="7">
        <v>1</v>
      </c>
      <c r="L4" s="7">
        <v>1</v>
      </c>
      <c r="M4" s="7">
        <v>2</v>
      </c>
      <c r="N4" s="7">
        <v>0</v>
      </c>
      <c r="O4" s="7">
        <v>10000</v>
      </c>
      <c r="P4" s="7"/>
      <c r="Q4" s="7">
        <v>10000</v>
      </c>
      <c r="R4" s="7"/>
      <c r="S4" s="7"/>
      <c r="T4" s="7"/>
      <c r="U4" s="7"/>
      <c r="V4" s="7"/>
      <c r="W4" s="7">
        <v>10000</v>
      </c>
      <c r="X4" s="7"/>
      <c r="Y4" s="7">
        <v>10000</v>
      </c>
      <c r="Z4" s="7">
        <v>10000</v>
      </c>
      <c r="AA4" s="7"/>
      <c r="AB4" s="7"/>
      <c r="AC4" s="7"/>
      <c r="AD4" s="7"/>
      <c r="AE4" s="7"/>
      <c r="AF4" s="7"/>
    </row>
    <row r="5" spans="1:32" ht="17.25" x14ac:dyDescent="0.35">
      <c r="A5" s="13">
        <v>2</v>
      </c>
      <c r="B5" s="13">
        <v>2</v>
      </c>
      <c r="C5" s="21">
        <f t="shared" si="0"/>
        <v>6.3106293779306863</v>
      </c>
      <c r="D5" s="13" t="s">
        <v>48</v>
      </c>
      <c r="E5" s="7" t="s">
        <v>48</v>
      </c>
      <c r="F5" s="4" t="s">
        <v>82</v>
      </c>
      <c r="G5" s="4" t="s">
        <v>79</v>
      </c>
      <c r="H5" s="7">
        <v>1</v>
      </c>
      <c r="I5" s="7">
        <v>0</v>
      </c>
      <c r="J5" s="7">
        <v>1</v>
      </c>
      <c r="K5" s="7">
        <v>1</v>
      </c>
      <c r="L5" s="7">
        <v>1</v>
      </c>
      <c r="M5" s="7">
        <v>2</v>
      </c>
      <c r="N5" s="7">
        <v>0</v>
      </c>
      <c r="O5" s="7">
        <v>10000</v>
      </c>
      <c r="P5" s="7"/>
      <c r="Q5" s="7">
        <v>10000</v>
      </c>
      <c r="R5" s="7"/>
      <c r="S5" s="7"/>
      <c r="T5" s="7"/>
      <c r="U5" s="7"/>
      <c r="V5" s="7"/>
      <c r="W5" s="7">
        <v>10000</v>
      </c>
      <c r="X5" s="7"/>
      <c r="Y5" s="7">
        <v>10000</v>
      </c>
      <c r="Z5" s="7">
        <v>10000</v>
      </c>
      <c r="AA5" s="7"/>
      <c r="AB5" s="7"/>
      <c r="AC5" s="7"/>
      <c r="AD5" s="7"/>
      <c r="AE5" s="7"/>
      <c r="AF5" s="7"/>
    </row>
    <row r="6" spans="1:32" ht="17.25" x14ac:dyDescent="0.35">
      <c r="A6" s="13">
        <v>3</v>
      </c>
      <c r="B6" s="13">
        <v>1</v>
      </c>
      <c r="C6" s="21">
        <f t="shared" si="0"/>
        <v>8.2246740558420779</v>
      </c>
      <c r="D6" s="13" t="s">
        <v>144</v>
      </c>
      <c r="E6" s="7" t="s">
        <v>145</v>
      </c>
      <c r="F6" s="4" t="s">
        <v>82</v>
      </c>
      <c r="G6" s="4" t="s">
        <v>79</v>
      </c>
      <c r="H6" s="7">
        <v>1</v>
      </c>
      <c r="I6" s="7">
        <v>0</v>
      </c>
      <c r="J6" s="7">
        <v>1</v>
      </c>
      <c r="K6" s="7">
        <v>1</v>
      </c>
      <c r="L6" s="7">
        <v>3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ht="17.25" x14ac:dyDescent="0.35">
      <c r="A7" s="13">
        <v>4</v>
      </c>
      <c r="B7" s="13">
        <v>1</v>
      </c>
      <c r="C7" s="21">
        <f t="shared" si="0"/>
        <v>13.125732532083184</v>
      </c>
      <c r="D7" s="13" t="s">
        <v>46</v>
      </c>
      <c r="E7" s="7" t="s">
        <v>47</v>
      </c>
      <c r="F7" s="4" t="s">
        <v>82</v>
      </c>
      <c r="G7" s="4" t="s">
        <v>79</v>
      </c>
      <c r="H7" s="7">
        <v>1</v>
      </c>
      <c r="I7" s="7">
        <v>0</v>
      </c>
      <c r="J7" s="7">
        <v>1</v>
      </c>
      <c r="K7" s="7">
        <v>1</v>
      </c>
      <c r="L7" s="7">
        <v>3</v>
      </c>
      <c r="M7" s="7">
        <v>0</v>
      </c>
      <c r="N7" s="7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ht="17.25" x14ac:dyDescent="0.35">
      <c r="A8" s="13">
        <v>5</v>
      </c>
      <c r="B8" s="13">
        <v>1</v>
      </c>
      <c r="C8" s="21">
        <f t="shared" si="0"/>
        <v>19.119491591942388</v>
      </c>
      <c r="D8" s="13" t="s">
        <v>3</v>
      </c>
      <c r="E8" s="7" t="s">
        <v>9</v>
      </c>
      <c r="F8" s="4" t="s">
        <v>82</v>
      </c>
      <c r="G8" s="4" t="s">
        <v>79</v>
      </c>
      <c r="H8" s="7">
        <v>1</v>
      </c>
      <c r="I8" s="7">
        <v>0</v>
      </c>
      <c r="J8" s="7">
        <v>1</v>
      </c>
      <c r="K8" s="7">
        <v>1</v>
      </c>
      <c r="L8" s="7">
        <v>3</v>
      </c>
      <c r="M8" s="7">
        <v>0</v>
      </c>
      <c r="N8" s="7"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17.25" x14ac:dyDescent="0.35">
      <c r="A9" s="13">
        <v>6</v>
      </c>
      <c r="B9" s="13">
        <v>1</v>
      </c>
      <c r="C9" s="21">
        <f t="shared" si="0"/>
        <v>26.157776275776857</v>
      </c>
      <c r="D9" s="13" t="s">
        <v>4</v>
      </c>
      <c r="E9" s="7" t="s">
        <v>10</v>
      </c>
      <c r="F9" s="4" t="s">
        <v>82</v>
      </c>
      <c r="G9" s="4" t="s">
        <v>79</v>
      </c>
      <c r="H9" s="7">
        <v>1</v>
      </c>
      <c r="I9" s="7">
        <v>0</v>
      </c>
      <c r="J9" s="7">
        <v>1</v>
      </c>
      <c r="K9" s="7">
        <v>1</v>
      </c>
      <c r="L9" s="7">
        <v>3</v>
      </c>
      <c r="M9" s="7">
        <v>0</v>
      </c>
      <c r="N9" s="7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ht="17.25" x14ac:dyDescent="0.35">
      <c r="A10" s="13">
        <v>7</v>
      </c>
      <c r="B10" s="13">
        <v>1</v>
      </c>
      <c r="C10" s="21">
        <f t="shared" si="0"/>
        <v>34.20293475662357</v>
      </c>
      <c r="D10" s="13" t="s">
        <v>5</v>
      </c>
      <c r="E10" s="7" t="s">
        <v>11</v>
      </c>
      <c r="F10" s="4" t="s">
        <v>82</v>
      </c>
      <c r="G10" s="4" t="s">
        <v>79</v>
      </c>
      <c r="H10" s="7">
        <v>1</v>
      </c>
      <c r="I10" s="7">
        <v>0</v>
      </c>
      <c r="J10" s="7">
        <v>1</v>
      </c>
      <c r="K10" s="7">
        <v>1</v>
      </c>
      <c r="L10" s="7">
        <v>3</v>
      </c>
      <c r="M10" s="7">
        <v>0</v>
      </c>
      <c r="N10" s="7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ht="17.25" x14ac:dyDescent="0.35">
      <c r="A11" s="13">
        <v>8</v>
      </c>
      <c r="B11" s="13">
        <v>1</v>
      </c>
      <c r="C11" s="21">
        <f t="shared" si="0"/>
        <v>43.2242531447326</v>
      </c>
      <c r="D11" s="13" t="s">
        <v>6</v>
      </c>
      <c r="E11" s="7" t="s">
        <v>12</v>
      </c>
      <c r="F11" s="4" t="s">
        <v>82</v>
      </c>
      <c r="G11" s="4" t="s">
        <v>79</v>
      </c>
      <c r="H11" s="7">
        <v>1</v>
      </c>
      <c r="I11" s="7">
        <v>0</v>
      </c>
      <c r="J11" s="7">
        <v>1</v>
      </c>
      <c r="K11" s="7">
        <v>1</v>
      </c>
      <c r="L11" s="7">
        <v>3</v>
      </c>
      <c r="M11" s="7">
        <v>0</v>
      </c>
      <c r="N11" s="7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ht="17.25" x14ac:dyDescent="0.35">
      <c r="A12" s="13">
        <v>9</v>
      </c>
      <c r="B12" s="13">
        <v>1</v>
      </c>
      <c r="C12" s="21">
        <f t="shared" si="0"/>
        <v>53.195915213157619</v>
      </c>
      <c r="D12" s="13" t="s">
        <v>7</v>
      </c>
      <c r="E12" s="7" t="s">
        <v>13</v>
      </c>
      <c r="F12" s="4" t="s">
        <v>82</v>
      </c>
      <c r="G12" s="4" t="s">
        <v>79</v>
      </c>
      <c r="H12" s="7">
        <v>1</v>
      </c>
      <c r="I12" s="7">
        <v>0</v>
      </c>
      <c r="J12" s="7">
        <v>1</v>
      </c>
      <c r="K12" s="7">
        <v>1</v>
      </c>
      <c r="L12" s="7">
        <v>3</v>
      </c>
      <c r="M12" s="7">
        <v>0</v>
      </c>
      <c r="N12" s="7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ht="17.25" x14ac:dyDescent="0.35">
      <c r="A13" s="13">
        <v>10</v>
      </c>
      <c r="B13" s="13">
        <v>1</v>
      </c>
      <c r="C13" s="21">
        <f t="shared" si="0"/>
        <v>64.095734448019357</v>
      </c>
      <c r="D13" s="13" t="s">
        <v>8</v>
      </c>
      <c r="E13" s="7" t="s">
        <v>14</v>
      </c>
      <c r="F13" s="4" t="s">
        <v>82</v>
      </c>
      <c r="G13" s="4" t="s">
        <v>79</v>
      </c>
      <c r="H13" s="7">
        <v>1</v>
      </c>
      <c r="I13" s="7">
        <v>0</v>
      </c>
      <c r="J13" s="7">
        <v>1</v>
      </c>
      <c r="K13" s="7">
        <v>1</v>
      </c>
      <c r="L13" s="7">
        <v>3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s="19" customFormat="1" ht="17.25" x14ac:dyDescent="0.35">
      <c r="A14" s="16">
        <v>50</v>
      </c>
      <c r="B14" s="16">
        <v>1</v>
      </c>
      <c r="C14" s="21">
        <f t="shared" si="0"/>
        <v>1144.2626298183159</v>
      </c>
      <c r="D14" s="16" t="s">
        <v>96</v>
      </c>
      <c r="E14" s="8" t="s">
        <v>77</v>
      </c>
      <c r="F14" s="18" t="s">
        <v>81</v>
      </c>
      <c r="G14" s="18" t="s">
        <v>79</v>
      </c>
      <c r="H14" s="8">
        <v>1</v>
      </c>
      <c r="I14" s="8">
        <v>10</v>
      </c>
      <c r="J14" s="8">
        <v>1</v>
      </c>
      <c r="K14" s="8">
        <v>1</v>
      </c>
      <c r="L14" s="8">
        <v>3</v>
      </c>
      <c r="M14" s="8">
        <v>0</v>
      </c>
      <c r="N14" s="8">
        <v>0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spans="1:32" ht="17.25" x14ac:dyDescent="0.35">
      <c r="A15" s="13">
        <v>50</v>
      </c>
      <c r="B15" s="13">
        <v>2</v>
      </c>
      <c r="C15" s="21">
        <f t="shared" si="0"/>
        <v>1146.0910569430621</v>
      </c>
      <c r="D15" s="13" t="s">
        <v>97</v>
      </c>
      <c r="E15" s="7" t="s">
        <v>101</v>
      </c>
      <c r="F15" s="4" t="s">
        <v>81</v>
      </c>
      <c r="G15" s="4" t="s">
        <v>79</v>
      </c>
      <c r="H15" s="7">
        <v>1</v>
      </c>
      <c r="I15" s="7">
        <v>10</v>
      </c>
      <c r="J15" s="7">
        <v>1</v>
      </c>
      <c r="K15" s="7">
        <v>1</v>
      </c>
      <c r="L15" s="7">
        <v>3</v>
      </c>
      <c r="M15" s="7">
        <v>0</v>
      </c>
      <c r="N15" s="7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ht="17.25" x14ac:dyDescent="0.35">
      <c r="A16" s="13">
        <v>50</v>
      </c>
      <c r="B16" s="13">
        <v>3</v>
      </c>
      <c r="C16" s="21">
        <f t="shared" si="0"/>
        <v>1148.4587822410226</v>
      </c>
      <c r="D16" s="13" t="s">
        <v>98</v>
      </c>
      <c r="E16" s="7" t="s">
        <v>102</v>
      </c>
      <c r="F16" s="4" t="s">
        <v>81</v>
      </c>
      <c r="G16" s="4" t="s">
        <v>79</v>
      </c>
      <c r="H16" s="7">
        <v>1</v>
      </c>
      <c r="I16" s="7">
        <v>10</v>
      </c>
      <c r="J16" s="7">
        <v>1</v>
      </c>
      <c r="K16" s="7">
        <v>1</v>
      </c>
      <c r="L16" s="7">
        <v>3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ht="17.25" x14ac:dyDescent="0.35">
      <c r="A17" s="13">
        <v>50</v>
      </c>
      <c r="B17" s="13">
        <v>4</v>
      </c>
      <c r="C17" s="21">
        <f t="shared" si="0"/>
        <v>1151.2626298183159</v>
      </c>
      <c r="D17" s="13" t="s">
        <v>99</v>
      </c>
      <c r="E17" s="7" t="s">
        <v>103</v>
      </c>
      <c r="F17" s="4" t="s">
        <v>81</v>
      </c>
      <c r="G17" s="4" t="s">
        <v>79</v>
      </c>
      <c r="H17" s="7">
        <v>1</v>
      </c>
      <c r="I17" s="7">
        <v>10</v>
      </c>
      <c r="J17" s="7">
        <v>1</v>
      </c>
      <c r="K17" s="7">
        <v>1</v>
      </c>
      <c r="L17" s="7">
        <v>3</v>
      </c>
      <c r="M17" s="7">
        <v>0</v>
      </c>
      <c r="N17" s="7"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ht="17.25" x14ac:dyDescent="0.35">
      <c r="A18" s="13">
        <v>50</v>
      </c>
      <c r="B18" s="13">
        <v>5</v>
      </c>
      <c r="C18" s="21">
        <f t="shared" si="0"/>
        <v>1154.4429697058149</v>
      </c>
      <c r="D18" s="13" t="s">
        <v>100</v>
      </c>
      <c r="E18" s="7" t="s">
        <v>104</v>
      </c>
      <c r="F18" s="4" t="s">
        <v>81</v>
      </c>
      <c r="G18" s="4" t="s">
        <v>79</v>
      </c>
      <c r="H18" s="7">
        <v>1</v>
      </c>
      <c r="I18" s="7">
        <v>10</v>
      </c>
      <c r="J18" s="7">
        <v>1</v>
      </c>
      <c r="K18" s="7">
        <v>1</v>
      </c>
      <c r="L18" s="7">
        <v>3</v>
      </c>
      <c r="M18" s="7">
        <v>0</v>
      </c>
      <c r="N18" s="7"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ht="17.25" x14ac:dyDescent="0.35">
      <c r="A19" s="13">
        <v>51</v>
      </c>
      <c r="B19" s="13">
        <v>1</v>
      </c>
      <c r="C19" s="21">
        <f t="shared" si="0"/>
        <v>1185.7489077274545</v>
      </c>
      <c r="D19" s="13" t="s">
        <v>90</v>
      </c>
      <c r="E19" s="7" t="s">
        <v>93</v>
      </c>
      <c r="F19" s="4" t="s">
        <v>81</v>
      </c>
      <c r="G19" s="4" t="s">
        <v>79</v>
      </c>
      <c r="H19" s="7">
        <v>1</v>
      </c>
      <c r="I19" s="7">
        <v>600</v>
      </c>
      <c r="J19" s="7">
        <v>1</v>
      </c>
      <c r="K19" s="7">
        <v>1</v>
      </c>
      <c r="L19" s="7">
        <v>3</v>
      </c>
      <c r="M19" s="7">
        <v>0</v>
      </c>
      <c r="N19" s="7"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ht="17.25" x14ac:dyDescent="0.35">
      <c r="A20" s="13">
        <v>51</v>
      </c>
      <c r="B20" s="13">
        <v>2</v>
      </c>
      <c r="C20" s="21">
        <f t="shared" si="0"/>
        <v>1187.5773348522007</v>
      </c>
      <c r="D20" s="13" t="s">
        <v>91</v>
      </c>
      <c r="E20" s="7" t="s">
        <v>94</v>
      </c>
      <c r="F20" s="4" t="s">
        <v>81</v>
      </c>
      <c r="G20" s="4" t="s">
        <v>79</v>
      </c>
      <c r="H20" s="7">
        <v>1</v>
      </c>
      <c r="I20" s="7">
        <v>600</v>
      </c>
      <c r="J20" s="7">
        <v>1</v>
      </c>
      <c r="K20" s="7">
        <v>1</v>
      </c>
      <c r="L20" s="7">
        <v>3</v>
      </c>
      <c r="M20" s="7">
        <v>0</v>
      </c>
      <c r="N20" s="7"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ht="17.25" x14ac:dyDescent="0.35">
      <c r="A21" s="13">
        <v>51</v>
      </c>
      <c r="B21" s="13">
        <v>3</v>
      </c>
      <c r="C21" s="21">
        <f t="shared" si="0"/>
        <v>1189.9450601501612</v>
      </c>
      <c r="D21" s="13" t="s">
        <v>92</v>
      </c>
      <c r="E21" s="7" t="s">
        <v>95</v>
      </c>
      <c r="F21" s="4" t="s">
        <v>81</v>
      </c>
      <c r="G21" s="4" t="s">
        <v>79</v>
      </c>
      <c r="H21" s="7">
        <v>1</v>
      </c>
      <c r="I21" s="7">
        <v>600</v>
      </c>
      <c r="J21" s="7">
        <v>1</v>
      </c>
      <c r="K21" s="7">
        <v>1</v>
      </c>
      <c r="L21" s="7">
        <v>3</v>
      </c>
      <c r="M21" s="7">
        <v>0</v>
      </c>
      <c r="N21" s="7"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ht="17.25" x14ac:dyDescent="0.35">
      <c r="A22" s="13">
        <v>51</v>
      </c>
      <c r="B22" s="13">
        <v>4</v>
      </c>
      <c r="C22" s="21">
        <f t="shared" si="0"/>
        <v>1192.7489077274545</v>
      </c>
      <c r="D22" s="13" t="s">
        <v>105</v>
      </c>
      <c r="E22" s="7" t="s">
        <v>107</v>
      </c>
      <c r="F22" s="4" t="s">
        <v>81</v>
      </c>
      <c r="G22" s="4" t="s">
        <v>79</v>
      </c>
      <c r="H22" s="7">
        <v>1</v>
      </c>
      <c r="I22" s="7">
        <v>600</v>
      </c>
      <c r="J22" s="7">
        <v>1</v>
      </c>
      <c r="K22" s="7">
        <v>1</v>
      </c>
      <c r="L22" s="7">
        <v>3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ht="17.25" x14ac:dyDescent="0.35">
      <c r="A23" s="13">
        <v>51</v>
      </c>
      <c r="B23" s="13">
        <v>5</v>
      </c>
      <c r="C23" s="21">
        <f t="shared" si="0"/>
        <v>1195.9292476149535</v>
      </c>
      <c r="D23" s="13" t="s">
        <v>106</v>
      </c>
      <c r="E23" s="7" t="s">
        <v>108</v>
      </c>
      <c r="F23" s="4" t="s">
        <v>81</v>
      </c>
      <c r="G23" s="4" t="s">
        <v>79</v>
      </c>
      <c r="H23" s="7">
        <v>1</v>
      </c>
      <c r="I23" s="7">
        <v>600</v>
      </c>
      <c r="J23" s="7">
        <v>1</v>
      </c>
      <c r="K23" s="7">
        <v>1</v>
      </c>
      <c r="L23" s="7">
        <v>3</v>
      </c>
      <c r="M23" s="7">
        <v>0</v>
      </c>
      <c r="N23" s="7"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s="19" customFormat="1" ht="49.5" x14ac:dyDescent="0.35">
      <c r="A24" s="16">
        <v>52</v>
      </c>
      <c r="B24" s="16">
        <v>1</v>
      </c>
      <c r="C24" s="21">
        <f t="shared" si="0"/>
        <v>1227.8911070309189</v>
      </c>
      <c r="D24" s="16" t="s">
        <v>114</v>
      </c>
      <c r="E24" s="17" t="s">
        <v>109</v>
      </c>
      <c r="F24" s="18" t="s">
        <v>81</v>
      </c>
      <c r="G24" s="18" t="s">
        <v>79</v>
      </c>
      <c r="H24" s="8">
        <v>1</v>
      </c>
      <c r="I24" s="8">
        <v>0</v>
      </c>
      <c r="J24" s="8">
        <v>1</v>
      </c>
      <c r="K24" s="8">
        <v>1</v>
      </c>
      <c r="L24" s="8">
        <v>3</v>
      </c>
      <c r="M24" s="8">
        <v>0</v>
      </c>
      <c r="N24" s="8">
        <v>0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ht="49.5" x14ac:dyDescent="0.35">
      <c r="A25" s="13">
        <v>52</v>
      </c>
      <c r="B25" s="13">
        <v>2</v>
      </c>
      <c r="C25" s="21">
        <f t="shared" si="0"/>
        <v>1229.7195341556651</v>
      </c>
      <c r="D25" s="13" t="s">
        <v>115</v>
      </c>
      <c r="E25" s="12" t="s">
        <v>110</v>
      </c>
      <c r="F25" s="4" t="s">
        <v>81</v>
      </c>
      <c r="G25" s="4" t="s">
        <v>79</v>
      </c>
      <c r="H25" s="7">
        <v>1</v>
      </c>
      <c r="I25" s="7">
        <v>0</v>
      </c>
      <c r="J25" s="7">
        <v>1</v>
      </c>
      <c r="K25" s="7">
        <v>1</v>
      </c>
      <c r="L25" s="7">
        <v>3</v>
      </c>
      <c r="M25" s="7">
        <v>0</v>
      </c>
      <c r="N25" s="7"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ht="49.5" x14ac:dyDescent="0.35">
      <c r="A26" s="13">
        <v>52</v>
      </c>
      <c r="B26" s="13">
        <v>3</v>
      </c>
      <c r="C26" s="21">
        <f t="shared" si="0"/>
        <v>1232.0872594536254</v>
      </c>
      <c r="D26" s="13" t="s">
        <v>116</v>
      </c>
      <c r="E26" s="12" t="s">
        <v>111</v>
      </c>
      <c r="F26" s="4" t="s">
        <v>81</v>
      </c>
      <c r="G26" s="4" t="s">
        <v>79</v>
      </c>
      <c r="H26" s="7">
        <v>1</v>
      </c>
      <c r="I26" s="7">
        <v>0</v>
      </c>
      <c r="J26" s="7">
        <v>1</v>
      </c>
      <c r="K26" s="7">
        <v>1</v>
      </c>
      <c r="L26" s="7">
        <v>3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ht="49.5" x14ac:dyDescent="0.35">
      <c r="A27" s="13">
        <v>52</v>
      </c>
      <c r="B27" s="13">
        <v>4</v>
      </c>
      <c r="C27" s="21">
        <f t="shared" si="0"/>
        <v>1234.8911070309189</v>
      </c>
      <c r="D27" s="13" t="s">
        <v>117</v>
      </c>
      <c r="E27" s="12" t="s">
        <v>112</v>
      </c>
      <c r="F27" s="4" t="s">
        <v>81</v>
      </c>
      <c r="G27" s="4" t="s">
        <v>79</v>
      </c>
      <c r="H27" s="7">
        <v>1</v>
      </c>
      <c r="I27" s="7">
        <v>0</v>
      </c>
      <c r="J27" s="7">
        <v>1</v>
      </c>
      <c r="K27" s="7">
        <v>1</v>
      </c>
      <c r="L27" s="7">
        <v>3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ht="49.5" x14ac:dyDescent="0.35">
      <c r="A28" s="13">
        <v>52</v>
      </c>
      <c r="B28" s="13">
        <v>5</v>
      </c>
      <c r="C28" s="21">
        <f t="shared" si="0"/>
        <v>1238.0714469184179</v>
      </c>
      <c r="D28" s="13" t="s">
        <v>118</v>
      </c>
      <c r="E28" s="12" t="s">
        <v>113</v>
      </c>
      <c r="F28" s="4" t="s">
        <v>81</v>
      </c>
      <c r="G28" s="4" t="s">
        <v>79</v>
      </c>
      <c r="H28" s="7">
        <v>1</v>
      </c>
      <c r="I28" s="7">
        <v>0</v>
      </c>
      <c r="J28" s="7">
        <v>1</v>
      </c>
      <c r="K28" s="7">
        <v>1</v>
      </c>
      <c r="L28" s="7">
        <v>3</v>
      </c>
      <c r="M28" s="7">
        <v>0</v>
      </c>
      <c r="N28" s="7">
        <v>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ht="33" x14ac:dyDescent="0.35">
      <c r="A29" s="13">
        <v>53</v>
      </c>
      <c r="B29" s="13">
        <v>1</v>
      </c>
      <c r="C29" s="21">
        <f t="shared" si="0"/>
        <v>1270.6866851297734</v>
      </c>
      <c r="D29" s="13" t="s">
        <v>119</v>
      </c>
      <c r="E29" s="20" t="str">
        <f>"【说明】
1分钟内提升"&amp;TEXT(P29/10000,"0%")&amp;"的物攻和魔攻"</f>
        <v>【说明】
1分钟内提升10%的物攻和魔攻</v>
      </c>
      <c r="F29" s="4" t="s">
        <v>81</v>
      </c>
      <c r="G29" s="4" t="s">
        <v>79</v>
      </c>
      <c r="H29" s="7">
        <v>1</v>
      </c>
      <c r="I29" s="7">
        <v>60</v>
      </c>
      <c r="J29" s="7">
        <v>1</v>
      </c>
      <c r="K29" s="7">
        <v>1</v>
      </c>
      <c r="L29" s="7">
        <v>3</v>
      </c>
      <c r="M29" s="7">
        <v>0</v>
      </c>
      <c r="N29" s="7">
        <v>0</v>
      </c>
      <c r="O29" s="7"/>
      <c r="P29" s="7">
        <v>1000</v>
      </c>
      <c r="Q29" s="7"/>
      <c r="R29" s="7">
        <v>1000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ht="33" x14ac:dyDescent="0.35">
      <c r="A30" s="13">
        <v>53</v>
      </c>
      <c r="B30" s="13">
        <v>2</v>
      </c>
      <c r="C30" s="21">
        <f t="shared" si="0"/>
        <v>1272.5151122545196</v>
      </c>
      <c r="D30" s="13" t="s">
        <v>120</v>
      </c>
      <c r="E30" s="20" t="str">
        <f t="shared" ref="E30:E31" si="1">"【说明】
1分钟内提升"&amp;TEXT(P30/10000,"0%")&amp;"的物攻和魔攻"</f>
        <v>【说明】
1分钟内提升20%的物攻和魔攻</v>
      </c>
      <c r="F30" s="4" t="s">
        <v>81</v>
      </c>
      <c r="G30" s="4" t="s">
        <v>79</v>
      </c>
      <c r="H30" s="7">
        <v>1</v>
      </c>
      <c r="I30" s="7">
        <v>60</v>
      </c>
      <c r="J30" s="7">
        <v>1</v>
      </c>
      <c r="K30" s="7">
        <v>1</v>
      </c>
      <c r="L30" s="7">
        <v>3</v>
      </c>
      <c r="M30" s="7">
        <v>0</v>
      </c>
      <c r="N30" s="7">
        <v>0</v>
      </c>
      <c r="O30" s="7"/>
      <c r="P30" s="7">
        <v>2000</v>
      </c>
      <c r="Q30" s="7"/>
      <c r="R30" s="7">
        <v>2000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ht="33" x14ac:dyDescent="0.35">
      <c r="A31" s="13">
        <v>53</v>
      </c>
      <c r="B31" s="13">
        <v>3</v>
      </c>
      <c r="C31" s="21">
        <f t="shared" si="0"/>
        <v>1274.8828375524799</v>
      </c>
      <c r="D31" s="13" t="s">
        <v>121</v>
      </c>
      <c r="E31" s="20" t="str">
        <f t="shared" si="1"/>
        <v>【说明】
1分钟内提升30%的物攻和魔攻</v>
      </c>
      <c r="F31" s="4" t="s">
        <v>81</v>
      </c>
      <c r="G31" s="4" t="s">
        <v>79</v>
      </c>
      <c r="H31" s="7">
        <v>1</v>
      </c>
      <c r="I31" s="7">
        <v>60</v>
      </c>
      <c r="J31" s="7">
        <v>1</v>
      </c>
      <c r="K31" s="7">
        <v>1</v>
      </c>
      <c r="L31" s="7">
        <v>3</v>
      </c>
      <c r="M31" s="7">
        <v>0</v>
      </c>
      <c r="N31" s="7">
        <v>0</v>
      </c>
      <c r="O31" s="7"/>
      <c r="P31" s="7">
        <v>3000</v>
      </c>
      <c r="Q31" s="7"/>
      <c r="R31" s="7">
        <v>3000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ht="33" x14ac:dyDescent="0.35">
      <c r="A32" s="13">
        <v>54</v>
      </c>
      <c r="B32" s="13">
        <v>1</v>
      </c>
      <c r="C32" s="21">
        <f t="shared" si="0"/>
        <v>1314.1331574420365</v>
      </c>
      <c r="D32" s="13" t="s">
        <v>122</v>
      </c>
      <c r="E32" s="20" t="str">
        <f>"【说明】
1分钟内提升"&amp;TEXT(T32/10000,"0%")&amp;"的物防和魔防"</f>
        <v>【说明】
1分钟内提升10%的物防和魔防</v>
      </c>
      <c r="F32" s="4" t="s">
        <v>81</v>
      </c>
      <c r="G32" s="4" t="s">
        <v>79</v>
      </c>
      <c r="H32" s="7">
        <v>1</v>
      </c>
      <c r="I32" s="7">
        <v>60</v>
      </c>
      <c r="J32" s="7">
        <v>1</v>
      </c>
      <c r="K32" s="7">
        <v>1</v>
      </c>
      <c r="L32" s="7">
        <v>3</v>
      </c>
      <c r="M32" s="7">
        <v>0</v>
      </c>
      <c r="N32" s="7">
        <v>0</v>
      </c>
      <c r="O32" s="7"/>
      <c r="P32" s="7"/>
      <c r="Q32" s="7"/>
      <c r="R32" s="7"/>
      <c r="S32" s="7"/>
      <c r="T32" s="7">
        <v>1000</v>
      </c>
      <c r="U32" s="7"/>
      <c r="V32" s="7">
        <v>1000</v>
      </c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ht="33" x14ac:dyDescent="0.35">
      <c r="A33" s="13">
        <v>54</v>
      </c>
      <c r="B33" s="13">
        <v>2</v>
      </c>
      <c r="C33" s="21">
        <f t="shared" si="0"/>
        <v>1315.9615845667827</v>
      </c>
      <c r="D33" s="13" t="s">
        <v>123</v>
      </c>
      <c r="E33" s="20" t="str">
        <f t="shared" ref="E33:E34" si="2">"【说明】
1分钟内提升"&amp;TEXT(T33/10000,"0%")&amp;"的物防和魔防"</f>
        <v>【说明】
1分钟内提升20%的物防和魔防</v>
      </c>
      <c r="F33" s="4" t="s">
        <v>81</v>
      </c>
      <c r="G33" s="4" t="s">
        <v>79</v>
      </c>
      <c r="H33" s="7">
        <v>1</v>
      </c>
      <c r="I33" s="7">
        <v>60</v>
      </c>
      <c r="J33" s="7">
        <v>1</v>
      </c>
      <c r="K33" s="7">
        <v>1</v>
      </c>
      <c r="L33" s="7">
        <v>3</v>
      </c>
      <c r="M33" s="7">
        <v>0</v>
      </c>
      <c r="N33" s="7">
        <v>0</v>
      </c>
      <c r="O33" s="7"/>
      <c r="P33" s="7"/>
      <c r="Q33" s="7"/>
      <c r="R33" s="7"/>
      <c r="S33" s="7"/>
      <c r="T33" s="7">
        <v>2000</v>
      </c>
      <c r="U33" s="7"/>
      <c r="V33" s="7">
        <v>2000</v>
      </c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ht="33" x14ac:dyDescent="0.35">
      <c r="A34" s="13">
        <v>54</v>
      </c>
      <c r="B34" s="13">
        <v>3</v>
      </c>
      <c r="C34" s="21">
        <f t="shared" si="0"/>
        <v>1318.3293098647432</v>
      </c>
      <c r="D34" s="13" t="s">
        <v>124</v>
      </c>
      <c r="E34" s="20" t="str">
        <f t="shared" si="2"/>
        <v>【说明】
1分钟内提升30%的物防和魔防</v>
      </c>
      <c r="F34" s="4" t="s">
        <v>81</v>
      </c>
      <c r="G34" s="4" t="s">
        <v>79</v>
      </c>
      <c r="H34" s="7">
        <v>1</v>
      </c>
      <c r="I34" s="7">
        <v>60</v>
      </c>
      <c r="J34" s="7">
        <v>1</v>
      </c>
      <c r="K34" s="7">
        <v>1</v>
      </c>
      <c r="L34" s="7">
        <v>3</v>
      </c>
      <c r="M34" s="7">
        <v>0</v>
      </c>
      <c r="N34" s="7">
        <v>0</v>
      </c>
      <c r="O34" s="7"/>
      <c r="P34" s="7"/>
      <c r="Q34" s="7"/>
      <c r="R34" s="7"/>
      <c r="S34" s="7"/>
      <c r="T34" s="7">
        <v>3000</v>
      </c>
      <c r="U34" s="7"/>
      <c r="V34" s="7">
        <v>3000</v>
      </c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ht="33" x14ac:dyDescent="0.35">
      <c r="A35" s="13">
        <v>55</v>
      </c>
      <c r="B35" s="13">
        <v>1</v>
      </c>
      <c r="C35" s="21">
        <f t="shared" si="0"/>
        <v>1358.2280950207535</v>
      </c>
      <c r="D35" s="13" t="s">
        <v>125</v>
      </c>
      <c r="E35" s="20" t="str">
        <f>"【说明】
1分钟内提升"&amp;TEXT(Z35/10000,"0%")&amp;"的暴击"</f>
        <v>【说明】
1分钟内提升10%的暴击</v>
      </c>
      <c r="F35" s="4" t="s">
        <v>81</v>
      </c>
      <c r="G35" s="4" t="s">
        <v>79</v>
      </c>
      <c r="H35" s="7">
        <v>1</v>
      </c>
      <c r="I35" s="7">
        <v>60</v>
      </c>
      <c r="J35" s="7">
        <v>1</v>
      </c>
      <c r="K35" s="7">
        <v>1</v>
      </c>
      <c r="L35" s="7">
        <v>3</v>
      </c>
      <c r="M35" s="7">
        <v>0</v>
      </c>
      <c r="N35" s="7">
        <v>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>
        <v>1000</v>
      </c>
      <c r="AA35" s="7"/>
      <c r="AB35" s="7"/>
      <c r="AC35" s="7"/>
      <c r="AD35" s="7"/>
      <c r="AE35" s="7"/>
      <c r="AF35" s="7"/>
    </row>
    <row r="36" spans="1:32" ht="33" x14ac:dyDescent="0.35">
      <c r="A36" s="13">
        <v>55</v>
      </c>
      <c r="B36" s="13">
        <v>2</v>
      </c>
      <c r="C36" s="21">
        <f t="shared" si="0"/>
        <v>1360.0565221454997</v>
      </c>
      <c r="D36" s="13" t="s">
        <v>126</v>
      </c>
      <c r="E36" s="20" t="str">
        <f t="shared" ref="E36:E37" si="3">"【说明】
1分钟内提升"&amp;TEXT(Z36/10000,"0%")&amp;"的暴击"</f>
        <v>【说明】
1分钟内提升20%的暴击</v>
      </c>
      <c r="F36" s="4" t="s">
        <v>81</v>
      </c>
      <c r="G36" s="4" t="s">
        <v>79</v>
      </c>
      <c r="H36" s="7">
        <v>1</v>
      </c>
      <c r="I36" s="7">
        <v>60</v>
      </c>
      <c r="J36" s="7">
        <v>1</v>
      </c>
      <c r="K36" s="7">
        <v>1</v>
      </c>
      <c r="L36" s="7">
        <v>3</v>
      </c>
      <c r="M36" s="7">
        <v>0</v>
      </c>
      <c r="N36" s="7">
        <v>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>
        <v>2000</v>
      </c>
      <c r="AA36" s="7"/>
      <c r="AB36" s="7"/>
      <c r="AC36" s="7"/>
      <c r="AD36" s="7"/>
      <c r="AE36" s="7"/>
      <c r="AF36" s="7"/>
    </row>
    <row r="37" spans="1:32" ht="33" x14ac:dyDescent="0.35">
      <c r="A37" s="13">
        <v>55</v>
      </c>
      <c r="B37" s="13">
        <v>3</v>
      </c>
      <c r="C37" s="21">
        <f t="shared" si="0"/>
        <v>1362.42424744346</v>
      </c>
      <c r="D37" s="13" t="s">
        <v>127</v>
      </c>
      <c r="E37" s="20" t="str">
        <f t="shared" si="3"/>
        <v>【说明】
1分钟内提升30%的暴击</v>
      </c>
      <c r="F37" s="4" t="s">
        <v>81</v>
      </c>
      <c r="G37" s="4" t="s">
        <v>79</v>
      </c>
      <c r="H37" s="7">
        <v>1</v>
      </c>
      <c r="I37" s="7">
        <v>60</v>
      </c>
      <c r="J37" s="7">
        <v>1</v>
      </c>
      <c r="K37" s="7">
        <v>1</v>
      </c>
      <c r="L37" s="7">
        <v>3</v>
      </c>
      <c r="M37" s="7">
        <v>0</v>
      </c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>
        <v>3000</v>
      </c>
      <c r="AA37" s="7"/>
      <c r="AB37" s="7"/>
      <c r="AC37" s="7"/>
      <c r="AD37" s="7"/>
      <c r="AE37" s="7"/>
      <c r="AF37" s="7"/>
    </row>
    <row r="38" spans="1:32" ht="33" x14ac:dyDescent="0.35">
      <c r="A38" s="13">
        <v>56</v>
      </c>
      <c r="B38" s="13">
        <v>1</v>
      </c>
      <c r="C38" s="21">
        <f t="shared" si="0"/>
        <v>1402.9691223117154</v>
      </c>
      <c r="D38" s="13" t="s">
        <v>128</v>
      </c>
      <c r="E38" s="20" t="str">
        <f>"【说明】
1分钟内提升"&amp;TEXT(Y38/10000,"0%")&amp;"的闪避"</f>
        <v>【说明】
1分钟内提升10%的闪避</v>
      </c>
      <c r="F38" s="4" t="s">
        <v>81</v>
      </c>
      <c r="G38" s="4" t="s">
        <v>79</v>
      </c>
      <c r="H38" s="7">
        <v>1</v>
      </c>
      <c r="I38" s="7">
        <v>60</v>
      </c>
      <c r="J38" s="7">
        <v>1</v>
      </c>
      <c r="K38" s="7">
        <v>1</v>
      </c>
      <c r="L38" s="7">
        <v>3</v>
      </c>
      <c r="M38" s="7">
        <v>0</v>
      </c>
      <c r="N38" s="7">
        <v>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>
        <v>1000</v>
      </c>
      <c r="Z38" s="7"/>
      <c r="AA38" s="7"/>
      <c r="AB38" s="7"/>
      <c r="AC38" s="7"/>
      <c r="AD38" s="7"/>
      <c r="AE38" s="7"/>
      <c r="AF38" s="7"/>
    </row>
    <row r="39" spans="1:32" ht="33" x14ac:dyDescent="0.35">
      <c r="A39" s="13">
        <v>56</v>
      </c>
      <c r="B39" s="13">
        <v>2</v>
      </c>
      <c r="C39" s="21">
        <f t="shared" si="0"/>
        <v>1404.7975494364616</v>
      </c>
      <c r="D39" s="13" t="s">
        <v>129</v>
      </c>
      <c r="E39" s="20" t="str">
        <f t="shared" ref="E39:E40" si="4">"【说明】
1分钟内提升"&amp;TEXT(Y39/10000,"0%")&amp;"的闪避"</f>
        <v>【说明】
1分钟内提升20%的闪避</v>
      </c>
      <c r="F39" s="4" t="s">
        <v>81</v>
      </c>
      <c r="G39" s="4" t="s">
        <v>79</v>
      </c>
      <c r="H39" s="7">
        <v>1</v>
      </c>
      <c r="I39" s="7">
        <v>60</v>
      </c>
      <c r="J39" s="7">
        <v>1</v>
      </c>
      <c r="K39" s="7">
        <v>1</v>
      </c>
      <c r="L39" s="7">
        <v>3</v>
      </c>
      <c r="M39" s="7">
        <v>0</v>
      </c>
      <c r="N39" s="7"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>
        <v>2000</v>
      </c>
      <c r="Z39" s="7"/>
      <c r="AA39" s="7"/>
      <c r="AB39" s="7"/>
      <c r="AC39" s="7"/>
      <c r="AD39" s="7"/>
      <c r="AE39" s="7"/>
      <c r="AF39" s="7"/>
    </row>
    <row r="40" spans="1:32" ht="33" x14ac:dyDescent="0.35">
      <c r="A40" s="13">
        <v>56</v>
      </c>
      <c r="B40" s="13">
        <v>3</v>
      </c>
      <c r="C40" s="21">
        <f t="shared" si="0"/>
        <v>1407.1652747344219</v>
      </c>
      <c r="D40" s="13" t="s">
        <v>130</v>
      </c>
      <c r="E40" s="20" t="str">
        <f t="shared" si="4"/>
        <v>【说明】
1分钟内提升30%的闪避</v>
      </c>
      <c r="F40" s="4" t="s">
        <v>81</v>
      </c>
      <c r="G40" s="4" t="s">
        <v>79</v>
      </c>
      <c r="H40" s="7">
        <v>1</v>
      </c>
      <c r="I40" s="7">
        <v>60</v>
      </c>
      <c r="J40" s="7">
        <v>1</v>
      </c>
      <c r="K40" s="7">
        <v>1</v>
      </c>
      <c r="L40" s="7">
        <v>3</v>
      </c>
      <c r="M40" s="7">
        <v>0</v>
      </c>
      <c r="N40" s="7">
        <v>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>
        <v>3000</v>
      </c>
      <c r="Z40" s="7"/>
      <c r="AA40" s="7"/>
      <c r="AB40" s="7"/>
      <c r="AC40" s="7"/>
      <c r="AD40" s="7"/>
      <c r="AE40" s="7"/>
      <c r="AF40" s="7"/>
    </row>
    <row r="41" spans="1:32" s="19" customFormat="1" ht="33" x14ac:dyDescent="0.35">
      <c r="A41" s="16">
        <v>57</v>
      </c>
      <c r="B41" s="16">
        <v>1</v>
      </c>
      <c r="C41" s="21">
        <f t="shared" si="0"/>
        <v>1448.3539150402789</v>
      </c>
      <c r="D41" s="16" t="s">
        <v>131</v>
      </c>
      <c r="E41" s="17" t="s">
        <v>132</v>
      </c>
      <c r="F41" s="18" t="s">
        <v>81</v>
      </c>
      <c r="G41" s="18" t="s">
        <v>79</v>
      </c>
      <c r="H41" s="8">
        <v>1</v>
      </c>
      <c r="I41" s="8">
        <v>10</v>
      </c>
      <c r="J41" s="8">
        <v>1</v>
      </c>
      <c r="K41" s="8">
        <v>1</v>
      </c>
      <c r="L41" s="8">
        <v>3</v>
      </c>
      <c r="M41" s="8">
        <v>0</v>
      </c>
      <c r="N41" s="8">
        <v>0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ht="33" x14ac:dyDescent="0.35">
      <c r="A42" s="13">
        <v>57</v>
      </c>
      <c r="B42" s="13">
        <v>2</v>
      </c>
      <c r="C42" s="21">
        <f t="shared" si="0"/>
        <v>1450.1823421650251</v>
      </c>
      <c r="D42" s="13" t="s">
        <v>133</v>
      </c>
      <c r="E42" s="12" t="s">
        <v>135</v>
      </c>
      <c r="F42" s="4" t="s">
        <v>81</v>
      </c>
      <c r="G42" s="4" t="s">
        <v>79</v>
      </c>
      <c r="H42" s="7">
        <v>1</v>
      </c>
      <c r="I42" s="7">
        <v>10</v>
      </c>
      <c r="J42" s="7">
        <v>1</v>
      </c>
      <c r="K42" s="7">
        <v>1</v>
      </c>
      <c r="L42" s="7">
        <v>3</v>
      </c>
      <c r="M42" s="7">
        <v>0</v>
      </c>
      <c r="N42" s="7">
        <v>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ht="33" x14ac:dyDescent="0.35">
      <c r="A43" s="13">
        <v>57</v>
      </c>
      <c r="B43" s="13">
        <v>3</v>
      </c>
      <c r="C43" s="21">
        <f t="shared" si="0"/>
        <v>1452.5500674629857</v>
      </c>
      <c r="D43" s="13" t="s">
        <v>134</v>
      </c>
      <c r="E43" s="12" t="s">
        <v>136</v>
      </c>
      <c r="F43" s="4" t="s">
        <v>81</v>
      </c>
      <c r="G43" s="4" t="s">
        <v>79</v>
      </c>
      <c r="H43" s="7">
        <v>1</v>
      </c>
      <c r="I43" s="7">
        <v>10</v>
      </c>
      <c r="J43" s="7">
        <v>1</v>
      </c>
      <c r="K43" s="7">
        <v>1</v>
      </c>
      <c r="L43" s="7">
        <v>3</v>
      </c>
      <c r="M43" s="7">
        <v>0</v>
      </c>
      <c r="N43" s="7">
        <v>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s="19" customFormat="1" ht="33" x14ac:dyDescent="0.35">
      <c r="A44" s="16">
        <v>58</v>
      </c>
      <c r="B44" s="16">
        <v>1</v>
      </c>
      <c r="C44" s="21">
        <f t="shared" si="0"/>
        <v>1494.3801982176915</v>
      </c>
      <c r="D44" s="16" t="s">
        <v>137</v>
      </c>
      <c r="E44" s="17" t="s">
        <v>147</v>
      </c>
      <c r="F44" s="18" t="s">
        <v>81</v>
      </c>
      <c r="G44" s="18" t="s">
        <v>79</v>
      </c>
      <c r="H44" s="8">
        <v>1</v>
      </c>
      <c r="I44" s="8">
        <v>4</v>
      </c>
      <c r="J44" s="8">
        <v>1</v>
      </c>
      <c r="K44" s="8">
        <v>1</v>
      </c>
      <c r="L44" s="8">
        <v>3</v>
      </c>
      <c r="M44" s="8">
        <v>0</v>
      </c>
      <c r="N44" s="8">
        <v>0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ht="33" x14ac:dyDescent="0.35">
      <c r="A45" s="13">
        <v>58</v>
      </c>
      <c r="B45" s="13">
        <v>2</v>
      </c>
      <c r="C45" s="21">
        <f t="shared" si="0"/>
        <v>1496.2086253424377</v>
      </c>
      <c r="D45" s="13" t="s">
        <v>138</v>
      </c>
      <c r="E45" s="12" t="s">
        <v>146</v>
      </c>
      <c r="F45" s="4" t="s">
        <v>81</v>
      </c>
      <c r="G45" s="4" t="s">
        <v>79</v>
      </c>
      <c r="H45" s="7">
        <v>1</v>
      </c>
      <c r="I45" s="7">
        <v>4</v>
      </c>
      <c r="J45" s="7">
        <v>1</v>
      </c>
      <c r="K45" s="7">
        <v>1</v>
      </c>
      <c r="L45" s="7">
        <v>3</v>
      </c>
      <c r="M45" s="7">
        <v>0</v>
      </c>
      <c r="N45" s="7">
        <v>0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ht="33" x14ac:dyDescent="0.35">
      <c r="A46" s="13">
        <v>58</v>
      </c>
      <c r="B46" s="13">
        <v>3</v>
      </c>
      <c r="C46" s="21">
        <f t="shared" si="0"/>
        <v>1498.5763506403982</v>
      </c>
      <c r="D46" s="13" t="s">
        <v>139</v>
      </c>
      <c r="E46" s="12" t="s">
        <v>148</v>
      </c>
      <c r="F46" s="4" t="s">
        <v>81</v>
      </c>
      <c r="G46" s="4" t="s">
        <v>79</v>
      </c>
      <c r="H46" s="7">
        <v>1</v>
      </c>
      <c r="I46" s="7">
        <v>4</v>
      </c>
      <c r="J46" s="7">
        <v>1</v>
      </c>
      <c r="K46" s="7">
        <v>1</v>
      </c>
      <c r="L46" s="7">
        <v>3</v>
      </c>
      <c r="M46" s="7">
        <v>0</v>
      </c>
      <c r="N46" s="7">
        <v>0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s="6" customFormat="1" ht="49.5" x14ac:dyDescent="0.35">
      <c r="A47" s="14">
        <v>88</v>
      </c>
      <c r="B47" s="14">
        <v>1</v>
      </c>
      <c r="C47" s="21">
        <f t="shared" si="0"/>
        <v>3163.7787329741641</v>
      </c>
      <c r="D47" s="14" t="s">
        <v>67</v>
      </c>
      <c r="E47" s="10" t="str">
        <f>D47&amp;"级用户，具备的特权有
1.每日副本次数增加
2.额外的背包格子"</f>
        <v>Vip 1级级用户，具备的特权有
1.每日副本次数增加
2.额外的背包格子</v>
      </c>
      <c r="F47" s="4" t="s">
        <v>80</v>
      </c>
      <c r="G47" s="4" t="s">
        <v>83</v>
      </c>
      <c r="H47" s="7">
        <v>1</v>
      </c>
      <c r="I47" s="7">
        <v>0</v>
      </c>
      <c r="J47" s="7">
        <v>1</v>
      </c>
      <c r="K47" s="7">
        <v>1</v>
      </c>
      <c r="L47" s="7">
        <v>1</v>
      </c>
      <c r="M47" s="7">
        <v>3</v>
      </c>
      <c r="N47" s="7">
        <v>0</v>
      </c>
      <c r="O47" s="7">
        <v>100</v>
      </c>
      <c r="P47" s="7"/>
      <c r="Q47" s="7">
        <v>100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s="6" customFormat="1" ht="49.5" x14ac:dyDescent="0.35">
      <c r="A48" s="14">
        <v>88</v>
      </c>
      <c r="B48" s="14">
        <v>2</v>
      </c>
      <c r="C48" s="21">
        <f t="shared" si="0"/>
        <v>3165.6071600989103</v>
      </c>
      <c r="D48" s="14" t="s">
        <v>68</v>
      </c>
      <c r="E48" s="10" t="str">
        <f t="shared" ref="E48:E56" si="5">D48&amp;"级用户，具备的特权有
1.每日副本次数增加
2.额外的背包格子"</f>
        <v>Vip 2级级用户，具备的特权有
1.每日副本次数增加
2.额外的背包格子</v>
      </c>
      <c r="F48" s="4" t="s">
        <v>80</v>
      </c>
      <c r="G48" s="4" t="s">
        <v>83</v>
      </c>
      <c r="H48" s="7">
        <v>1</v>
      </c>
      <c r="I48" s="7">
        <v>0</v>
      </c>
      <c r="J48" s="7">
        <v>1</v>
      </c>
      <c r="K48" s="7">
        <v>1</v>
      </c>
      <c r="L48" s="7">
        <v>1</v>
      </c>
      <c r="M48" s="7">
        <v>3</v>
      </c>
      <c r="N48" s="7">
        <v>0</v>
      </c>
      <c r="O48" s="7">
        <f t="shared" ref="O48:O56" si="6">O$47+B48*20</f>
        <v>140</v>
      </c>
      <c r="P48" s="7"/>
      <c r="Q48" s="7">
        <v>140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s="6" customFormat="1" ht="49.5" x14ac:dyDescent="0.35">
      <c r="A49" s="14">
        <v>88</v>
      </c>
      <c r="B49" s="14">
        <v>3</v>
      </c>
      <c r="C49" s="21">
        <f t="shared" si="0"/>
        <v>3167.9748853968708</v>
      </c>
      <c r="D49" s="14" t="s">
        <v>69</v>
      </c>
      <c r="E49" s="10" t="str">
        <f t="shared" si="5"/>
        <v>Vip 3级级用户，具备的特权有
1.每日副本次数增加
2.额外的背包格子</v>
      </c>
      <c r="F49" s="4" t="s">
        <v>80</v>
      </c>
      <c r="G49" s="4" t="s">
        <v>83</v>
      </c>
      <c r="H49" s="7">
        <v>1</v>
      </c>
      <c r="I49" s="7">
        <v>0</v>
      </c>
      <c r="J49" s="7">
        <v>1</v>
      </c>
      <c r="K49" s="7">
        <v>1</v>
      </c>
      <c r="L49" s="7">
        <v>1</v>
      </c>
      <c r="M49" s="7">
        <v>3</v>
      </c>
      <c r="N49" s="7">
        <v>0</v>
      </c>
      <c r="O49" s="7">
        <f t="shared" si="6"/>
        <v>160</v>
      </c>
      <c r="P49" s="7"/>
      <c r="Q49" s="7">
        <v>160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s="6" customFormat="1" ht="49.5" x14ac:dyDescent="0.35">
      <c r="A50" s="14">
        <v>88</v>
      </c>
      <c r="B50" s="14">
        <v>4</v>
      </c>
      <c r="C50" s="21">
        <f t="shared" si="0"/>
        <v>3170.7787329741641</v>
      </c>
      <c r="D50" s="14" t="s">
        <v>70</v>
      </c>
      <c r="E50" s="10" t="str">
        <f t="shared" si="5"/>
        <v>Vip 4级级用户，具备的特权有
1.每日副本次数增加
2.额外的背包格子</v>
      </c>
      <c r="F50" s="4" t="s">
        <v>80</v>
      </c>
      <c r="G50" s="4" t="s">
        <v>83</v>
      </c>
      <c r="H50" s="7">
        <v>1</v>
      </c>
      <c r="I50" s="7">
        <v>0</v>
      </c>
      <c r="J50" s="7">
        <v>1</v>
      </c>
      <c r="K50" s="7">
        <v>1</v>
      </c>
      <c r="L50" s="7">
        <v>1</v>
      </c>
      <c r="M50" s="7">
        <v>3</v>
      </c>
      <c r="N50" s="7">
        <v>0</v>
      </c>
      <c r="O50" s="7">
        <f t="shared" si="6"/>
        <v>180</v>
      </c>
      <c r="P50" s="7"/>
      <c r="Q50" s="7">
        <v>180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s="6" customFormat="1" ht="49.5" x14ac:dyDescent="0.35">
      <c r="A51" s="14">
        <v>88</v>
      </c>
      <c r="B51" s="14">
        <v>5</v>
      </c>
      <c r="C51" s="21">
        <f t="shared" si="0"/>
        <v>3173.9590728616631</v>
      </c>
      <c r="D51" s="14" t="s">
        <v>71</v>
      </c>
      <c r="E51" s="10" t="str">
        <f t="shared" si="5"/>
        <v>Vip 5级级用户，具备的特权有
1.每日副本次数增加
2.额外的背包格子</v>
      </c>
      <c r="F51" s="4" t="s">
        <v>80</v>
      </c>
      <c r="G51" s="4" t="s">
        <v>83</v>
      </c>
      <c r="H51" s="7">
        <v>1</v>
      </c>
      <c r="I51" s="7">
        <v>0</v>
      </c>
      <c r="J51" s="7">
        <v>1</v>
      </c>
      <c r="K51" s="7">
        <v>1</v>
      </c>
      <c r="L51" s="7">
        <v>1</v>
      </c>
      <c r="M51" s="7">
        <v>3</v>
      </c>
      <c r="N51" s="7">
        <v>0</v>
      </c>
      <c r="O51" s="7">
        <f t="shared" si="6"/>
        <v>200</v>
      </c>
      <c r="P51" s="7"/>
      <c r="Q51" s="7">
        <v>200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s="6" customFormat="1" ht="49.5" x14ac:dyDescent="0.35">
      <c r="A52" s="14">
        <v>88</v>
      </c>
      <c r="B52" s="14">
        <v>6</v>
      </c>
      <c r="C52" s="21">
        <f t="shared" si="0"/>
        <v>3177.4756714308633</v>
      </c>
      <c r="D52" s="14" t="s">
        <v>72</v>
      </c>
      <c r="E52" s="10" t="str">
        <f t="shared" si="5"/>
        <v>Vip 6级级用户，具备的特权有
1.每日副本次数增加
2.额外的背包格子</v>
      </c>
      <c r="F52" s="4" t="s">
        <v>80</v>
      </c>
      <c r="G52" s="4" t="s">
        <v>83</v>
      </c>
      <c r="H52" s="7">
        <v>1</v>
      </c>
      <c r="I52" s="7">
        <v>0</v>
      </c>
      <c r="J52" s="7">
        <v>1</v>
      </c>
      <c r="K52" s="7">
        <v>1</v>
      </c>
      <c r="L52" s="7">
        <v>1</v>
      </c>
      <c r="M52" s="7">
        <v>3</v>
      </c>
      <c r="N52" s="7">
        <v>0</v>
      </c>
      <c r="O52" s="7">
        <f t="shared" si="6"/>
        <v>220</v>
      </c>
      <c r="P52" s="7"/>
      <c r="Q52" s="7">
        <v>220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s="6" customFormat="1" ht="49.5" x14ac:dyDescent="0.35">
      <c r="A53" s="14">
        <v>88</v>
      </c>
      <c r="B53" s="14">
        <v>7</v>
      </c>
      <c r="C53" s="21">
        <f t="shared" si="0"/>
        <v>3181.2989921516164</v>
      </c>
      <c r="D53" s="14" t="s">
        <v>73</v>
      </c>
      <c r="E53" s="10" t="str">
        <f t="shared" si="5"/>
        <v>Vip 7级级用户，具备的特权有
1.每日副本次数增加
2.额外的背包格子</v>
      </c>
      <c r="F53" s="4" t="s">
        <v>80</v>
      </c>
      <c r="G53" s="4" t="s">
        <v>83</v>
      </c>
      <c r="H53" s="7">
        <v>1</v>
      </c>
      <c r="I53" s="7">
        <v>0</v>
      </c>
      <c r="J53" s="7">
        <v>1</v>
      </c>
      <c r="K53" s="7">
        <v>1</v>
      </c>
      <c r="L53" s="7">
        <v>1</v>
      </c>
      <c r="M53" s="7">
        <v>3</v>
      </c>
      <c r="N53" s="7">
        <v>0</v>
      </c>
      <c r="O53" s="7">
        <f t="shared" si="6"/>
        <v>240</v>
      </c>
      <c r="P53" s="7"/>
      <c r="Q53" s="7">
        <v>240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s="6" customFormat="1" ht="49.5" x14ac:dyDescent="0.35">
      <c r="A54" s="14">
        <v>88</v>
      </c>
      <c r="B54" s="14">
        <v>8</v>
      </c>
      <c r="C54" s="21">
        <f t="shared" si="0"/>
        <v>3185.4061499721338</v>
      </c>
      <c r="D54" s="14" t="s">
        <v>74</v>
      </c>
      <c r="E54" s="10" t="str">
        <f t="shared" si="5"/>
        <v>Vip 8级级用户，具备的特权有
1.每日副本次数增加
2.额外的背包格子</v>
      </c>
      <c r="F54" s="4" t="s">
        <v>80</v>
      </c>
      <c r="G54" s="4" t="s">
        <v>83</v>
      </c>
      <c r="H54" s="7">
        <v>1</v>
      </c>
      <c r="I54" s="7">
        <v>0</v>
      </c>
      <c r="J54" s="7">
        <v>1</v>
      </c>
      <c r="K54" s="7">
        <v>1</v>
      </c>
      <c r="L54" s="7">
        <v>1</v>
      </c>
      <c r="M54" s="7">
        <v>3</v>
      </c>
      <c r="N54" s="7">
        <v>0</v>
      </c>
      <c r="O54" s="7">
        <f t="shared" si="6"/>
        <v>260</v>
      </c>
      <c r="P54" s="7"/>
      <c r="Q54" s="7">
        <v>260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s="6" customFormat="1" ht="49.5" x14ac:dyDescent="0.35">
      <c r="A55" s="14">
        <v>88</v>
      </c>
      <c r="B55" s="14">
        <v>9</v>
      </c>
      <c r="C55" s="21">
        <f t="shared" si="0"/>
        <v>3189.7787329741641</v>
      </c>
      <c r="D55" s="14" t="s">
        <v>75</v>
      </c>
      <c r="E55" s="10" t="str">
        <f t="shared" si="5"/>
        <v>Vip 9级级用户，具备的特权有
1.每日副本次数增加
2.额外的背包格子</v>
      </c>
      <c r="F55" s="4" t="s">
        <v>80</v>
      </c>
      <c r="G55" s="4" t="s">
        <v>83</v>
      </c>
      <c r="H55" s="7">
        <v>1</v>
      </c>
      <c r="I55" s="7">
        <v>0</v>
      </c>
      <c r="J55" s="7">
        <v>1</v>
      </c>
      <c r="K55" s="7">
        <v>1</v>
      </c>
      <c r="L55" s="7">
        <v>1</v>
      </c>
      <c r="M55" s="7">
        <v>3</v>
      </c>
      <c r="N55" s="7">
        <v>0</v>
      </c>
      <c r="O55" s="7">
        <f t="shared" si="6"/>
        <v>280</v>
      </c>
      <c r="P55" s="7"/>
      <c r="Q55" s="7">
        <v>280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s="6" customFormat="1" ht="49.5" x14ac:dyDescent="0.35">
      <c r="A56" s="14">
        <v>88</v>
      </c>
      <c r="B56" s="14">
        <v>10</v>
      </c>
      <c r="C56" s="21">
        <f t="shared" si="0"/>
        <v>3194.4015095758477</v>
      </c>
      <c r="D56" s="14" t="s">
        <v>76</v>
      </c>
      <c r="E56" s="10" t="str">
        <f t="shared" si="5"/>
        <v>Vip 10级级用户，具备的特权有
1.每日副本次数增加
2.额外的背包格子</v>
      </c>
      <c r="F56" s="4" t="s">
        <v>80</v>
      </c>
      <c r="G56" s="4" t="s">
        <v>83</v>
      </c>
      <c r="H56" s="7">
        <v>1</v>
      </c>
      <c r="I56" s="7">
        <v>0</v>
      </c>
      <c r="J56" s="7">
        <v>1</v>
      </c>
      <c r="K56" s="7">
        <v>1</v>
      </c>
      <c r="L56" s="7">
        <v>1</v>
      </c>
      <c r="M56" s="7">
        <v>3</v>
      </c>
      <c r="N56" s="7">
        <v>0</v>
      </c>
      <c r="O56" s="7">
        <f t="shared" si="6"/>
        <v>300</v>
      </c>
      <c r="P56" s="7"/>
      <c r="Q56" s="7">
        <v>300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ht="17.25" x14ac:dyDescent="0.35">
      <c r="A57" s="13">
        <v>100</v>
      </c>
      <c r="B57" s="13">
        <v>1</v>
      </c>
      <c r="C57" s="21">
        <f t="shared" si="0"/>
        <v>3982.0717055349769</v>
      </c>
      <c r="D57" s="13" t="s">
        <v>28</v>
      </c>
      <c r="E57" s="7" t="s">
        <v>32</v>
      </c>
      <c r="F57" s="4" t="s">
        <v>80</v>
      </c>
      <c r="G57" s="4" t="s">
        <v>83</v>
      </c>
      <c r="H57" s="7">
        <v>1</v>
      </c>
      <c r="I57" s="7">
        <v>500</v>
      </c>
      <c r="J57" s="7">
        <v>1</v>
      </c>
      <c r="K57" s="7">
        <v>1</v>
      </c>
      <c r="L57" s="7">
        <v>3</v>
      </c>
      <c r="M57" s="7">
        <v>0</v>
      </c>
      <c r="N57" s="7">
        <v>0</v>
      </c>
      <c r="O57" s="7"/>
      <c r="P57" s="7">
        <v>1000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ht="17.25" x14ac:dyDescent="0.35">
      <c r="A58" s="13">
        <v>101</v>
      </c>
      <c r="B58" s="13">
        <v>1</v>
      </c>
      <c r="C58" s="21">
        <f t="shared" si="0"/>
        <v>4054.0174428767236</v>
      </c>
      <c r="D58" s="13" t="s">
        <v>29</v>
      </c>
      <c r="E58" s="7" t="s">
        <v>33</v>
      </c>
      <c r="F58" s="4" t="s">
        <v>80</v>
      </c>
      <c r="G58" s="4" t="s">
        <v>83</v>
      </c>
      <c r="H58" s="7">
        <v>1</v>
      </c>
      <c r="I58" s="7">
        <v>500</v>
      </c>
      <c r="J58" s="7">
        <v>1</v>
      </c>
      <c r="K58" s="7">
        <v>1</v>
      </c>
      <c r="L58" s="7">
        <v>3</v>
      </c>
      <c r="M58" s="7">
        <v>0</v>
      </c>
      <c r="N58" s="7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ht="17.25" x14ac:dyDescent="0.35">
      <c r="A59" s="13">
        <v>102</v>
      </c>
      <c r="B59" s="13">
        <v>1</v>
      </c>
      <c r="C59" s="21">
        <f t="shared" si="0"/>
        <v>4126.5353159464103</v>
      </c>
      <c r="D59" s="13" t="s">
        <v>30</v>
      </c>
      <c r="E59" s="7" t="s">
        <v>34</v>
      </c>
      <c r="F59" s="4" t="s">
        <v>80</v>
      </c>
      <c r="G59" s="4" t="s">
        <v>83</v>
      </c>
      <c r="H59" s="7">
        <v>1</v>
      </c>
      <c r="I59" s="7">
        <v>500</v>
      </c>
      <c r="J59" s="7">
        <v>1</v>
      </c>
      <c r="K59" s="7">
        <v>1</v>
      </c>
      <c r="L59" s="7">
        <v>3</v>
      </c>
      <c r="M59" s="7">
        <v>0</v>
      </c>
      <c r="N59" s="7">
        <v>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ht="17.25" x14ac:dyDescent="0.35">
      <c r="A60" s="13">
        <v>103</v>
      </c>
      <c r="B60" s="13">
        <v>1</v>
      </c>
      <c r="C60" s="21">
        <f t="shared" si="0"/>
        <v>4199.6241984620319</v>
      </c>
      <c r="D60" s="13" t="s">
        <v>31</v>
      </c>
      <c r="E60" s="7" t="s">
        <v>35</v>
      </c>
      <c r="F60" s="4" t="s">
        <v>80</v>
      </c>
      <c r="G60" s="4" t="s">
        <v>83</v>
      </c>
      <c r="H60" s="7">
        <v>1</v>
      </c>
      <c r="I60" s="7">
        <v>500</v>
      </c>
      <c r="J60" s="7">
        <v>1</v>
      </c>
      <c r="K60" s="7">
        <v>1</v>
      </c>
      <c r="L60" s="7">
        <v>3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ht="17.25" x14ac:dyDescent="0.35">
      <c r="A61" s="13">
        <v>110</v>
      </c>
      <c r="B61" s="13">
        <v>1</v>
      </c>
      <c r="C61" s="21">
        <f t="shared" si="0"/>
        <v>4727.1427305665748</v>
      </c>
      <c r="D61" s="13" t="s">
        <v>36</v>
      </c>
      <c r="E61" s="7" t="s">
        <v>40</v>
      </c>
      <c r="F61" s="4" t="s">
        <v>80</v>
      </c>
      <c r="G61" s="4" t="s">
        <v>83</v>
      </c>
      <c r="H61" s="7">
        <v>1</v>
      </c>
      <c r="I61" s="7">
        <v>30000</v>
      </c>
      <c r="J61" s="7">
        <v>1</v>
      </c>
      <c r="K61" s="7">
        <v>1</v>
      </c>
      <c r="L61" s="7">
        <v>3</v>
      </c>
      <c r="M61" s="7">
        <v>0</v>
      </c>
      <c r="N61" s="7"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ht="17.25" x14ac:dyDescent="0.35">
      <c r="A62" s="13">
        <v>111</v>
      </c>
      <c r="B62" s="13">
        <v>1</v>
      </c>
      <c r="C62" s="21">
        <f t="shared" si="0"/>
        <v>4804.7606666577622</v>
      </c>
      <c r="D62" s="13" t="s">
        <v>37</v>
      </c>
      <c r="E62" s="7" t="s">
        <v>41</v>
      </c>
      <c r="F62" s="4" t="s">
        <v>80</v>
      </c>
      <c r="G62" s="4" t="s">
        <v>83</v>
      </c>
      <c r="H62" s="7">
        <v>1</v>
      </c>
      <c r="I62" s="7">
        <v>30000</v>
      </c>
      <c r="J62" s="7">
        <v>1</v>
      </c>
      <c r="K62" s="7">
        <v>1</v>
      </c>
      <c r="L62" s="7">
        <v>3</v>
      </c>
      <c r="M62" s="7">
        <v>0</v>
      </c>
      <c r="N62" s="7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ht="17.25" x14ac:dyDescent="0.35">
      <c r="A63" s="13">
        <v>112</v>
      </c>
      <c r="B63" s="13">
        <v>1</v>
      </c>
      <c r="C63" s="21">
        <f t="shared" si="0"/>
        <v>4882.9400366089421</v>
      </c>
      <c r="D63" s="13" t="s">
        <v>38</v>
      </c>
      <c r="E63" s="7" t="s">
        <v>42</v>
      </c>
      <c r="F63" s="4" t="s">
        <v>80</v>
      </c>
      <c r="G63" s="4" t="s">
        <v>83</v>
      </c>
      <c r="H63" s="7">
        <v>1</v>
      </c>
      <c r="I63" s="7">
        <v>30000</v>
      </c>
      <c r="J63" s="7">
        <v>1</v>
      </c>
      <c r="K63" s="7">
        <v>1</v>
      </c>
      <c r="L63" s="7">
        <v>3</v>
      </c>
      <c r="M63" s="7">
        <v>0</v>
      </c>
      <c r="N63" s="7"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ht="17.25" x14ac:dyDescent="0.35">
      <c r="A64" s="13">
        <v>113</v>
      </c>
      <c r="B64" s="13">
        <v>1</v>
      </c>
      <c r="C64" s="21">
        <f t="shared" si="0"/>
        <v>4961.6798342435968</v>
      </c>
      <c r="D64" s="13" t="s">
        <v>39</v>
      </c>
      <c r="E64" s="7" t="s">
        <v>43</v>
      </c>
      <c r="F64" s="4" t="s">
        <v>80</v>
      </c>
      <c r="G64" s="4" t="s">
        <v>83</v>
      </c>
      <c r="H64" s="7">
        <v>1</v>
      </c>
      <c r="I64" s="7">
        <v>30000</v>
      </c>
      <c r="J64" s="7">
        <v>1</v>
      </c>
      <c r="K64" s="7">
        <v>1</v>
      </c>
      <c r="L64" s="7">
        <v>3</v>
      </c>
      <c r="M64" s="7">
        <v>0</v>
      </c>
      <c r="N64" s="7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</sheetData>
  <phoneticPr fontId="1" type="noConversion"/>
  <conditionalFormatting sqref="O2:AF13 O57:AF64">
    <cfRule type="cellIs" dxfId="37" priority="20" operator="equal">
      <formula>0</formula>
    </cfRule>
  </conditionalFormatting>
  <conditionalFormatting sqref="O47:AF56">
    <cfRule type="cellIs" dxfId="36" priority="19" operator="equal">
      <formula>0</formula>
    </cfRule>
  </conditionalFormatting>
  <conditionalFormatting sqref="O14:AF18">
    <cfRule type="cellIs" dxfId="35" priority="18" operator="equal">
      <formula>0</formula>
    </cfRule>
  </conditionalFormatting>
  <conditionalFormatting sqref="O19:AF21">
    <cfRule type="cellIs" dxfId="34" priority="17" operator="equal">
      <formula>0</formula>
    </cfRule>
  </conditionalFormatting>
  <conditionalFormatting sqref="O22:AF23">
    <cfRule type="cellIs" dxfId="33" priority="16" operator="equal">
      <formula>0</formula>
    </cfRule>
  </conditionalFormatting>
  <conditionalFormatting sqref="O24:AF26">
    <cfRule type="cellIs" dxfId="32" priority="15" operator="equal">
      <formula>0</formula>
    </cfRule>
  </conditionalFormatting>
  <conditionalFormatting sqref="O27:AF28">
    <cfRule type="cellIs" dxfId="31" priority="14" operator="equal">
      <formula>0</formula>
    </cfRule>
  </conditionalFormatting>
  <conditionalFormatting sqref="O29:AF31">
    <cfRule type="cellIs" dxfId="30" priority="13" operator="equal">
      <formula>0</formula>
    </cfRule>
  </conditionalFormatting>
  <conditionalFormatting sqref="O32:S34 W32:AF34">
    <cfRule type="cellIs" dxfId="29" priority="11" operator="equal">
      <formula>0</formula>
    </cfRule>
  </conditionalFormatting>
  <conditionalFormatting sqref="O35:Y37 AA35:AF37">
    <cfRule type="cellIs" dxfId="28" priority="10" operator="equal">
      <formula>0</formula>
    </cfRule>
  </conditionalFormatting>
  <conditionalFormatting sqref="O38:X40 Z38:AF40">
    <cfRule type="cellIs" dxfId="27" priority="9" operator="equal">
      <formula>0</formula>
    </cfRule>
  </conditionalFormatting>
  <conditionalFormatting sqref="O41:AF41">
    <cfRule type="cellIs" dxfId="26" priority="8" operator="equal">
      <formula>0</formula>
    </cfRule>
  </conditionalFormatting>
  <conditionalFormatting sqref="O42:AF43">
    <cfRule type="cellIs" dxfId="25" priority="7" operator="equal">
      <formula>0</formula>
    </cfRule>
  </conditionalFormatting>
  <conditionalFormatting sqref="O44:AF44">
    <cfRule type="cellIs" dxfId="24" priority="6" operator="equal">
      <formula>0</formula>
    </cfRule>
  </conditionalFormatting>
  <conditionalFormatting sqref="O45:AF46">
    <cfRule type="cellIs" dxfId="23" priority="5" operator="equal">
      <formula>0</formula>
    </cfRule>
  </conditionalFormatting>
  <conditionalFormatting sqref="T32:V34">
    <cfRule type="cellIs" dxfId="22" priority="4" operator="equal">
      <formula>0</formula>
    </cfRule>
  </conditionalFormatting>
  <conditionalFormatting sqref="Z35:Z37">
    <cfRule type="cellIs" dxfId="21" priority="3" operator="equal">
      <formula>0</formula>
    </cfRule>
  </conditionalFormatting>
  <conditionalFormatting sqref="Y38:Y40">
    <cfRule type="cellIs" dxfId="20" priority="2" operator="equal">
      <formula>0</formula>
    </cfRule>
  </conditionalFormatting>
  <conditionalFormatting sqref="C2:C6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18" sqref="C18"/>
    </sheetView>
  </sheetViews>
  <sheetFormatPr defaultRowHeight="13.5" x14ac:dyDescent="0.15"/>
  <cols>
    <col min="1" max="1" width="15.125" style="2" bestFit="1" customWidth="1"/>
    <col min="2" max="2" width="32.25" customWidth="1"/>
  </cols>
  <sheetData>
    <row r="1" spans="1:2" ht="40.5" x14ac:dyDescent="0.15">
      <c r="A1" s="2" t="s">
        <v>0</v>
      </c>
      <c r="B1" s="1" t="s">
        <v>20</v>
      </c>
    </row>
    <row r="2" spans="1:2" x14ac:dyDescent="0.15">
      <c r="A2" s="2" t="s">
        <v>15</v>
      </c>
      <c r="B2" t="s">
        <v>21</v>
      </c>
    </row>
    <row r="3" spans="1:2" x14ac:dyDescent="0.15">
      <c r="A3" s="2" t="s">
        <v>1</v>
      </c>
      <c r="B3" t="s">
        <v>22</v>
      </c>
    </row>
    <row r="4" spans="1:2" x14ac:dyDescent="0.15">
      <c r="A4" s="2" t="s">
        <v>2</v>
      </c>
      <c r="B4" t="s">
        <v>23</v>
      </c>
    </row>
    <row r="5" spans="1:2" x14ac:dyDescent="0.15">
      <c r="A5" s="3" t="s">
        <v>16</v>
      </c>
      <c r="B5" t="s">
        <v>24</v>
      </c>
    </row>
    <row r="6" spans="1:2" x14ac:dyDescent="0.15">
      <c r="A6" s="3" t="s">
        <v>17</v>
      </c>
      <c r="B6" t="s">
        <v>25</v>
      </c>
    </row>
    <row r="7" spans="1:2" x14ac:dyDescent="0.15">
      <c r="A7" s="3" t="s">
        <v>18</v>
      </c>
      <c r="B7" t="s">
        <v>26</v>
      </c>
    </row>
    <row r="8" spans="1:2" x14ac:dyDescent="0.15">
      <c r="A8" s="3" t="s">
        <v>19</v>
      </c>
      <c r="B8" t="s">
        <v>27</v>
      </c>
    </row>
    <row r="9" spans="1:2" ht="16.5" x14ac:dyDescent="0.35">
      <c r="A9" s="9" t="s">
        <v>50</v>
      </c>
      <c r="B9" t="s">
        <v>89</v>
      </c>
    </row>
    <row r="10" spans="1:2" ht="16.5" x14ac:dyDescent="0.35">
      <c r="A10" s="9" t="s">
        <v>51</v>
      </c>
      <c r="B10" t="str">
        <f>"增加角色的"&amp;A10&amp;"上限"</f>
        <v>增加角色的物攻上限</v>
      </c>
    </row>
    <row r="11" spans="1:2" ht="16.5" x14ac:dyDescent="0.35">
      <c r="A11" s="11" t="s">
        <v>84</v>
      </c>
      <c r="B11" t="str">
        <f t="shared" ref="B11:B27" si="0">"增加角色的"&amp;A11&amp;"上限"</f>
        <v>增加角色的物攻百分比上限</v>
      </c>
    </row>
    <row r="12" spans="1:2" ht="16.5" x14ac:dyDescent="0.35">
      <c r="A12" s="9" t="s">
        <v>52</v>
      </c>
      <c r="B12" t="str">
        <f t="shared" si="0"/>
        <v>增加角色的魔攻上限</v>
      </c>
    </row>
    <row r="13" spans="1:2" ht="16.5" x14ac:dyDescent="0.35">
      <c r="A13" s="11" t="s">
        <v>85</v>
      </c>
      <c r="B13" t="str">
        <f t="shared" si="0"/>
        <v>增加角色的魔攻百分比上限</v>
      </c>
    </row>
    <row r="14" spans="1:2" ht="16.5" x14ac:dyDescent="0.35">
      <c r="A14" s="9" t="s">
        <v>53</v>
      </c>
      <c r="B14" t="str">
        <f t="shared" si="0"/>
        <v>增加角色的物防上限</v>
      </c>
    </row>
    <row r="15" spans="1:2" ht="16.5" x14ac:dyDescent="0.35">
      <c r="A15" s="11" t="s">
        <v>86</v>
      </c>
      <c r="B15" t="str">
        <f t="shared" si="0"/>
        <v>增加角色的物防百分比上限</v>
      </c>
    </row>
    <row r="16" spans="1:2" ht="16.5" x14ac:dyDescent="0.35">
      <c r="A16" s="9" t="s">
        <v>54</v>
      </c>
      <c r="B16" t="str">
        <f t="shared" si="0"/>
        <v>增加角色的魔防上限</v>
      </c>
    </row>
    <row r="17" spans="1:2" ht="16.5" x14ac:dyDescent="0.35">
      <c r="A17" s="11" t="s">
        <v>87</v>
      </c>
      <c r="B17" t="str">
        <f t="shared" si="0"/>
        <v>增加角色的魔防百分比上限</v>
      </c>
    </row>
    <row r="18" spans="1:2" ht="16.5" x14ac:dyDescent="0.35">
      <c r="A18" s="9" t="s">
        <v>55</v>
      </c>
      <c r="B18" t="str">
        <f t="shared" si="0"/>
        <v>增加角色的命中上限</v>
      </c>
    </row>
    <row r="19" spans="1:2" ht="16.5" x14ac:dyDescent="0.35">
      <c r="A19" s="9" t="s">
        <v>56</v>
      </c>
      <c r="B19" t="str">
        <f t="shared" si="0"/>
        <v>增加角色的闪避上限</v>
      </c>
    </row>
    <row r="20" spans="1:2" ht="16.5" x14ac:dyDescent="0.35">
      <c r="A20" s="9" t="s">
        <v>57</v>
      </c>
      <c r="B20" t="str">
        <f t="shared" si="0"/>
        <v>增加角色的致命上限</v>
      </c>
    </row>
    <row r="21" spans="1:2" ht="16.5" x14ac:dyDescent="0.35">
      <c r="A21" s="9" t="s">
        <v>58</v>
      </c>
      <c r="B21" t="str">
        <f t="shared" si="0"/>
        <v>增加角色的暴击上限</v>
      </c>
    </row>
    <row r="22" spans="1:2" ht="16.5" x14ac:dyDescent="0.35">
      <c r="A22" s="9" t="s">
        <v>59</v>
      </c>
      <c r="B22" t="str">
        <f t="shared" si="0"/>
        <v>增加角色的格挡上限</v>
      </c>
    </row>
    <row r="23" spans="1:2" ht="16.5" x14ac:dyDescent="0.35">
      <c r="A23" s="9" t="s">
        <v>60</v>
      </c>
      <c r="B23" t="str">
        <f t="shared" si="0"/>
        <v>增加角色的物免上限</v>
      </c>
    </row>
    <row r="24" spans="1:2" ht="16.5" x14ac:dyDescent="0.35">
      <c r="A24" s="9" t="s">
        <v>61</v>
      </c>
      <c r="B24" t="str">
        <f t="shared" si="0"/>
        <v>增加角色的魔免上限</v>
      </c>
    </row>
    <row r="25" spans="1:2" ht="16.5" x14ac:dyDescent="0.35">
      <c r="A25" s="9" t="s">
        <v>62</v>
      </c>
      <c r="B25" t="str">
        <f t="shared" si="0"/>
        <v>增加角色的反伤上限</v>
      </c>
    </row>
    <row r="26" spans="1:2" ht="16.5" x14ac:dyDescent="0.35">
      <c r="A26" s="9" t="s">
        <v>63</v>
      </c>
      <c r="B26" t="str">
        <f t="shared" si="0"/>
        <v>增加角色的移动速度上限</v>
      </c>
    </row>
    <row r="27" spans="1:2" ht="16.5" x14ac:dyDescent="0.35">
      <c r="A27" s="9" t="s">
        <v>64</v>
      </c>
      <c r="B27" t="str">
        <f t="shared" si="0"/>
        <v>增加角色的攻击速度上限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2014-07-01T02:54:12Z</dcterms:modified>
</cp:coreProperties>
</file>