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1190" activeTab="3"/>
  </bookViews>
  <sheets>
    <sheet name="道具ID" sheetId="3" r:id="rId1"/>
    <sheet name="主线关卡掉落数据" sheetId="2" r:id="rId2"/>
    <sheet name="room表数据" sheetId="1" r:id="rId3"/>
    <sheet name="reward表数据配置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4" i="4" l="1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0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8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603" i="4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2" i="1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203" i="4"/>
  <c r="K188" i="2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B1200" i="4"/>
  <c r="B1201" i="4"/>
  <c r="B1202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003" i="4"/>
  <c r="B998" i="4"/>
  <c r="B999" i="4"/>
  <c r="B1000" i="4"/>
  <c r="B1001" i="4"/>
  <c r="B1002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803" i="4"/>
  <c r="B796" i="4"/>
  <c r="B797" i="4"/>
  <c r="B798" i="4"/>
  <c r="B799" i="4"/>
  <c r="B800" i="4"/>
  <c r="B801" i="4"/>
  <c r="B802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603" i="4"/>
  <c r="B593" i="4"/>
  <c r="B594" i="4"/>
  <c r="B595" i="4"/>
  <c r="B596" i="4"/>
  <c r="B597" i="4"/>
  <c r="B598" i="4"/>
  <c r="B599" i="4"/>
  <c r="B600" i="4"/>
  <c r="B601" i="4"/>
  <c r="B602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203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3" i="4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P12" i="1"/>
  <c r="O12" i="1"/>
  <c r="N12" i="1"/>
  <c r="M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H12" i="1"/>
  <c r="G12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12" i="1"/>
  <c r="D185" i="4"/>
  <c r="K189" i="2"/>
  <c r="D186" i="4"/>
  <c r="K190" i="2"/>
  <c r="D187" i="4"/>
  <c r="K191" i="2"/>
  <c r="D188" i="4"/>
  <c r="K192" i="2"/>
  <c r="K193" i="2"/>
  <c r="D189" i="4"/>
  <c r="D190" i="4"/>
  <c r="K194" i="2"/>
  <c r="K195" i="2"/>
  <c r="D191" i="4"/>
  <c r="D192" i="4"/>
  <c r="K196" i="2"/>
  <c r="D193" i="4"/>
  <c r="K197" i="2"/>
  <c r="D194" i="4"/>
  <c r="K198" i="2"/>
  <c r="D195" i="4"/>
  <c r="K199" i="2"/>
  <c r="K200" i="2"/>
  <c r="D196" i="4"/>
  <c r="K201" i="2"/>
  <c r="D197" i="4"/>
  <c r="K202" i="2"/>
  <c r="D198" i="4"/>
  <c r="K203" i="2"/>
  <c r="D199" i="4"/>
  <c r="K204" i="2"/>
  <c r="D200" i="4"/>
  <c r="K205" i="2"/>
  <c r="D201" i="4"/>
  <c r="D202" i="4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2" i="1"/>
  <c r="Q7" i="1"/>
  <c r="P7" i="1"/>
  <c r="O7" i="1"/>
  <c r="K5" i="1"/>
  <c r="K4" i="1"/>
  <c r="K3" i="1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X108" i="2"/>
  <c r="Y108" i="2"/>
  <c r="Z108" i="2"/>
  <c r="X109" i="2"/>
  <c r="Y109" i="2"/>
  <c r="Z109" i="2"/>
  <c r="X110" i="2"/>
  <c r="Y110" i="2"/>
  <c r="Z110" i="2"/>
  <c r="X111" i="2"/>
  <c r="Y111" i="2"/>
  <c r="Z111" i="2"/>
  <c r="X112" i="2"/>
  <c r="Y112" i="2"/>
  <c r="Z112" i="2"/>
  <c r="X113" i="2"/>
  <c r="Y113" i="2"/>
  <c r="Z113" i="2"/>
  <c r="X114" i="2"/>
  <c r="Y114" i="2"/>
  <c r="Z114" i="2"/>
  <c r="X115" i="2"/>
  <c r="Y115" i="2"/>
  <c r="Z115" i="2"/>
  <c r="X116" i="2"/>
  <c r="Y116" i="2"/>
  <c r="Z116" i="2"/>
  <c r="X117" i="2"/>
  <c r="Y117" i="2"/>
  <c r="Z117" i="2"/>
  <c r="X118" i="2"/>
  <c r="Y118" i="2"/>
  <c r="Z118" i="2"/>
  <c r="X119" i="2"/>
  <c r="Y119" i="2"/>
  <c r="Z119" i="2"/>
  <c r="X120" i="2"/>
  <c r="Y120" i="2"/>
  <c r="Z120" i="2"/>
  <c r="X121" i="2"/>
  <c r="Y121" i="2"/>
  <c r="Z121" i="2"/>
  <c r="X122" i="2"/>
  <c r="Y122" i="2"/>
  <c r="Z122" i="2"/>
  <c r="X123" i="2"/>
  <c r="Y123" i="2"/>
  <c r="Z123" i="2"/>
  <c r="X124" i="2"/>
  <c r="Y124" i="2"/>
  <c r="Z124" i="2"/>
  <c r="X125" i="2"/>
  <c r="Y125" i="2"/>
  <c r="Z125" i="2"/>
  <c r="X126" i="2"/>
  <c r="Y126" i="2"/>
  <c r="Z126" i="2"/>
  <c r="X127" i="2"/>
  <c r="Y127" i="2"/>
  <c r="Z127" i="2"/>
  <c r="X128" i="2"/>
  <c r="Y128" i="2"/>
  <c r="Z128" i="2"/>
  <c r="X129" i="2"/>
  <c r="Y129" i="2"/>
  <c r="Z129" i="2"/>
  <c r="X130" i="2"/>
  <c r="Y130" i="2"/>
  <c r="Z130" i="2"/>
  <c r="X131" i="2"/>
  <c r="Y131" i="2"/>
  <c r="Z131" i="2"/>
  <c r="X132" i="2"/>
  <c r="Y132" i="2"/>
  <c r="Z132" i="2"/>
  <c r="X133" i="2"/>
  <c r="Y133" i="2"/>
  <c r="Z133" i="2"/>
  <c r="X134" i="2"/>
  <c r="Y134" i="2"/>
  <c r="Z134" i="2"/>
  <c r="X135" i="2"/>
  <c r="Y135" i="2"/>
  <c r="Z135" i="2"/>
  <c r="X136" i="2"/>
  <c r="Y136" i="2"/>
  <c r="Z136" i="2"/>
  <c r="X137" i="2"/>
  <c r="Y137" i="2"/>
  <c r="Z137" i="2"/>
  <c r="X138" i="2"/>
  <c r="Y138" i="2"/>
  <c r="Z138" i="2"/>
  <c r="X139" i="2"/>
  <c r="Y139" i="2"/>
  <c r="Z139" i="2"/>
  <c r="X140" i="2"/>
  <c r="Y140" i="2"/>
  <c r="Z140" i="2"/>
  <c r="X141" i="2"/>
  <c r="Y141" i="2"/>
  <c r="Z141" i="2"/>
  <c r="X142" i="2"/>
  <c r="Y142" i="2"/>
  <c r="Z142" i="2"/>
  <c r="X143" i="2"/>
  <c r="Y143" i="2"/>
  <c r="Z143" i="2"/>
  <c r="X144" i="2"/>
  <c r="Y144" i="2"/>
  <c r="Z144" i="2"/>
  <c r="X145" i="2"/>
  <c r="Y145" i="2"/>
  <c r="Z145" i="2"/>
  <c r="X146" i="2"/>
  <c r="Y146" i="2"/>
  <c r="Z146" i="2"/>
  <c r="X147" i="2"/>
  <c r="Y147" i="2"/>
  <c r="Z147" i="2"/>
  <c r="X148" i="2"/>
  <c r="Y148" i="2"/>
  <c r="Z148" i="2"/>
  <c r="X149" i="2"/>
  <c r="Y149" i="2"/>
  <c r="Z149" i="2"/>
  <c r="X150" i="2"/>
  <c r="Y150" i="2"/>
  <c r="Z150" i="2"/>
  <c r="X151" i="2"/>
  <c r="Y151" i="2"/>
  <c r="Z151" i="2"/>
  <c r="X152" i="2"/>
  <c r="Y152" i="2"/>
  <c r="Z152" i="2"/>
  <c r="X153" i="2"/>
  <c r="Y153" i="2"/>
  <c r="Z153" i="2"/>
  <c r="X154" i="2"/>
  <c r="Y154" i="2"/>
  <c r="Z154" i="2"/>
  <c r="X155" i="2"/>
  <c r="Y155" i="2"/>
  <c r="Z155" i="2"/>
  <c r="X156" i="2"/>
  <c r="Y156" i="2"/>
  <c r="Z156" i="2"/>
  <c r="X157" i="2"/>
  <c r="Y157" i="2"/>
  <c r="Z157" i="2"/>
  <c r="X158" i="2"/>
  <c r="Y158" i="2"/>
  <c r="Z158" i="2"/>
  <c r="X159" i="2"/>
  <c r="Y159" i="2"/>
  <c r="Z159" i="2"/>
  <c r="X160" i="2"/>
  <c r="Y160" i="2"/>
  <c r="Z160" i="2"/>
  <c r="X161" i="2"/>
  <c r="Y161" i="2"/>
  <c r="Z161" i="2"/>
  <c r="X162" i="2"/>
  <c r="Y162" i="2"/>
  <c r="Z162" i="2"/>
  <c r="X163" i="2"/>
  <c r="Y163" i="2"/>
  <c r="Z163" i="2"/>
  <c r="X164" i="2"/>
  <c r="Y164" i="2"/>
  <c r="Z164" i="2"/>
  <c r="X165" i="2"/>
  <c r="Y165" i="2"/>
  <c r="Z165" i="2"/>
  <c r="X166" i="2"/>
  <c r="Y166" i="2"/>
  <c r="Z166" i="2"/>
  <c r="X167" i="2"/>
  <c r="Y167" i="2"/>
  <c r="Z167" i="2"/>
  <c r="X168" i="2"/>
  <c r="Y168" i="2"/>
  <c r="Z168" i="2"/>
  <c r="X169" i="2"/>
  <c r="Y169" i="2"/>
  <c r="Z169" i="2"/>
  <c r="X170" i="2"/>
  <c r="Y170" i="2"/>
  <c r="Z170" i="2"/>
  <c r="X171" i="2"/>
  <c r="Y171" i="2"/>
  <c r="Z171" i="2"/>
  <c r="X172" i="2"/>
  <c r="Y172" i="2"/>
  <c r="Z172" i="2"/>
  <c r="X173" i="2"/>
  <c r="Y173" i="2"/>
  <c r="Z173" i="2"/>
  <c r="X174" i="2"/>
  <c r="Y174" i="2"/>
  <c r="Z174" i="2"/>
  <c r="X175" i="2"/>
  <c r="Y175" i="2"/>
  <c r="Z175" i="2"/>
  <c r="X176" i="2"/>
  <c r="Y176" i="2"/>
  <c r="Z176" i="2"/>
  <c r="X177" i="2"/>
  <c r="Y177" i="2"/>
  <c r="Z177" i="2"/>
  <c r="X178" i="2"/>
  <c r="Y178" i="2"/>
  <c r="Z178" i="2"/>
  <c r="X179" i="2"/>
  <c r="Y179" i="2"/>
  <c r="Z179" i="2"/>
  <c r="X180" i="2"/>
  <c r="Y180" i="2"/>
  <c r="Z180" i="2"/>
  <c r="X181" i="2"/>
  <c r="Y181" i="2"/>
  <c r="Z181" i="2"/>
  <c r="X182" i="2"/>
  <c r="Y182" i="2"/>
  <c r="Z182" i="2"/>
  <c r="X183" i="2"/>
  <c r="Y183" i="2"/>
  <c r="Z183" i="2"/>
  <c r="X184" i="2"/>
  <c r="Y184" i="2"/>
  <c r="Z184" i="2"/>
  <c r="X185" i="2"/>
  <c r="Y185" i="2"/>
  <c r="Z185" i="2"/>
  <c r="X186" i="2"/>
  <c r="Y186" i="2"/>
  <c r="Z186" i="2"/>
  <c r="X187" i="2"/>
  <c r="Y187" i="2"/>
  <c r="Z187" i="2"/>
  <c r="X188" i="2"/>
  <c r="Y188" i="2"/>
  <c r="Z188" i="2"/>
  <c r="X189" i="2"/>
  <c r="Y189" i="2"/>
  <c r="Z189" i="2"/>
  <c r="X190" i="2"/>
  <c r="Y190" i="2"/>
  <c r="Z190" i="2"/>
  <c r="X191" i="2"/>
  <c r="Y191" i="2"/>
  <c r="Z191" i="2"/>
  <c r="X192" i="2"/>
  <c r="Y192" i="2"/>
  <c r="Z192" i="2"/>
  <c r="X193" i="2"/>
  <c r="Y193" i="2"/>
  <c r="Z193" i="2"/>
  <c r="X194" i="2"/>
  <c r="Y194" i="2"/>
  <c r="Z194" i="2"/>
  <c r="X195" i="2"/>
  <c r="Y195" i="2"/>
  <c r="Z195" i="2"/>
  <c r="X196" i="2"/>
  <c r="Y196" i="2"/>
  <c r="Z196" i="2"/>
  <c r="X197" i="2"/>
  <c r="Y197" i="2"/>
  <c r="Z197" i="2"/>
  <c r="X198" i="2"/>
  <c r="Y198" i="2"/>
  <c r="Z198" i="2"/>
  <c r="X199" i="2"/>
  <c r="Y199" i="2"/>
  <c r="Z199" i="2"/>
  <c r="X200" i="2"/>
  <c r="Y200" i="2"/>
  <c r="Z200" i="2"/>
  <c r="X201" i="2"/>
  <c r="Y201" i="2"/>
  <c r="Z201" i="2"/>
  <c r="X202" i="2"/>
  <c r="Y202" i="2"/>
  <c r="Z202" i="2"/>
  <c r="X203" i="2"/>
  <c r="Y203" i="2"/>
  <c r="Z203" i="2"/>
  <c r="X204" i="2"/>
  <c r="Y204" i="2"/>
  <c r="Z204" i="2"/>
  <c r="X205" i="2"/>
  <c r="Y205" i="2"/>
  <c r="Z205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Y6" i="2"/>
  <c r="Z6" i="2"/>
  <c r="X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D429" i="4"/>
  <c r="U33" i="2"/>
  <c r="D430" i="4"/>
  <c r="U34" i="2"/>
  <c r="D431" i="4"/>
  <c r="U35" i="2"/>
  <c r="U36" i="2"/>
  <c r="D433" i="4"/>
  <c r="U37" i="2"/>
  <c r="D434" i="4"/>
  <c r="U38" i="2"/>
  <c r="D435" i="4"/>
  <c r="U39" i="2"/>
  <c r="U40" i="2"/>
  <c r="D437" i="4"/>
  <c r="U41" i="2"/>
  <c r="D438" i="4"/>
  <c r="U42" i="2"/>
  <c r="D439" i="4"/>
  <c r="U43" i="2"/>
  <c r="U44" i="2"/>
  <c r="D441" i="4"/>
  <c r="U45" i="2"/>
  <c r="D442" i="4"/>
  <c r="U46" i="2"/>
  <c r="D443" i="4"/>
  <c r="U47" i="2"/>
  <c r="U48" i="2"/>
  <c r="D445" i="4"/>
  <c r="U49" i="2"/>
  <c r="D446" i="4"/>
  <c r="U50" i="2"/>
  <c r="D447" i="4"/>
  <c r="U51" i="2"/>
  <c r="U52" i="2"/>
  <c r="D449" i="4"/>
  <c r="U53" i="2"/>
  <c r="D450" i="4"/>
  <c r="U54" i="2"/>
  <c r="D451" i="4"/>
  <c r="U55" i="2"/>
  <c r="U56" i="2"/>
  <c r="D453" i="4"/>
  <c r="U57" i="2"/>
  <c r="D454" i="4"/>
  <c r="U58" i="2"/>
  <c r="D455" i="4"/>
  <c r="U59" i="2"/>
  <c r="U60" i="2"/>
  <c r="D457" i="4"/>
  <c r="U61" i="2"/>
  <c r="D458" i="4"/>
  <c r="U62" i="2"/>
  <c r="D459" i="4"/>
  <c r="U63" i="2"/>
  <c r="U64" i="2"/>
  <c r="D461" i="4"/>
  <c r="U65" i="2"/>
  <c r="D462" i="4"/>
  <c r="U66" i="2"/>
  <c r="D463" i="4"/>
  <c r="U67" i="2"/>
  <c r="U68" i="2"/>
  <c r="D465" i="4"/>
  <c r="U69" i="2"/>
  <c r="D466" i="4"/>
  <c r="U70" i="2"/>
  <c r="D467" i="4"/>
  <c r="U71" i="2"/>
  <c r="U72" i="2"/>
  <c r="D469" i="4"/>
  <c r="U73" i="2"/>
  <c r="D470" i="4"/>
  <c r="U74" i="2"/>
  <c r="D471" i="4"/>
  <c r="U75" i="2"/>
  <c r="U76" i="2"/>
  <c r="D473" i="4"/>
  <c r="U77" i="2"/>
  <c r="D474" i="4"/>
  <c r="U78" i="2"/>
  <c r="D475" i="4"/>
  <c r="U79" i="2"/>
  <c r="U80" i="2"/>
  <c r="D477" i="4"/>
  <c r="U81" i="2"/>
  <c r="D478" i="4"/>
  <c r="U82" i="2"/>
  <c r="D479" i="4"/>
  <c r="U83" i="2"/>
  <c r="U84" i="2"/>
  <c r="D481" i="4"/>
  <c r="U85" i="2"/>
  <c r="D482" i="4"/>
  <c r="U86" i="2"/>
  <c r="D483" i="4"/>
  <c r="U87" i="2"/>
  <c r="U88" i="2"/>
  <c r="D485" i="4"/>
  <c r="U89" i="2"/>
  <c r="D486" i="4"/>
  <c r="U90" i="2"/>
  <c r="D487" i="4"/>
  <c r="U91" i="2"/>
  <c r="U92" i="2"/>
  <c r="D489" i="4"/>
  <c r="U93" i="2"/>
  <c r="D490" i="4"/>
  <c r="U94" i="2"/>
  <c r="D491" i="4"/>
  <c r="U95" i="2"/>
  <c r="U96" i="2"/>
  <c r="D493" i="4"/>
  <c r="U97" i="2"/>
  <c r="D494" i="4"/>
  <c r="U98" i="2"/>
  <c r="D495" i="4"/>
  <c r="U99" i="2"/>
  <c r="U100" i="2"/>
  <c r="D497" i="4"/>
  <c r="U101" i="2"/>
  <c r="D498" i="4"/>
  <c r="U102" i="2"/>
  <c r="D499" i="4"/>
  <c r="U103" i="2"/>
  <c r="U104" i="2"/>
  <c r="D501" i="4"/>
  <c r="U105" i="2"/>
  <c r="D502" i="4"/>
  <c r="U106" i="2"/>
  <c r="D503" i="4"/>
  <c r="U107" i="2"/>
  <c r="U108" i="2"/>
  <c r="D505" i="4"/>
  <c r="U109" i="2"/>
  <c r="D506" i="4"/>
  <c r="U110" i="2"/>
  <c r="D507" i="4"/>
  <c r="U111" i="2"/>
  <c r="U112" i="2"/>
  <c r="D509" i="4"/>
  <c r="U113" i="2"/>
  <c r="D510" i="4"/>
  <c r="U114" i="2"/>
  <c r="D511" i="4"/>
  <c r="U115" i="2"/>
  <c r="U116" i="2"/>
  <c r="D513" i="4"/>
  <c r="U117" i="2"/>
  <c r="D514" i="4"/>
  <c r="U118" i="2"/>
  <c r="D515" i="4"/>
  <c r="U119" i="2"/>
  <c r="U120" i="2"/>
  <c r="D517" i="4"/>
  <c r="U121" i="2"/>
  <c r="D518" i="4"/>
  <c r="U122" i="2"/>
  <c r="D519" i="4"/>
  <c r="U123" i="2"/>
  <c r="U124" i="2"/>
  <c r="D521" i="4"/>
  <c r="U125" i="2"/>
  <c r="D522" i="4"/>
  <c r="U126" i="2"/>
  <c r="D523" i="4"/>
  <c r="U127" i="2"/>
  <c r="U128" i="2"/>
  <c r="D525" i="4"/>
  <c r="U129" i="2"/>
  <c r="D526" i="4"/>
  <c r="U130" i="2"/>
  <c r="D527" i="4"/>
  <c r="U131" i="2"/>
  <c r="U132" i="2"/>
  <c r="D529" i="4"/>
  <c r="U133" i="2"/>
  <c r="D530" i="4"/>
  <c r="U134" i="2"/>
  <c r="D531" i="4"/>
  <c r="U135" i="2"/>
  <c r="U136" i="2"/>
  <c r="D533" i="4"/>
  <c r="U137" i="2"/>
  <c r="D534" i="4"/>
  <c r="U138" i="2"/>
  <c r="D535" i="4"/>
  <c r="U139" i="2"/>
  <c r="U140" i="2"/>
  <c r="D537" i="4"/>
  <c r="U141" i="2"/>
  <c r="D538" i="4"/>
  <c r="U142" i="2"/>
  <c r="D539" i="4"/>
  <c r="U143" i="2"/>
  <c r="U144" i="2"/>
  <c r="D541" i="4"/>
  <c r="U145" i="2"/>
  <c r="D542" i="4"/>
  <c r="U146" i="2"/>
  <c r="D543" i="4"/>
  <c r="U147" i="2"/>
  <c r="U148" i="2"/>
  <c r="D545" i="4"/>
  <c r="U149" i="2"/>
  <c r="D546" i="4"/>
  <c r="U150" i="2"/>
  <c r="D547" i="4"/>
  <c r="U151" i="2"/>
  <c r="U152" i="2"/>
  <c r="D549" i="4"/>
  <c r="U153" i="2"/>
  <c r="D550" i="4"/>
  <c r="U154" i="2"/>
  <c r="D551" i="4"/>
  <c r="U155" i="2"/>
  <c r="U156" i="2"/>
  <c r="D553" i="4"/>
  <c r="U157" i="2"/>
  <c r="D554" i="4"/>
  <c r="U158" i="2"/>
  <c r="D555" i="4"/>
  <c r="U159" i="2"/>
  <c r="U160" i="2"/>
  <c r="D557" i="4"/>
  <c r="U161" i="2"/>
  <c r="D558" i="4"/>
  <c r="U162" i="2"/>
  <c r="D559" i="4"/>
  <c r="U163" i="2"/>
  <c r="U164" i="2"/>
  <c r="D561" i="4"/>
  <c r="U165" i="2"/>
  <c r="D562" i="4"/>
  <c r="U166" i="2"/>
  <c r="D563" i="4"/>
  <c r="U167" i="2"/>
  <c r="U168" i="2"/>
  <c r="D565" i="4"/>
  <c r="U169" i="2"/>
  <c r="D566" i="4"/>
  <c r="U170" i="2"/>
  <c r="D567" i="4"/>
  <c r="U171" i="2"/>
  <c r="U172" i="2"/>
  <c r="D569" i="4"/>
  <c r="U173" i="2"/>
  <c r="D570" i="4"/>
  <c r="U174" i="2"/>
  <c r="D571" i="4"/>
  <c r="U175" i="2"/>
  <c r="U176" i="2"/>
  <c r="D573" i="4"/>
  <c r="U177" i="2"/>
  <c r="D574" i="4"/>
  <c r="U178" i="2"/>
  <c r="D575" i="4"/>
  <c r="U179" i="2"/>
  <c r="U180" i="2"/>
  <c r="D577" i="4"/>
  <c r="U181" i="2"/>
  <c r="D578" i="4"/>
  <c r="U182" i="2"/>
  <c r="D579" i="4"/>
  <c r="U183" i="2"/>
  <c r="U184" i="2"/>
  <c r="D581" i="4"/>
  <c r="U185" i="2"/>
  <c r="D582" i="4"/>
  <c r="U186" i="2"/>
  <c r="D583" i="4"/>
  <c r="U187" i="2"/>
  <c r="U188" i="2"/>
  <c r="D585" i="4"/>
  <c r="U189" i="2"/>
  <c r="D586" i="4"/>
  <c r="U190" i="2"/>
  <c r="D587" i="4"/>
  <c r="U191" i="2"/>
  <c r="U192" i="2"/>
  <c r="D589" i="4"/>
  <c r="U193" i="2"/>
  <c r="D590" i="4"/>
  <c r="U194" i="2"/>
  <c r="D591" i="4"/>
  <c r="U195" i="2"/>
  <c r="U196" i="2"/>
  <c r="D593" i="4"/>
  <c r="U197" i="2"/>
  <c r="D594" i="4"/>
  <c r="U198" i="2"/>
  <c r="D595" i="4"/>
  <c r="U199" i="2"/>
  <c r="U200" i="2"/>
  <c r="D597" i="4"/>
  <c r="U201" i="2"/>
  <c r="D598" i="4"/>
  <c r="U202" i="2"/>
  <c r="D599" i="4"/>
  <c r="U203" i="2"/>
  <c r="U204" i="2"/>
  <c r="D601" i="4"/>
  <c r="U205" i="2"/>
  <c r="D602" i="4"/>
  <c r="U6" i="2"/>
  <c r="Q209" i="1"/>
  <c r="D600" i="4"/>
  <c r="Q205" i="1"/>
  <c r="D596" i="4"/>
  <c r="Q201" i="1"/>
  <c r="D592" i="4"/>
  <c r="Q197" i="1"/>
  <c r="D588" i="4"/>
  <c r="Q193" i="1"/>
  <c r="D584" i="4"/>
  <c r="Q189" i="1"/>
  <c r="D580" i="4"/>
  <c r="Q185" i="1"/>
  <c r="D576" i="4"/>
  <c r="Q181" i="1"/>
  <c r="D572" i="4"/>
  <c r="Q177" i="1"/>
  <c r="D568" i="4"/>
  <c r="Q173" i="1"/>
  <c r="D564" i="4"/>
  <c r="Q169" i="1"/>
  <c r="D560" i="4"/>
  <c r="Q165" i="1"/>
  <c r="D556" i="4"/>
  <c r="Q161" i="1"/>
  <c r="D552" i="4"/>
  <c r="Q157" i="1"/>
  <c r="D548" i="4"/>
  <c r="Q153" i="1"/>
  <c r="D544" i="4"/>
  <c r="Q149" i="1"/>
  <c r="D540" i="4"/>
  <c r="Q145" i="1"/>
  <c r="D536" i="4"/>
  <c r="Q141" i="1"/>
  <c r="D532" i="4"/>
  <c r="Q137" i="1"/>
  <c r="D528" i="4"/>
  <c r="Q133" i="1"/>
  <c r="D524" i="4"/>
  <c r="Q129" i="1"/>
  <c r="D520" i="4"/>
  <c r="Q125" i="1"/>
  <c r="D516" i="4"/>
  <c r="Q121" i="1"/>
  <c r="D512" i="4"/>
  <c r="Q117" i="1"/>
  <c r="D508" i="4"/>
  <c r="Q113" i="1"/>
  <c r="D504" i="4"/>
  <c r="Q109" i="1"/>
  <c r="D500" i="4"/>
  <c r="Q105" i="1"/>
  <c r="D496" i="4"/>
  <c r="Q101" i="1"/>
  <c r="D492" i="4"/>
  <c r="Q97" i="1"/>
  <c r="D488" i="4"/>
  <c r="Q93" i="1"/>
  <c r="D484" i="4"/>
  <c r="Q89" i="1"/>
  <c r="D480" i="4"/>
  <c r="Q85" i="1"/>
  <c r="D476" i="4"/>
  <c r="Q81" i="1"/>
  <c r="D472" i="4"/>
  <c r="Q77" i="1"/>
  <c r="D468" i="4"/>
  <c r="Q73" i="1"/>
  <c r="D464" i="4"/>
  <c r="Q69" i="1"/>
  <c r="D460" i="4"/>
  <c r="Q65" i="1"/>
  <c r="D456" i="4"/>
  <c r="Q61" i="1"/>
  <c r="D452" i="4"/>
  <c r="Q57" i="1"/>
  <c r="D448" i="4"/>
  <c r="Q53" i="1"/>
  <c r="D444" i="4"/>
  <c r="Q49" i="1"/>
  <c r="D440" i="4"/>
  <c r="Q45" i="1"/>
  <c r="D436" i="4"/>
  <c r="Q41" i="1"/>
  <c r="D432" i="4"/>
  <c r="Q37" i="1"/>
  <c r="D428" i="4"/>
  <c r="Q33" i="1"/>
  <c r="Q29" i="1"/>
  <c r="Q25" i="1"/>
  <c r="Q21" i="1"/>
  <c r="Q17" i="1"/>
  <c r="Q13" i="1"/>
  <c r="Q15" i="1"/>
  <c r="Q14" i="1"/>
  <c r="Q16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</calcChain>
</file>

<file path=xl/sharedStrings.xml><?xml version="1.0" encoding="utf-8"?>
<sst xmlns="http://schemas.openxmlformats.org/spreadsheetml/2006/main" count="1594" uniqueCount="399">
  <si>
    <t>关卡ID</t>
  </si>
  <si>
    <t>关卡ID</t>
    <phoneticPr fontId="2" type="noConversion"/>
  </si>
  <si>
    <t>大地精元</t>
  </si>
  <si>
    <t>天空精元</t>
  </si>
  <si>
    <t>海洋精元</t>
  </si>
  <si>
    <t>等级</t>
  </si>
  <si>
    <t>装备进阶材料品质</t>
  </si>
  <si>
    <t>材料名称</t>
  </si>
  <si>
    <t>进阶道具名称</t>
  </si>
  <si>
    <t>进阶材料个数</t>
  </si>
  <si>
    <t>神魂</t>
  </si>
  <si>
    <t>金币</t>
  </si>
  <si>
    <t>普通</t>
  </si>
  <si>
    <t>普通大地精元</t>
  </si>
  <si>
    <t>普通天空精元</t>
  </si>
  <si>
    <t>普通海洋精元</t>
  </si>
  <si>
    <t>优秀</t>
  </si>
  <si>
    <t>优秀大地精元</t>
  </si>
  <si>
    <t>优秀天空精元</t>
  </si>
  <si>
    <t>优秀海洋精元</t>
  </si>
  <si>
    <t>优质</t>
  </si>
  <si>
    <t>优质海洋精元</t>
  </si>
  <si>
    <t>卓越</t>
  </si>
  <si>
    <t>卓越大地精元</t>
  </si>
  <si>
    <t>卓越天空精元</t>
  </si>
  <si>
    <t>卓越海洋精元</t>
  </si>
  <si>
    <t>金刚</t>
  </si>
  <si>
    <t>金刚大地精元</t>
  </si>
  <si>
    <t>金刚天空精元</t>
  </si>
  <si>
    <t>金刚海洋精元</t>
  </si>
  <si>
    <t>紫晶</t>
  </si>
  <si>
    <t>紫晶大地精元</t>
  </si>
  <si>
    <t>紫晶天空精元</t>
  </si>
  <si>
    <t>紫晶海洋精元</t>
  </si>
  <si>
    <t>黑曜</t>
  </si>
  <si>
    <t>黑曜大地精元</t>
  </si>
  <si>
    <t>黑曜天空精元</t>
  </si>
  <si>
    <t>黑曜海洋精元</t>
  </si>
  <si>
    <t>霜脉</t>
  </si>
  <si>
    <t>霜脉大地精元</t>
  </si>
  <si>
    <t>霜脉天空精元</t>
  </si>
  <si>
    <t>霜脉海洋精元</t>
  </si>
  <si>
    <t>光铸</t>
  </si>
  <si>
    <t>光铸大地精元</t>
  </si>
  <si>
    <t>光铸天空精元</t>
  </si>
  <si>
    <t>光铸海洋精元</t>
  </si>
  <si>
    <t>圣魔</t>
  </si>
  <si>
    <t>圣魔大地精元</t>
  </si>
  <si>
    <t>圣魔天空精元</t>
  </si>
  <si>
    <t>圣魔海洋精元</t>
  </si>
  <si>
    <t>ID</t>
  </si>
  <si>
    <t>名称</t>
  </si>
  <si>
    <t>id</t>
  </si>
  <si>
    <t>name</t>
  </si>
  <si>
    <t>神血结晶</t>
    <phoneticPr fontId="5" type="noConversion"/>
  </si>
  <si>
    <t>神侍装备精华</t>
    <phoneticPr fontId="5" type="noConversion"/>
  </si>
  <si>
    <t>凡品经验灵药</t>
  </si>
  <si>
    <t>优质经验灵药</t>
  </si>
  <si>
    <t>优秀经验灵药</t>
  </si>
  <si>
    <t>卓越经验灵药</t>
  </si>
  <si>
    <t>金宝箱</t>
    <phoneticPr fontId="5" type="noConversion"/>
  </si>
  <si>
    <t>经验</t>
  </si>
  <si>
    <t>优质大地精元</t>
  </si>
  <si>
    <t>优质天空精元</t>
  </si>
  <si>
    <t>精良卷轴+2</t>
  </si>
  <si>
    <t>精良卷轴+3</t>
  </si>
  <si>
    <t>优秀卷轴+2</t>
  </si>
  <si>
    <t>优秀卷轴+3</t>
  </si>
  <si>
    <t>卓越卷轴+3</t>
  </si>
  <si>
    <t>卓越卷轴+4</t>
  </si>
  <si>
    <t>装备觉醒石</t>
  </si>
  <si>
    <t>阿尔忒弥斯</t>
  </si>
  <si>
    <t>单位数量</t>
    <phoneticPr fontId="2" type="noConversion"/>
  </si>
  <si>
    <t>神侍经验药</t>
    <phoneticPr fontId="2" type="noConversion"/>
  </si>
  <si>
    <t>关卡章节</t>
  </si>
  <si>
    <t>经验药1</t>
  </si>
  <si>
    <t>经验药2</t>
  </si>
  <si>
    <t>经验药3</t>
  </si>
  <si>
    <t>掉落数量1</t>
  </si>
  <si>
    <t>掉落数量2</t>
  </si>
  <si>
    <t>掉落数量3</t>
  </si>
  <si>
    <t>概率1</t>
  </si>
  <si>
    <t>概率2</t>
  </si>
  <si>
    <t>概率3</t>
  </si>
  <si>
    <t>进阶道具ID</t>
    <phoneticPr fontId="2" type="noConversion"/>
  </si>
  <si>
    <t>神魂ID</t>
    <phoneticPr fontId="2" type="noConversion"/>
  </si>
  <si>
    <t>金币ID</t>
    <phoneticPr fontId="2" type="noConversion"/>
  </si>
  <si>
    <t>经验药1ID</t>
    <phoneticPr fontId="2" type="noConversion"/>
  </si>
  <si>
    <t>经验药2ID</t>
    <phoneticPr fontId="2" type="noConversion"/>
  </si>
  <si>
    <t>经验药3ID</t>
    <phoneticPr fontId="2" type="noConversion"/>
  </si>
  <si>
    <t>钻石</t>
    <phoneticPr fontId="5" type="noConversion"/>
  </si>
  <si>
    <t>体力</t>
    <phoneticPr fontId="5" type="noConversion"/>
  </si>
  <si>
    <t>竞技场兑换币</t>
    <phoneticPr fontId="5" type="noConversion"/>
  </si>
  <si>
    <t>高级令</t>
    <phoneticPr fontId="5" type="noConversion"/>
  </si>
  <si>
    <t>顶级令</t>
    <phoneticPr fontId="5" type="noConversion"/>
  </si>
  <si>
    <t>高级宝藏碎片</t>
    <phoneticPr fontId="5" type="noConversion"/>
  </si>
  <si>
    <t>顶级宝藏碎片</t>
    <phoneticPr fontId="5" type="noConversion"/>
  </si>
  <si>
    <t>个人贡献</t>
    <phoneticPr fontId="5" type="noConversion"/>
  </si>
  <si>
    <t>圣火石</t>
    <phoneticPr fontId="5" type="noConversion"/>
  </si>
  <si>
    <t>初级天赋石</t>
    <phoneticPr fontId="5" type="noConversion"/>
  </si>
  <si>
    <t>高级天赋石</t>
    <phoneticPr fontId="5" type="noConversion"/>
  </si>
  <si>
    <t>勇士勋章</t>
    <phoneticPr fontId="5" type="noConversion"/>
  </si>
  <si>
    <t>护符之石</t>
    <phoneticPr fontId="5" type="noConversion"/>
  </si>
  <si>
    <t>护符之印</t>
    <phoneticPr fontId="5" type="noConversion"/>
  </si>
  <si>
    <t>神戒之石</t>
    <phoneticPr fontId="5" type="noConversion"/>
  </si>
  <si>
    <t>神戒之印</t>
    <phoneticPr fontId="5" type="noConversion"/>
  </si>
  <si>
    <t>神魂</t>
    <phoneticPr fontId="5" type="noConversion"/>
  </si>
  <si>
    <t>链刃铭文石</t>
    <phoneticPr fontId="5" type="noConversion"/>
  </si>
  <si>
    <t>大剑铭文石</t>
    <phoneticPr fontId="5" type="noConversion"/>
  </si>
  <si>
    <t>蛮锤铭文石</t>
    <phoneticPr fontId="5" type="noConversion"/>
  </si>
  <si>
    <t>战矛铭文石</t>
    <phoneticPr fontId="5" type="noConversion"/>
  </si>
  <si>
    <t>神器碎片</t>
    <phoneticPr fontId="5" type="noConversion"/>
  </si>
  <si>
    <t>普通大地精元</t>
    <phoneticPr fontId="5" type="noConversion"/>
  </si>
  <si>
    <t>普通天空精元</t>
    <phoneticPr fontId="5" type="noConversion"/>
  </si>
  <si>
    <t>普通海洋精元</t>
    <phoneticPr fontId="5" type="noConversion"/>
  </si>
  <si>
    <t>普通卷轴</t>
    <phoneticPr fontId="5" type="noConversion"/>
  </si>
  <si>
    <t>精良卷轴</t>
    <phoneticPr fontId="5" type="noConversion"/>
  </si>
  <si>
    <t>精良卷轴+1</t>
    <phoneticPr fontId="5" type="noConversion"/>
  </si>
  <si>
    <t>优秀卷轴</t>
    <phoneticPr fontId="5" type="noConversion"/>
  </si>
  <si>
    <t>优秀卷轴+1</t>
    <phoneticPr fontId="5" type="noConversion"/>
  </si>
  <si>
    <t>完美卷轴</t>
    <phoneticPr fontId="5" type="noConversion"/>
  </si>
  <si>
    <t>完美卷轴+1</t>
    <phoneticPr fontId="5" type="noConversion"/>
  </si>
  <si>
    <t>完美卷轴+2</t>
    <phoneticPr fontId="5" type="noConversion"/>
  </si>
  <si>
    <t>完美卷轴+3</t>
    <phoneticPr fontId="5" type="noConversion"/>
  </si>
  <si>
    <t>卓越卷轴</t>
    <phoneticPr fontId="5" type="noConversion"/>
  </si>
  <si>
    <t>卓越卷轴+1</t>
    <phoneticPr fontId="5" type="noConversion"/>
  </si>
  <si>
    <t>卓越卷轴+2</t>
    <phoneticPr fontId="5" type="noConversion"/>
  </si>
  <si>
    <t>复仇之刃</t>
    <phoneticPr fontId="5" type="noConversion"/>
  </si>
  <si>
    <t>奥林匹斯之剑</t>
    <phoneticPr fontId="5" type="noConversion"/>
  </si>
  <si>
    <t>天罚之锤</t>
    <phoneticPr fontId="5" type="noConversion"/>
  </si>
  <si>
    <t>列奥尼达武装</t>
    <phoneticPr fontId="5" type="noConversion"/>
  </si>
  <si>
    <t>亚述狂战斧</t>
    <phoneticPr fontId="5" type="noConversion"/>
  </si>
  <si>
    <t>护身符碎片</t>
    <phoneticPr fontId="5" type="noConversion"/>
  </si>
  <si>
    <t>神戒碎片</t>
    <phoneticPr fontId="5" type="noConversion"/>
  </si>
  <si>
    <t>宙斯</t>
    <phoneticPr fontId="5" type="noConversion"/>
  </si>
  <si>
    <t>阿波罗</t>
    <phoneticPr fontId="5" type="noConversion"/>
  </si>
  <si>
    <t>哈迪斯</t>
    <phoneticPr fontId="5" type="noConversion"/>
  </si>
  <si>
    <t>赫拉</t>
    <phoneticPr fontId="5" type="noConversion"/>
  </si>
  <si>
    <t>海格力斯</t>
    <phoneticPr fontId="5" type="noConversion"/>
  </si>
  <si>
    <t>巴克斯</t>
    <phoneticPr fontId="5" type="noConversion"/>
  </si>
  <si>
    <t>暗黑女神</t>
    <phoneticPr fontId="5" type="noConversion"/>
  </si>
  <si>
    <t>波塞冬</t>
    <phoneticPr fontId="5" type="noConversion"/>
  </si>
  <si>
    <t>雅典娜</t>
    <phoneticPr fontId="5" type="noConversion"/>
  </si>
  <si>
    <t>赫尔墨斯</t>
    <phoneticPr fontId="5" type="noConversion"/>
  </si>
  <si>
    <t>赫菲斯托斯</t>
    <phoneticPr fontId="5" type="noConversion"/>
  </si>
  <si>
    <t>薛西斯</t>
    <phoneticPr fontId="5" type="noConversion"/>
  </si>
  <si>
    <t>复仇女神</t>
    <phoneticPr fontId="5" type="noConversion"/>
  </si>
  <si>
    <t>道具ID</t>
    <phoneticPr fontId="2" type="noConversion"/>
  </si>
  <si>
    <t>*关卡内宝箱出神魂、金币10组</t>
    <phoneticPr fontId="2" type="noConversion"/>
  </si>
  <si>
    <t>掉落组1</t>
    <phoneticPr fontId="2" type="noConversion"/>
  </si>
  <si>
    <t>掉落组2</t>
    <phoneticPr fontId="2" type="noConversion"/>
  </si>
  <si>
    <t>掉落组3</t>
    <phoneticPr fontId="2" type="noConversion"/>
  </si>
  <si>
    <t>掉落组</t>
    <phoneticPr fontId="2" type="noConversion"/>
  </si>
  <si>
    <t>主线关卡掉落</t>
    <phoneticPr fontId="2" type="noConversion"/>
  </si>
  <si>
    <t>数量</t>
    <phoneticPr fontId="2" type="noConversion"/>
  </si>
  <si>
    <t>权重</t>
    <phoneticPr fontId="2" type="noConversion"/>
  </si>
  <si>
    <t>期望</t>
    <phoneticPr fontId="2" type="noConversion"/>
  </si>
  <si>
    <t>掉落类型</t>
    <phoneticPr fontId="2" type="noConversion"/>
  </si>
  <si>
    <t>神魂</t>
    <phoneticPr fontId="2" type="noConversion"/>
  </si>
  <si>
    <t>进阶材料</t>
    <phoneticPr fontId="2" type="noConversion"/>
  </si>
  <si>
    <t>金币</t>
    <phoneticPr fontId="2" type="noConversion"/>
  </si>
  <si>
    <t>小怪</t>
    <phoneticPr fontId="2" type="noConversion"/>
  </si>
  <si>
    <t>掉落组2</t>
    <phoneticPr fontId="2" type="noConversion"/>
  </si>
  <si>
    <t>装备进阶材料</t>
    <phoneticPr fontId="2" type="noConversion"/>
  </si>
  <si>
    <t>精英</t>
    <phoneticPr fontId="2" type="noConversion"/>
  </si>
  <si>
    <t>BOSS</t>
    <phoneticPr fontId="2" type="noConversion"/>
  </si>
  <si>
    <t>掉落组4</t>
    <phoneticPr fontId="2" type="noConversion"/>
  </si>
  <si>
    <t>神侍经验</t>
    <phoneticPr fontId="2" type="noConversion"/>
  </si>
  <si>
    <t>宝箱</t>
    <phoneticPr fontId="2" type="noConversion"/>
  </si>
  <si>
    <t>掉落组5</t>
  </si>
  <si>
    <t>见关卡详细掉落</t>
    <phoneticPr fontId="2" type="noConversion"/>
  </si>
  <si>
    <t>总和</t>
    <phoneticPr fontId="2" type="noConversion"/>
  </si>
  <si>
    <t>掉落组6</t>
  </si>
  <si>
    <t>神侍经验</t>
    <phoneticPr fontId="2" type="noConversion"/>
  </si>
  <si>
    <t>001</t>
    <phoneticPr fontId="2" type="noConversion"/>
  </si>
  <si>
    <t>002</t>
    <phoneticPr fontId="2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</si>
  <si>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</si>
  <si>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</si>
  <si>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</si>
  <si>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</si>
  <si>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</si>
  <si>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</si>
  <si>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</si>
  <si>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</si>
  <si>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</si>
  <si>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</si>
  <si>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</si>
  <si>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</si>
  <si>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</si>
  <si>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</si>
  <si>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</si>
  <si>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</si>
  <si>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</si>
  <si>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</si>
  <si>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</si>
  <si>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</si>
  <si>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</si>
  <si>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</si>
  <si>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</si>
  <si>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</si>
  <si>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</si>
  <si>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</si>
  <si>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</si>
  <si>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</si>
  <si>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</si>
  <si>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</si>
  <si>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</si>
  <si>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</si>
  <si>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</si>
  <si>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</si>
  <si>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</si>
  <si>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</si>
  <si>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</si>
  <si>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</si>
  <si>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</si>
  <si>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</si>
  <si>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</si>
  <si>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</si>
  <si>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</si>
  <si>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</si>
  <si>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</si>
  <si>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</si>
  <si>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</si>
  <si>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</si>
  <si>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</si>
  <si>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</si>
  <si>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</si>
  <si>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</si>
  <si>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</si>
  <si>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</si>
  <si>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</si>
  <si>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</si>
  <si>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</si>
  <si>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</si>
  <si>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</si>
  <si>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</si>
  <si>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</si>
  <si>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</si>
  <si>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</si>
  <si>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</si>
  <si>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</si>
  <si>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</si>
  <si>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</si>
  <si>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</si>
  <si>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</si>
  <si>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</si>
  <si>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</si>
  <si>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</si>
  <si>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</si>
  <si>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</si>
  <si>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</si>
  <si>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</si>
  <si>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</si>
  <si>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</si>
  <si>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</si>
  <si>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</si>
  <si>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</si>
  <si>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</si>
  <si>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</si>
  <si>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</si>
  <si>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</si>
  <si>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</si>
  <si>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</si>
  <si>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</si>
  <si>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</si>
  <si>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</si>
  <si>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</si>
  <si>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</si>
  <si>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</si>
  <si>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</si>
  <si>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</si>
  <si>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</si>
  <si>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</si>
  <si>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</si>
  <si>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</si>
  <si>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</si>
  <si>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</si>
  <si>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</si>
  <si>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</si>
  <si>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</si>
  <si>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</si>
  <si>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</si>
  <si>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</si>
  <si>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</si>
  <si>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</si>
  <si>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</si>
  <si>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</si>
  <si>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</si>
  <si>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</si>
  <si>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</si>
  <si>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</si>
  <si>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</si>
  <si>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</si>
  <si>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</si>
  <si>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</si>
  <si>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</si>
  <si>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</si>
  <si>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</si>
  <si>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</si>
  <si>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</si>
  <si>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</si>
  <si>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</si>
  <si>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</si>
  <si>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</si>
  <si>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</si>
  <si>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</si>
  <si>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</si>
  <si>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</si>
  <si>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</si>
  <si>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</si>
  <si>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</si>
  <si>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</si>
  <si>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</si>
  <si>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</si>
  <si>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</si>
  <si>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</si>
  <si>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</si>
  <si>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</si>
  <si>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</si>
  <si>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</si>
  <si>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</si>
  <si>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</si>
  <si>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</si>
  <si>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</si>
  <si>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</si>
  <si>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</si>
  <si>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</si>
  <si>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</si>
  <si>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</si>
  <si>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</si>
  <si>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</si>
  <si>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</si>
  <si>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</si>
  <si>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</si>
  <si>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</si>
  <si>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</si>
  <si>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</si>
  <si>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</si>
  <si>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</si>
  <si>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</si>
  <si>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</si>
  <si>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</si>
  <si>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</si>
  <si>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</si>
  <si>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</si>
  <si>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</si>
  <si>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</si>
  <si>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</si>
  <si>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</si>
  <si>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</si>
  <si>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</si>
  <si>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</si>
  <si>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</si>
  <si>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</si>
  <si>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</si>
  <si>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</si>
  <si>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</si>
  <si>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</si>
  <si>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</si>
  <si>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</si>
  <si>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</si>
  <si>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</si>
  <si>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</si>
  <si>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</si>
  <si>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</si>
  <si>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</si>
  <si>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</si>
  <si>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</si>
  <si>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</si>
  <si>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</si>
  <si>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</si>
  <si>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</si>
  <si>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</si>
  <si>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</si>
  <si>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神魂掉落ID</t>
    <phoneticPr fontId="2" type="noConversion"/>
  </si>
  <si>
    <t>金币掉落ID</t>
    <phoneticPr fontId="2" type="noConversion"/>
  </si>
  <si>
    <t>经验药1</t>
    <phoneticPr fontId="2" type="noConversion"/>
  </si>
  <si>
    <t>经验药2</t>
    <phoneticPr fontId="2" type="noConversion"/>
  </si>
  <si>
    <t>经验药3</t>
    <phoneticPr fontId="2" type="noConversion"/>
  </si>
  <si>
    <t>小怪掉落</t>
    <phoneticPr fontId="2" type="noConversion"/>
  </si>
  <si>
    <t>掉落组3</t>
    <phoneticPr fontId="2" type="noConversion"/>
  </si>
  <si>
    <t>掉落组4</t>
    <phoneticPr fontId="2" type="noConversion"/>
  </si>
  <si>
    <t>掉落组5</t>
    <phoneticPr fontId="2" type="noConversion"/>
  </si>
  <si>
    <t>掉落组6</t>
    <phoneticPr fontId="2" type="noConversion"/>
  </si>
  <si>
    <t>精英掉落</t>
    <phoneticPr fontId="2" type="noConversion"/>
  </si>
  <si>
    <t>BOSS掉落</t>
    <phoneticPr fontId="2" type="noConversion"/>
  </si>
  <si>
    <t>宝箱掉落</t>
    <phoneticPr fontId="2" type="noConversion"/>
  </si>
  <si>
    <t>服务器掉落</t>
    <phoneticPr fontId="2" type="noConversion"/>
  </si>
  <si>
    <t>客户端掉落</t>
    <phoneticPr fontId="2" type="noConversion"/>
  </si>
  <si>
    <t>单怪掉落概率</t>
    <phoneticPr fontId="2" type="noConversion"/>
  </si>
  <si>
    <t>掉落组数</t>
    <phoneticPr fontId="2" type="noConversion"/>
  </si>
  <si>
    <t>客户端显示</t>
    <phoneticPr fontId="2" type="noConversion"/>
  </si>
  <si>
    <t>*神魂、进阶材料、经验药3</t>
    <phoneticPr fontId="2" type="noConversion"/>
  </si>
  <si>
    <t>rewardID</t>
    <phoneticPr fontId="2" type="noConversion"/>
  </si>
  <si>
    <t>奖励ID</t>
    <phoneticPr fontId="2" type="noConversion"/>
  </si>
  <si>
    <t>掉落组2</t>
    <phoneticPr fontId="2" type="noConversion"/>
  </si>
  <si>
    <t>黑曜大地精元</t>
    <phoneticPr fontId="2" type="noConversion"/>
  </si>
  <si>
    <t>黑曜天空精元</t>
    <phoneticPr fontId="2" type="noConversion"/>
  </si>
  <si>
    <t>黑曜海洋精元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</si>
</sst>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4" borderId="1" xfId="0" applyFont="1" applyFill="1" applyBorder="1">
      <alignment vertical="center"/>
    </xf>
    <xf numFmtId="9" fontId="1" fillId="4" borderId="1" xfId="0" applyNumberFormat="1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1" xfId="0" applyFont="1" applyFill="1" applyBorder="1">
      <alignment vertical="center"/>
    </xf>
    <xf numFmtId="9" fontId="1" fillId="5" borderId="1" xfId="0" applyNumberFormat="1" applyFont="1" applyFill="1" applyBorder="1">
      <alignment vertical="center"/>
    </xf>
    <xf numFmtId="0" fontId="1" fillId="6" borderId="1" xfId="0" applyFont="1" applyFill="1" applyBorder="1">
      <alignment vertical="center"/>
    </xf>
    <xf numFmtId="9" fontId="1" fillId="6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1" fillId="7" borderId="1" xfId="0" applyNumberFormat="1" applyFont="1" applyFill="1" applyBorder="1">
      <alignment vertical="center"/>
    </xf>
    <xf numFmtId="0" fontId="1" fillId="8" borderId="1" xfId="0" applyFont="1" applyFill="1" applyBorder="1">
      <alignment vertical="center"/>
    </xf>
    <xf numFmtId="9" fontId="1" fillId="8" borderId="1" xfId="0" applyNumberFormat="1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6" fillId="0" borderId="0" xfId="0" applyFont="1">
      <alignment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49" fontId="1" fillId="0" borderId="0" xfId="0" applyNumberFormat="1" applyFont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11" borderId="0" xfId="0" applyFont="1" applyFill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4"/>
  <sheetViews>
    <sheetView topLeftCell="A22" workbookViewId="0">
      <selection activeCell="C62" sqref="C62"/>
    </sheetView>
  </sheetViews>
  <sheetFormatPr defaultRowHeight="12" x14ac:dyDescent="0.15"/>
  <cols>
    <col min="1" max="1" width="9" style="1"/>
    <col min="2" max="2" width="7.375" style="6" customWidth="1"/>
    <col min="3" max="3" width="16.75" style="6" customWidth="1"/>
    <col min="4" max="16384" width="9" style="1"/>
  </cols>
  <sheetData>
    <row r="1" spans="2:3" x14ac:dyDescent="0.15">
      <c r="B1" s="3"/>
      <c r="C1" s="3"/>
    </row>
    <row r="2" spans="2:3" x14ac:dyDescent="0.15">
      <c r="B2" s="4" t="s">
        <v>50</v>
      </c>
      <c r="C2" s="4" t="s">
        <v>51</v>
      </c>
    </row>
    <row r="3" spans="2:3" x14ac:dyDescent="0.15">
      <c r="B3" s="5" t="s">
        <v>52</v>
      </c>
      <c r="C3" s="5" t="s">
        <v>53</v>
      </c>
    </row>
    <row r="4" spans="2:3" x14ac:dyDescent="0.15">
      <c r="B4" s="6">
        <v>10001</v>
      </c>
      <c r="C4" s="6" t="s">
        <v>54</v>
      </c>
    </row>
    <row r="5" spans="2:3" x14ac:dyDescent="0.15">
      <c r="B5" s="6">
        <v>10002</v>
      </c>
      <c r="C5" s="6" t="s">
        <v>55</v>
      </c>
    </row>
    <row r="6" spans="2:3" x14ac:dyDescent="0.15">
      <c r="B6" s="6">
        <v>20000</v>
      </c>
      <c r="C6" s="6" t="s">
        <v>56</v>
      </c>
    </row>
    <row r="7" spans="2:3" x14ac:dyDescent="0.15">
      <c r="B7" s="6">
        <v>20001</v>
      </c>
      <c r="C7" s="6" t="s">
        <v>57</v>
      </c>
    </row>
    <row r="8" spans="2:3" x14ac:dyDescent="0.15">
      <c r="B8" s="6">
        <v>20002</v>
      </c>
      <c r="C8" s="6" t="s">
        <v>58</v>
      </c>
    </row>
    <row r="9" spans="2:3" x14ac:dyDescent="0.15">
      <c r="B9" s="6">
        <v>20003</v>
      </c>
      <c r="C9" s="6" t="s">
        <v>59</v>
      </c>
    </row>
    <row r="10" spans="2:3" x14ac:dyDescent="0.15">
      <c r="B10" s="6">
        <v>20100</v>
      </c>
      <c r="C10" s="6" t="s">
        <v>60</v>
      </c>
    </row>
    <row r="11" spans="2:3" x14ac:dyDescent="0.15">
      <c r="B11" s="6">
        <v>30000</v>
      </c>
      <c r="C11" s="6" t="s">
        <v>11</v>
      </c>
    </row>
    <row r="12" spans="2:3" x14ac:dyDescent="0.15">
      <c r="B12" s="6">
        <v>30001</v>
      </c>
      <c r="C12" s="6" t="s">
        <v>61</v>
      </c>
    </row>
    <row r="13" spans="2:3" x14ac:dyDescent="0.15">
      <c r="B13" s="6">
        <v>30002</v>
      </c>
      <c r="C13" s="6" t="s">
        <v>90</v>
      </c>
    </row>
    <row r="14" spans="2:3" x14ac:dyDescent="0.15">
      <c r="B14" s="6">
        <v>30003</v>
      </c>
      <c r="C14" s="6" t="s">
        <v>91</v>
      </c>
    </row>
    <row r="15" spans="2:3" x14ac:dyDescent="0.15">
      <c r="B15" s="6">
        <v>30004</v>
      </c>
      <c r="C15" s="6" t="s">
        <v>92</v>
      </c>
    </row>
    <row r="16" spans="2:3" x14ac:dyDescent="0.15">
      <c r="B16" s="6">
        <v>30005</v>
      </c>
      <c r="C16" s="6" t="s">
        <v>93</v>
      </c>
    </row>
    <row r="17" spans="2:3" x14ac:dyDescent="0.15">
      <c r="B17" s="6">
        <v>30006</v>
      </c>
      <c r="C17" s="6" t="s">
        <v>94</v>
      </c>
    </row>
    <row r="18" spans="2:3" x14ac:dyDescent="0.15">
      <c r="B18" s="6">
        <v>30007</v>
      </c>
      <c r="C18" s="6" t="s">
        <v>95</v>
      </c>
    </row>
    <row r="19" spans="2:3" x14ac:dyDescent="0.15">
      <c r="B19" s="6">
        <v>30008</v>
      </c>
      <c r="C19" s="6" t="s">
        <v>96</v>
      </c>
    </row>
    <row r="20" spans="2:3" x14ac:dyDescent="0.15">
      <c r="B20" s="6">
        <v>30009</v>
      </c>
      <c r="C20" s="6" t="s">
        <v>97</v>
      </c>
    </row>
    <row r="21" spans="2:3" x14ac:dyDescent="0.15">
      <c r="B21" s="6">
        <v>30010</v>
      </c>
      <c r="C21" s="6" t="s">
        <v>98</v>
      </c>
    </row>
    <row r="22" spans="2:3" x14ac:dyDescent="0.15">
      <c r="B22" s="6">
        <v>30011</v>
      </c>
      <c r="C22" s="6" t="s">
        <v>99</v>
      </c>
    </row>
    <row r="23" spans="2:3" x14ac:dyDescent="0.15">
      <c r="B23" s="6">
        <v>30012</v>
      </c>
      <c r="C23" s="6" t="s">
        <v>100</v>
      </c>
    </row>
    <row r="24" spans="2:3" x14ac:dyDescent="0.15">
      <c r="B24" s="6">
        <v>30013</v>
      </c>
      <c r="C24" s="6" t="s">
        <v>101</v>
      </c>
    </row>
    <row r="25" spans="2:3" x14ac:dyDescent="0.15">
      <c r="B25" s="6">
        <v>40000</v>
      </c>
      <c r="C25" s="6" t="s">
        <v>102</v>
      </c>
    </row>
    <row r="26" spans="2:3" x14ac:dyDescent="0.15">
      <c r="B26" s="6">
        <v>40001</v>
      </c>
      <c r="C26" s="6" t="s">
        <v>103</v>
      </c>
    </row>
    <row r="27" spans="2:3" x14ac:dyDescent="0.15">
      <c r="B27" s="6">
        <v>40100</v>
      </c>
      <c r="C27" s="6" t="s">
        <v>104</v>
      </c>
    </row>
    <row r="28" spans="2:3" x14ac:dyDescent="0.15">
      <c r="B28" s="6">
        <v>40101</v>
      </c>
      <c r="C28" s="6" t="s">
        <v>105</v>
      </c>
    </row>
    <row r="29" spans="2:3" x14ac:dyDescent="0.15">
      <c r="B29" s="6">
        <v>40200</v>
      </c>
      <c r="C29" s="6" t="s">
        <v>106</v>
      </c>
    </row>
    <row r="30" spans="2:3" x14ac:dyDescent="0.15">
      <c r="B30" s="6">
        <v>40201</v>
      </c>
      <c r="C30" s="6" t="s">
        <v>107</v>
      </c>
    </row>
    <row r="31" spans="2:3" x14ac:dyDescent="0.15">
      <c r="B31" s="6">
        <v>40202</v>
      </c>
      <c r="C31" s="6" t="s">
        <v>108</v>
      </c>
    </row>
    <row r="32" spans="2:3" x14ac:dyDescent="0.15">
      <c r="B32" s="6">
        <v>40203</v>
      </c>
      <c r="C32" s="6" t="s">
        <v>109</v>
      </c>
    </row>
    <row r="33" spans="2:3" x14ac:dyDescent="0.15">
      <c r="B33" s="6">
        <v>40204</v>
      </c>
      <c r="C33" s="6" t="s">
        <v>110</v>
      </c>
    </row>
    <row r="34" spans="2:3" x14ac:dyDescent="0.15">
      <c r="B34" s="6">
        <v>40300</v>
      </c>
      <c r="C34" s="6" t="s">
        <v>111</v>
      </c>
    </row>
    <row r="35" spans="2:3" x14ac:dyDescent="0.15">
      <c r="B35" s="6">
        <v>100001</v>
      </c>
      <c r="C35" s="6" t="s">
        <v>112</v>
      </c>
    </row>
    <row r="36" spans="2:3" x14ac:dyDescent="0.15">
      <c r="B36" s="6">
        <v>100002</v>
      </c>
      <c r="C36" s="6" t="s">
        <v>62</v>
      </c>
    </row>
    <row r="37" spans="2:3" x14ac:dyDescent="0.15">
      <c r="B37" s="6">
        <v>100003</v>
      </c>
      <c r="C37" s="6" t="s">
        <v>17</v>
      </c>
    </row>
    <row r="38" spans="2:3" x14ac:dyDescent="0.15">
      <c r="B38" s="6">
        <v>100004</v>
      </c>
      <c r="C38" s="6" t="s">
        <v>23</v>
      </c>
    </row>
    <row r="39" spans="2:3" x14ac:dyDescent="0.15">
      <c r="B39" s="6">
        <v>100005</v>
      </c>
      <c r="C39" s="6" t="s">
        <v>27</v>
      </c>
    </row>
    <row r="40" spans="2:3" x14ac:dyDescent="0.15">
      <c r="B40" s="6">
        <v>100006</v>
      </c>
      <c r="C40" s="6" t="s">
        <v>31</v>
      </c>
    </row>
    <row r="41" spans="2:3" x14ac:dyDescent="0.15">
      <c r="B41" s="6">
        <v>100007</v>
      </c>
      <c r="C41" s="6" t="s">
        <v>396</v>
      </c>
    </row>
    <row r="42" spans="2:3" x14ac:dyDescent="0.15">
      <c r="B42" s="6">
        <v>100008</v>
      </c>
      <c r="C42" s="6" t="s">
        <v>39</v>
      </c>
    </row>
    <row r="43" spans="2:3" x14ac:dyDescent="0.15">
      <c r="B43" s="6">
        <v>100009</v>
      </c>
      <c r="C43" s="6" t="s">
        <v>43</v>
      </c>
    </row>
    <row r="44" spans="2:3" x14ac:dyDescent="0.15">
      <c r="B44" s="6">
        <v>100010</v>
      </c>
      <c r="C44" s="6" t="s">
        <v>47</v>
      </c>
    </row>
    <row r="45" spans="2:3" x14ac:dyDescent="0.15">
      <c r="B45" s="6">
        <v>100101</v>
      </c>
      <c r="C45" s="6" t="s">
        <v>113</v>
      </c>
    </row>
    <row r="46" spans="2:3" x14ac:dyDescent="0.15">
      <c r="B46" s="6">
        <v>100102</v>
      </c>
      <c r="C46" s="6" t="s">
        <v>63</v>
      </c>
    </row>
    <row r="47" spans="2:3" x14ac:dyDescent="0.15">
      <c r="B47" s="6">
        <v>100103</v>
      </c>
      <c r="C47" s="6" t="s">
        <v>18</v>
      </c>
    </row>
    <row r="48" spans="2:3" x14ac:dyDescent="0.15">
      <c r="B48" s="6">
        <v>100104</v>
      </c>
      <c r="C48" s="6" t="s">
        <v>24</v>
      </c>
    </row>
    <row r="49" spans="2:3" x14ac:dyDescent="0.15">
      <c r="B49" s="6">
        <v>100105</v>
      </c>
      <c r="C49" s="6" t="s">
        <v>28</v>
      </c>
    </row>
    <row r="50" spans="2:3" x14ac:dyDescent="0.15">
      <c r="B50" s="6">
        <v>100106</v>
      </c>
      <c r="C50" s="6" t="s">
        <v>32</v>
      </c>
    </row>
    <row r="51" spans="2:3" x14ac:dyDescent="0.15">
      <c r="B51" s="6">
        <v>100107</v>
      </c>
      <c r="C51" s="6" t="s">
        <v>397</v>
      </c>
    </row>
    <row r="52" spans="2:3" x14ac:dyDescent="0.15">
      <c r="B52" s="6">
        <v>100108</v>
      </c>
      <c r="C52" s="6" t="s">
        <v>40</v>
      </c>
    </row>
    <row r="53" spans="2:3" x14ac:dyDescent="0.15">
      <c r="B53" s="6">
        <v>100109</v>
      </c>
      <c r="C53" s="6" t="s">
        <v>44</v>
      </c>
    </row>
    <row r="54" spans="2:3" x14ac:dyDescent="0.15">
      <c r="B54" s="6">
        <v>100110</v>
      </c>
      <c r="C54" s="6" t="s">
        <v>48</v>
      </c>
    </row>
    <row r="55" spans="2:3" x14ac:dyDescent="0.15">
      <c r="B55" s="6">
        <v>100201</v>
      </c>
      <c r="C55" s="6" t="s">
        <v>114</v>
      </c>
    </row>
    <row r="56" spans="2:3" x14ac:dyDescent="0.15">
      <c r="B56" s="6">
        <v>100202</v>
      </c>
      <c r="C56" s="6" t="s">
        <v>21</v>
      </c>
    </row>
    <row r="57" spans="2:3" x14ac:dyDescent="0.15">
      <c r="B57" s="6">
        <v>100203</v>
      </c>
      <c r="C57" s="6" t="s">
        <v>19</v>
      </c>
    </row>
    <row r="58" spans="2:3" x14ac:dyDescent="0.15">
      <c r="B58" s="6">
        <v>100204</v>
      </c>
      <c r="C58" s="6" t="s">
        <v>25</v>
      </c>
    </row>
    <row r="59" spans="2:3" x14ac:dyDescent="0.15">
      <c r="B59" s="6">
        <v>100205</v>
      </c>
      <c r="C59" s="6" t="s">
        <v>29</v>
      </c>
    </row>
    <row r="60" spans="2:3" x14ac:dyDescent="0.15">
      <c r="B60" s="6">
        <v>100206</v>
      </c>
      <c r="C60" s="6" t="s">
        <v>33</v>
      </c>
    </row>
    <row r="61" spans="2:3" x14ac:dyDescent="0.15">
      <c r="B61" s="6">
        <v>100207</v>
      </c>
      <c r="C61" s="6" t="s">
        <v>398</v>
      </c>
    </row>
    <row r="62" spans="2:3" x14ac:dyDescent="0.15">
      <c r="B62" s="6">
        <v>100208</v>
      </c>
      <c r="C62" s="6" t="s">
        <v>41</v>
      </c>
    </row>
    <row r="63" spans="2:3" x14ac:dyDescent="0.15">
      <c r="B63" s="6">
        <v>100209</v>
      </c>
      <c r="C63" s="6" t="s">
        <v>45</v>
      </c>
    </row>
    <row r="64" spans="2:3" x14ac:dyDescent="0.15">
      <c r="B64" s="6">
        <v>100210</v>
      </c>
      <c r="C64" s="6" t="s">
        <v>49</v>
      </c>
    </row>
    <row r="65" spans="2:3" x14ac:dyDescent="0.15">
      <c r="B65" s="6">
        <v>100301</v>
      </c>
      <c r="C65" s="6" t="s">
        <v>115</v>
      </c>
    </row>
    <row r="66" spans="2:3" x14ac:dyDescent="0.15">
      <c r="B66" s="6">
        <v>100302</v>
      </c>
      <c r="C66" s="6" t="s">
        <v>116</v>
      </c>
    </row>
    <row r="67" spans="2:3" x14ac:dyDescent="0.15">
      <c r="B67" s="6">
        <v>100303</v>
      </c>
      <c r="C67" s="6" t="s">
        <v>117</v>
      </c>
    </row>
    <row r="68" spans="2:3" x14ac:dyDescent="0.15">
      <c r="B68" s="6">
        <v>100304</v>
      </c>
      <c r="C68" s="6" t="s">
        <v>64</v>
      </c>
    </row>
    <row r="69" spans="2:3" x14ac:dyDescent="0.15">
      <c r="B69" s="6">
        <v>100305</v>
      </c>
      <c r="C69" s="6" t="s">
        <v>65</v>
      </c>
    </row>
    <row r="70" spans="2:3" x14ac:dyDescent="0.15">
      <c r="B70" s="6">
        <v>100306</v>
      </c>
      <c r="C70" s="6" t="s">
        <v>118</v>
      </c>
    </row>
    <row r="71" spans="2:3" x14ac:dyDescent="0.15">
      <c r="B71" s="6">
        <v>100307</v>
      </c>
      <c r="C71" s="6" t="s">
        <v>119</v>
      </c>
    </row>
    <row r="72" spans="2:3" x14ac:dyDescent="0.15">
      <c r="B72" s="6">
        <v>100308</v>
      </c>
      <c r="C72" s="6" t="s">
        <v>66</v>
      </c>
    </row>
    <row r="73" spans="2:3" x14ac:dyDescent="0.15">
      <c r="B73" s="6">
        <v>100309</v>
      </c>
      <c r="C73" s="6" t="s">
        <v>67</v>
      </c>
    </row>
    <row r="74" spans="2:3" x14ac:dyDescent="0.15">
      <c r="B74" s="6">
        <v>100310</v>
      </c>
      <c r="C74" s="6" t="s">
        <v>120</v>
      </c>
    </row>
    <row r="75" spans="2:3" x14ac:dyDescent="0.15">
      <c r="B75" s="6">
        <v>100311</v>
      </c>
      <c r="C75" s="6" t="s">
        <v>121</v>
      </c>
    </row>
    <row r="76" spans="2:3" x14ac:dyDescent="0.15">
      <c r="B76" s="6">
        <v>100312</v>
      </c>
      <c r="C76" s="6" t="s">
        <v>122</v>
      </c>
    </row>
    <row r="77" spans="2:3" x14ac:dyDescent="0.15">
      <c r="B77" s="6">
        <v>100313</v>
      </c>
      <c r="C77" s="6" t="s">
        <v>123</v>
      </c>
    </row>
    <row r="78" spans="2:3" x14ac:dyDescent="0.15">
      <c r="B78" s="6">
        <v>100314</v>
      </c>
      <c r="C78" s="6" t="s">
        <v>124</v>
      </c>
    </row>
    <row r="79" spans="2:3" x14ac:dyDescent="0.15">
      <c r="B79" s="6">
        <v>100315</v>
      </c>
      <c r="C79" s="6" t="s">
        <v>125</v>
      </c>
    </row>
    <row r="80" spans="2:3" x14ac:dyDescent="0.15">
      <c r="B80" s="6">
        <v>100316</v>
      </c>
      <c r="C80" s="6" t="s">
        <v>126</v>
      </c>
    </row>
    <row r="81" spans="2:3" x14ac:dyDescent="0.15">
      <c r="B81" s="6">
        <v>100317</v>
      </c>
      <c r="C81" s="6" t="s">
        <v>68</v>
      </c>
    </row>
    <row r="82" spans="2:3" x14ac:dyDescent="0.15">
      <c r="B82" s="6">
        <v>100318</v>
      </c>
      <c r="C82" s="6" t="s">
        <v>69</v>
      </c>
    </row>
    <row r="83" spans="2:3" x14ac:dyDescent="0.15">
      <c r="B83" s="6">
        <v>110001</v>
      </c>
      <c r="C83" s="6" t="s">
        <v>70</v>
      </c>
    </row>
    <row r="84" spans="2:3" x14ac:dyDescent="0.15">
      <c r="B84" s="6">
        <v>110002</v>
      </c>
      <c r="C84" s="6" t="s">
        <v>127</v>
      </c>
    </row>
    <row r="85" spans="2:3" x14ac:dyDescent="0.15">
      <c r="B85" s="6">
        <v>110003</v>
      </c>
      <c r="C85" s="6" t="s">
        <v>128</v>
      </c>
    </row>
    <row r="86" spans="2:3" x14ac:dyDescent="0.15">
      <c r="B86" s="6">
        <v>110004</v>
      </c>
      <c r="C86" s="6" t="s">
        <v>129</v>
      </c>
    </row>
    <row r="87" spans="2:3" x14ac:dyDescent="0.15">
      <c r="B87" s="6">
        <v>110005</v>
      </c>
      <c r="C87" s="6" t="s">
        <v>130</v>
      </c>
    </row>
    <row r="88" spans="2:3" x14ac:dyDescent="0.15">
      <c r="B88" s="6">
        <v>110006</v>
      </c>
      <c r="C88" s="6" t="s">
        <v>131</v>
      </c>
    </row>
    <row r="89" spans="2:3" x14ac:dyDescent="0.15">
      <c r="B89" s="6">
        <v>110007</v>
      </c>
      <c r="C89" s="6" t="s">
        <v>132</v>
      </c>
    </row>
    <row r="90" spans="2:3" x14ac:dyDescent="0.15">
      <c r="B90" s="6">
        <v>110008</v>
      </c>
      <c r="C90" s="6" t="s">
        <v>133</v>
      </c>
    </row>
    <row r="91" spans="2:3" x14ac:dyDescent="0.15">
      <c r="B91" s="6">
        <v>210001</v>
      </c>
      <c r="C91" s="6" t="s">
        <v>134</v>
      </c>
    </row>
    <row r="92" spans="2:3" x14ac:dyDescent="0.15">
      <c r="B92" s="6">
        <v>210002</v>
      </c>
      <c r="C92" s="6" t="s">
        <v>135</v>
      </c>
    </row>
    <row r="93" spans="2:3" x14ac:dyDescent="0.15">
      <c r="B93" s="6">
        <v>210003</v>
      </c>
      <c r="C93" s="6" t="s">
        <v>71</v>
      </c>
    </row>
    <row r="94" spans="2:3" x14ac:dyDescent="0.15">
      <c r="B94" s="6">
        <v>210004</v>
      </c>
      <c r="C94" s="6" t="s">
        <v>136</v>
      </c>
    </row>
    <row r="95" spans="2:3" x14ac:dyDescent="0.15">
      <c r="B95" s="6">
        <v>210005</v>
      </c>
      <c r="C95" s="6" t="s">
        <v>137</v>
      </c>
    </row>
    <row r="96" spans="2:3" x14ac:dyDescent="0.15">
      <c r="B96" s="6">
        <v>210006</v>
      </c>
      <c r="C96" s="6" t="s">
        <v>138</v>
      </c>
    </row>
    <row r="97" spans="2:3" x14ac:dyDescent="0.15">
      <c r="B97" s="6">
        <v>210007</v>
      </c>
      <c r="C97" s="6" t="s">
        <v>139</v>
      </c>
    </row>
    <row r="98" spans="2:3" x14ac:dyDescent="0.15">
      <c r="B98" s="6">
        <v>210008</v>
      </c>
      <c r="C98" s="6" t="s">
        <v>140</v>
      </c>
    </row>
    <row r="99" spans="2:3" x14ac:dyDescent="0.15">
      <c r="B99" s="6">
        <v>210009</v>
      </c>
      <c r="C99" s="6" t="s">
        <v>141</v>
      </c>
    </row>
    <row r="100" spans="2:3" x14ac:dyDescent="0.15">
      <c r="B100" s="6">
        <v>210010</v>
      </c>
      <c r="C100" s="6" t="s">
        <v>142</v>
      </c>
    </row>
    <row r="101" spans="2:3" x14ac:dyDescent="0.15">
      <c r="B101" s="6">
        <v>210011</v>
      </c>
      <c r="C101" s="6" t="s">
        <v>143</v>
      </c>
    </row>
    <row r="102" spans="2:3" x14ac:dyDescent="0.15">
      <c r="B102" s="6">
        <v>210012</v>
      </c>
      <c r="C102" s="6" t="s">
        <v>144</v>
      </c>
    </row>
    <row r="103" spans="2:3" x14ac:dyDescent="0.15">
      <c r="B103" s="6">
        <v>210013</v>
      </c>
      <c r="C103" s="6" t="s">
        <v>145</v>
      </c>
    </row>
    <row r="104" spans="2:3" x14ac:dyDescent="0.15">
      <c r="B104" s="6">
        <v>210014</v>
      </c>
      <c r="C104" s="6" t="s">
        <v>146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205"/>
  <sheetViews>
    <sheetView topLeftCell="B1" workbookViewId="0">
      <selection activeCell="G6" sqref="G6:H205"/>
    </sheetView>
  </sheetViews>
  <sheetFormatPr defaultRowHeight="11.25" x14ac:dyDescent="0.15"/>
  <cols>
    <col min="1" max="16384" width="9" style="1"/>
  </cols>
  <sheetData>
    <row r="3" spans="3:26" ht="12" thickBot="1" x14ac:dyDescent="0.2"/>
    <row r="4" spans="3:26" ht="12" thickBot="1" x14ac:dyDescent="0.2">
      <c r="I4" s="41" t="s">
        <v>72</v>
      </c>
      <c r="J4" s="42"/>
      <c r="K4" s="43"/>
      <c r="L4" s="44" t="s">
        <v>73</v>
      </c>
      <c r="M4" s="45"/>
      <c r="N4" s="45"/>
      <c r="O4" s="45"/>
      <c r="P4" s="45"/>
      <c r="Q4" s="45"/>
      <c r="R4" s="45"/>
      <c r="S4" s="45"/>
      <c r="T4" s="46"/>
      <c r="U4" s="47" t="s">
        <v>147</v>
      </c>
      <c r="V4" s="48"/>
      <c r="W4" s="48"/>
      <c r="X4" s="48"/>
      <c r="Y4" s="48"/>
      <c r="Z4" s="49"/>
    </row>
    <row r="5" spans="3:26" x14ac:dyDescent="0.15">
      <c r="C5" s="2" t="s">
        <v>74</v>
      </c>
      <c r="D5" s="2" t="s">
        <v>0</v>
      </c>
      <c r="E5" s="2" t="s">
        <v>5</v>
      </c>
      <c r="F5" s="2" t="s">
        <v>6</v>
      </c>
      <c r="G5" s="2" t="s">
        <v>7</v>
      </c>
      <c r="H5" s="2" t="s">
        <v>8</v>
      </c>
      <c r="I5" s="7" t="s">
        <v>9</v>
      </c>
      <c r="J5" s="7" t="s">
        <v>10</v>
      </c>
      <c r="K5" s="7" t="s">
        <v>11</v>
      </c>
      <c r="L5" s="7" t="s">
        <v>75</v>
      </c>
      <c r="M5" s="7" t="s">
        <v>76</v>
      </c>
      <c r="N5" s="7" t="s">
        <v>77</v>
      </c>
      <c r="O5" s="7" t="s">
        <v>78</v>
      </c>
      <c r="P5" s="7" t="s">
        <v>79</v>
      </c>
      <c r="Q5" s="7" t="s">
        <v>80</v>
      </c>
      <c r="R5" s="7" t="s">
        <v>81</v>
      </c>
      <c r="S5" s="7" t="s">
        <v>82</v>
      </c>
      <c r="T5" s="7" t="s">
        <v>83</v>
      </c>
      <c r="U5" s="19" t="s">
        <v>84</v>
      </c>
      <c r="V5" s="19" t="s">
        <v>85</v>
      </c>
      <c r="W5" s="19" t="s">
        <v>86</v>
      </c>
      <c r="X5" s="19" t="s">
        <v>87</v>
      </c>
      <c r="Y5" s="19" t="s">
        <v>88</v>
      </c>
      <c r="Z5" s="19" t="s">
        <v>89</v>
      </c>
    </row>
    <row r="6" spans="3:26" x14ac:dyDescent="0.15">
      <c r="C6" s="8">
        <v>1</v>
      </c>
      <c r="D6" s="8">
        <v>1</v>
      </c>
      <c r="E6" s="8">
        <v>1</v>
      </c>
      <c r="F6" s="8" t="s">
        <v>12</v>
      </c>
      <c r="G6" s="8" t="s">
        <v>2</v>
      </c>
      <c r="H6" s="8" t="s">
        <v>13</v>
      </c>
      <c r="I6" s="8">
        <v>1</v>
      </c>
      <c r="J6" s="8">
        <v>1</v>
      </c>
      <c r="K6" s="8">
        <v>17</v>
      </c>
      <c r="L6" s="8" t="s">
        <v>56</v>
      </c>
      <c r="M6" s="8" t="s">
        <v>56</v>
      </c>
      <c r="N6" s="8" t="s">
        <v>56</v>
      </c>
      <c r="O6" s="8">
        <v>1</v>
      </c>
      <c r="P6" s="8">
        <v>1</v>
      </c>
      <c r="Q6" s="8">
        <v>0</v>
      </c>
      <c r="R6" s="9">
        <v>1</v>
      </c>
      <c r="S6" s="9">
        <v>0.5</v>
      </c>
      <c r="T6" s="9">
        <v>0</v>
      </c>
      <c r="U6" s="19">
        <f>INDEX(道具ID!$B$4:$B$1000,MATCH(H6,道具ID!$C$4:$C$1000,0),1)</f>
        <v>100001</v>
      </c>
      <c r="V6" s="19">
        <v>40200</v>
      </c>
      <c r="W6" s="19">
        <v>30000</v>
      </c>
      <c r="X6" s="19">
        <f>INDEX(道具ID!$B$4:$B$1000,MATCH(L6,道具ID!$C$4:$C$1000,0),1)</f>
        <v>20000</v>
      </c>
      <c r="Y6" s="19">
        <f>INDEX(道具ID!$B$4:$B$1000,MATCH(M6,道具ID!$C$4:$C$1000,0),1)</f>
        <v>20000</v>
      </c>
      <c r="Z6" s="19">
        <f>INDEX(道具ID!$B$4:$B$1000,MATCH(N6,道具ID!$C$4:$C$1000,0),1)</f>
        <v>20000</v>
      </c>
    </row>
    <row r="7" spans="3:26" x14ac:dyDescent="0.15">
      <c r="C7" s="8">
        <v>1</v>
      </c>
      <c r="D7" s="8">
        <v>2</v>
      </c>
      <c r="E7" s="8">
        <v>2</v>
      </c>
      <c r="F7" s="8" t="s">
        <v>12</v>
      </c>
      <c r="G7" s="8" t="s">
        <v>3</v>
      </c>
      <c r="H7" s="8" t="s">
        <v>14</v>
      </c>
      <c r="I7" s="8">
        <v>1</v>
      </c>
      <c r="J7" s="8">
        <v>1</v>
      </c>
      <c r="K7" s="8">
        <v>17</v>
      </c>
      <c r="L7" s="8" t="s">
        <v>56</v>
      </c>
      <c r="M7" s="8" t="s">
        <v>56</v>
      </c>
      <c r="N7" s="8" t="s">
        <v>56</v>
      </c>
      <c r="O7" s="8">
        <v>1</v>
      </c>
      <c r="P7" s="8">
        <v>1</v>
      </c>
      <c r="Q7" s="8">
        <v>0</v>
      </c>
      <c r="R7" s="9">
        <v>1</v>
      </c>
      <c r="S7" s="9">
        <v>0.5</v>
      </c>
      <c r="T7" s="9">
        <v>0</v>
      </c>
      <c r="U7" s="19">
        <f>INDEX(道具ID!$B$4:$B$1000,MATCH(H7,道具ID!$C$4:$C$1000,0),1)</f>
        <v>100101</v>
      </c>
      <c r="V7" s="19">
        <v>40200</v>
      </c>
      <c r="W7" s="19">
        <v>30000</v>
      </c>
      <c r="X7" s="19">
        <f>INDEX(道具ID!$B$4:$B$1000,MATCH(L7,道具ID!$C$4:$C$1000,0),1)</f>
        <v>20000</v>
      </c>
      <c r="Y7" s="19">
        <f>INDEX(道具ID!$B$4:$B$1000,MATCH(M7,道具ID!$C$4:$C$1000,0),1)</f>
        <v>20000</v>
      </c>
      <c r="Z7" s="19">
        <f>INDEX(道具ID!$B$4:$B$1000,MATCH(N7,道具ID!$C$4:$C$1000,0),1)</f>
        <v>20000</v>
      </c>
    </row>
    <row r="8" spans="3:26" x14ac:dyDescent="0.15">
      <c r="C8" s="8">
        <v>1</v>
      </c>
      <c r="D8" s="8">
        <v>3</v>
      </c>
      <c r="E8" s="8">
        <v>3</v>
      </c>
      <c r="F8" s="8" t="s">
        <v>12</v>
      </c>
      <c r="G8" s="8" t="s">
        <v>2</v>
      </c>
      <c r="H8" s="8" t="s">
        <v>13</v>
      </c>
      <c r="I8" s="8">
        <v>1</v>
      </c>
      <c r="J8" s="8">
        <v>1</v>
      </c>
      <c r="K8" s="8">
        <v>17</v>
      </c>
      <c r="L8" s="8" t="s">
        <v>56</v>
      </c>
      <c r="M8" s="8" t="s">
        <v>56</v>
      </c>
      <c r="N8" s="8" t="s">
        <v>56</v>
      </c>
      <c r="O8" s="8">
        <v>1</v>
      </c>
      <c r="P8" s="8">
        <v>1</v>
      </c>
      <c r="Q8" s="8">
        <v>0</v>
      </c>
      <c r="R8" s="9">
        <v>1</v>
      </c>
      <c r="S8" s="9">
        <v>0.5</v>
      </c>
      <c r="T8" s="9">
        <v>0</v>
      </c>
      <c r="U8" s="19">
        <f>INDEX(道具ID!$B$4:$B$1000,MATCH(H8,道具ID!$C$4:$C$1000,0),1)</f>
        <v>100001</v>
      </c>
      <c r="V8" s="19">
        <v>40200</v>
      </c>
      <c r="W8" s="19">
        <v>30000</v>
      </c>
      <c r="X8" s="19">
        <f>INDEX(道具ID!$B$4:$B$1000,MATCH(L8,道具ID!$C$4:$C$1000,0),1)</f>
        <v>20000</v>
      </c>
      <c r="Y8" s="19">
        <f>INDEX(道具ID!$B$4:$B$1000,MATCH(M8,道具ID!$C$4:$C$1000,0),1)</f>
        <v>20000</v>
      </c>
      <c r="Z8" s="19">
        <f>INDEX(道具ID!$B$4:$B$1000,MATCH(N8,道具ID!$C$4:$C$1000,0),1)</f>
        <v>20000</v>
      </c>
    </row>
    <row r="9" spans="3:26" x14ac:dyDescent="0.15">
      <c r="C9" s="8">
        <v>1</v>
      </c>
      <c r="D9" s="8">
        <v>4</v>
      </c>
      <c r="E9" s="8">
        <v>4</v>
      </c>
      <c r="F9" s="8" t="s">
        <v>12</v>
      </c>
      <c r="G9" s="8" t="s">
        <v>3</v>
      </c>
      <c r="H9" s="8" t="s">
        <v>14</v>
      </c>
      <c r="I9" s="8">
        <v>1</v>
      </c>
      <c r="J9" s="8">
        <v>1</v>
      </c>
      <c r="K9" s="8">
        <v>17</v>
      </c>
      <c r="L9" s="8" t="s">
        <v>56</v>
      </c>
      <c r="M9" s="8" t="s">
        <v>56</v>
      </c>
      <c r="N9" s="8" t="s">
        <v>56</v>
      </c>
      <c r="O9" s="8">
        <v>1</v>
      </c>
      <c r="P9" s="8">
        <v>1</v>
      </c>
      <c r="Q9" s="8">
        <v>0</v>
      </c>
      <c r="R9" s="9">
        <v>1</v>
      </c>
      <c r="S9" s="9">
        <v>0.5</v>
      </c>
      <c r="T9" s="9">
        <v>0</v>
      </c>
      <c r="U9" s="19">
        <f>INDEX(道具ID!$B$4:$B$1000,MATCH(H9,道具ID!$C$4:$C$1000,0),1)</f>
        <v>100101</v>
      </c>
      <c r="V9" s="19">
        <v>40200</v>
      </c>
      <c r="W9" s="19">
        <v>30000</v>
      </c>
      <c r="X9" s="19">
        <f>INDEX(道具ID!$B$4:$B$1000,MATCH(L9,道具ID!$C$4:$C$1000,0),1)</f>
        <v>20000</v>
      </c>
      <c r="Y9" s="19">
        <f>INDEX(道具ID!$B$4:$B$1000,MATCH(M9,道具ID!$C$4:$C$1000,0),1)</f>
        <v>20000</v>
      </c>
      <c r="Z9" s="19">
        <f>INDEX(道具ID!$B$4:$B$1000,MATCH(N9,道具ID!$C$4:$C$1000,0),1)</f>
        <v>20000</v>
      </c>
    </row>
    <row r="10" spans="3:26" x14ac:dyDescent="0.15">
      <c r="C10" s="8">
        <v>1</v>
      </c>
      <c r="D10" s="8">
        <v>5</v>
      </c>
      <c r="E10" s="8">
        <v>5</v>
      </c>
      <c r="F10" s="8" t="s">
        <v>12</v>
      </c>
      <c r="G10" s="8" t="s">
        <v>4</v>
      </c>
      <c r="H10" s="8" t="s">
        <v>15</v>
      </c>
      <c r="I10" s="8">
        <v>1</v>
      </c>
      <c r="J10" s="8">
        <v>1</v>
      </c>
      <c r="K10" s="8">
        <v>17</v>
      </c>
      <c r="L10" s="8" t="s">
        <v>56</v>
      </c>
      <c r="M10" s="8" t="s">
        <v>56</v>
      </c>
      <c r="N10" s="8" t="s">
        <v>56</v>
      </c>
      <c r="O10" s="8">
        <v>1</v>
      </c>
      <c r="P10" s="8">
        <v>1</v>
      </c>
      <c r="Q10" s="8">
        <v>0</v>
      </c>
      <c r="R10" s="9">
        <v>1</v>
      </c>
      <c r="S10" s="9">
        <v>0.5</v>
      </c>
      <c r="T10" s="9">
        <v>0</v>
      </c>
      <c r="U10" s="19">
        <f>INDEX(道具ID!$B$4:$B$1000,MATCH(H10,道具ID!$C$4:$C$1000,0),1)</f>
        <v>100201</v>
      </c>
      <c r="V10" s="19">
        <v>40200</v>
      </c>
      <c r="W10" s="19">
        <v>30000</v>
      </c>
      <c r="X10" s="19">
        <f>INDEX(道具ID!$B$4:$B$1000,MATCH(L10,道具ID!$C$4:$C$1000,0),1)</f>
        <v>20000</v>
      </c>
      <c r="Y10" s="19">
        <f>INDEX(道具ID!$B$4:$B$1000,MATCH(M10,道具ID!$C$4:$C$1000,0),1)</f>
        <v>20000</v>
      </c>
      <c r="Z10" s="19">
        <f>INDEX(道具ID!$B$4:$B$1000,MATCH(N10,道具ID!$C$4:$C$1000,0),1)</f>
        <v>20000</v>
      </c>
    </row>
    <row r="11" spans="3:26" x14ac:dyDescent="0.15">
      <c r="C11" s="8">
        <v>1</v>
      </c>
      <c r="D11" s="8">
        <v>6</v>
      </c>
      <c r="E11" s="8">
        <v>6</v>
      </c>
      <c r="F11" s="8" t="s">
        <v>12</v>
      </c>
      <c r="G11" s="8" t="s">
        <v>4</v>
      </c>
      <c r="H11" s="8" t="s">
        <v>15</v>
      </c>
      <c r="I11" s="8">
        <v>1</v>
      </c>
      <c r="J11" s="8">
        <v>1</v>
      </c>
      <c r="K11" s="8">
        <v>18</v>
      </c>
      <c r="L11" s="8" t="s">
        <v>56</v>
      </c>
      <c r="M11" s="8" t="s">
        <v>56</v>
      </c>
      <c r="N11" s="8" t="s">
        <v>56</v>
      </c>
      <c r="O11" s="8">
        <v>1</v>
      </c>
      <c r="P11" s="8">
        <v>1</v>
      </c>
      <c r="Q11" s="8">
        <v>0</v>
      </c>
      <c r="R11" s="9">
        <v>1</v>
      </c>
      <c r="S11" s="9">
        <v>0.5</v>
      </c>
      <c r="T11" s="9">
        <v>0</v>
      </c>
      <c r="U11" s="19">
        <f>INDEX(道具ID!$B$4:$B$1000,MATCH(H11,道具ID!$C$4:$C$1000,0),1)</f>
        <v>100201</v>
      </c>
      <c r="V11" s="19">
        <v>40200</v>
      </c>
      <c r="W11" s="19">
        <v>30000</v>
      </c>
      <c r="X11" s="19">
        <f>INDEX(道具ID!$B$4:$B$1000,MATCH(L11,道具ID!$C$4:$C$1000,0),1)</f>
        <v>20000</v>
      </c>
      <c r="Y11" s="19">
        <f>INDEX(道具ID!$B$4:$B$1000,MATCH(M11,道具ID!$C$4:$C$1000,0),1)</f>
        <v>20000</v>
      </c>
      <c r="Z11" s="19">
        <f>INDEX(道具ID!$B$4:$B$1000,MATCH(N11,道具ID!$C$4:$C$1000,0),1)</f>
        <v>20000</v>
      </c>
    </row>
    <row r="12" spans="3:26" x14ac:dyDescent="0.15">
      <c r="C12" s="8">
        <v>1</v>
      </c>
      <c r="D12" s="8">
        <v>7</v>
      </c>
      <c r="E12" s="8">
        <v>7</v>
      </c>
      <c r="F12" s="8" t="s">
        <v>12</v>
      </c>
      <c r="G12" s="8" t="s">
        <v>2</v>
      </c>
      <c r="H12" s="8" t="s">
        <v>13</v>
      </c>
      <c r="I12" s="8">
        <v>1</v>
      </c>
      <c r="J12" s="8">
        <v>1</v>
      </c>
      <c r="K12" s="8">
        <v>18</v>
      </c>
      <c r="L12" s="8" t="s">
        <v>56</v>
      </c>
      <c r="M12" s="8" t="s">
        <v>56</v>
      </c>
      <c r="N12" s="8" t="s">
        <v>56</v>
      </c>
      <c r="O12" s="8">
        <v>1</v>
      </c>
      <c r="P12" s="8">
        <v>1</v>
      </c>
      <c r="Q12" s="8">
        <v>0</v>
      </c>
      <c r="R12" s="9">
        <v>1</v>
      </c>
      <c r="S12" s="9">
        <v>0.5</v>
      </c>
      <c r="T12" s="9">
        <v>0</v>
      </c>
      <c r="U12" s="19">
        <f>INDEX(道具ID!$B$4:$B$1000,MATCH(H12,道具ID!$C$4:$C$1000,0),1)</f>
        <v>100001</v>
      </c>
      <c r="V12" s="19">
        <v>40200</v>
      </c>
      <c r="W12" s="19">
        <v>30000</v>
      </c>
      <c r="X12" s="19">
        <f>INDEX(道具ID!$B$4:$B$1000,MATCH(L12,道具ID!$C$4:$C$1000,0),1)</f>
        <v>20000</v>
      </c>
      <c r="Y12" s="19">
        <f>INDEX(道具ID!$B$4:$B$1000,MATCH(M12,道具ID!$C$4:$C$1000,0),1)</f>
        <v>20000</v>
      </c>
      <c r="Z12" s="19">
        <f>INDEX(道具ID!$B$4:$B$1000,MATCH(N12,道具ID!$C$4:$C$1000,0),1)</f>
        <v>20000</v>
      </c>
    </row>
    <row r="13" spans="3:26" x14ac:dyDescent="0.15">
      <c r="C13" s="8">
        <v>1</v>
      </c>
      <c r="D13" s="8">
        <v>8</v>
      </c>
      <c r="E13" s="8">
        <v>8</v>
      </c>
      <c r="F13" s="8" t="s">
        <v>12</v>
      </c>
      <c r="G13" s="8" t="s">
        <v>3</v>
      </c>
      <c r="H13" s="8" t="s">
        <v>14</v>
      </c>
      <c r="I13" s="8">
        <v>1</v>
      </c>
      <c r="J13" s="8">
        <v>1</v>
      </c>
      <c r="K13" s="8">
        <v>18</v>
      </c>
      <c r="L13" s="8" t="s">
        <v>56</v>
      </c>
      <c r="M13" s="8" t="s">
        <v>56</v>
      </c>
      <c r="N13" s="8" t="s">
        <v>56</v>
      </c>
      <c r="O13" s="8">
        <v>1</v>
      </c>
      <c r="P13" s="8">
        <v>1</v>
      </c>
      <c r="Q13" s="8">
        <v>0</v>
      </c>
      <c r="R13" s="9">
        <v>1</v>
      </c>
      <c r="S13" s="9">
        <v>0.5</v>
      </c>
      <c r="T13" s="9">
        <v>0</v>
      </c>
      <c r="U13" s="19">
        <f>INDEX(道具ID!$B$4:$B$1000,MATCH(H13,道具ID!$C$4:$C$1000,0),1)</f>
        <v>100101</v>
      </c>
      <c r="V13" s="19">
        <v>40200</v>
      </c>
      <c r="W13" s="19">
        <v>30000</v>
      </c>
      <c r="X13" s="19">
        <f>INDEX(道具ID!$B$4:$B$1000,MATCH(L13,道具ID!$C$4:$C$1000,0),1)</f>
        <v>20000</v>
      </c>
      <c r="Y13" s="19">
        <f>INDEX(道具ID!$B$4:$B$1000,MATCH(M13,道具ID!$C$4:$C$1000,0),1)</f>
        <v>20000</v>
      </c>
      <c r="Z13" s="19">
        <f>INDEX(道具ID!$B$4:$B$1000,MATCH(N13,道具ID!$C$4:$C$1000,0),1)</f>
        <v>20000</v>
      </c>
    </row>
    <row r="14" spans="3:26" x14ac:dyDescent="0.15">
      <c r="C14" s="8">
        <v>1</v>
      </c>
      <c r="D14" s="8">
        <v>9</v>
      </c>
      <c r="E14" s="8">
        <v>9</v>
      </c>
      <c r="F14" s="8" t="s">
        <v>12</v>
      </c>
      <c r="G14" s="8" t="s">
        <v>4</v>
      </c>
      <c r="H14" s="8" t="s">
        <v>15</v>
      </c>
      <c r="I14" s="8">
        <v>1</v>
      </c>
      <c r="J14" s="8">
        <v>1</v>
      </c>
      <c r="K14" s="8">
        <v>18</v>
      </c>
      <c r="L14" s="8" t="s">
        <v>56</v>
      </c>
      <c r="M14" s="8" t="s">
        <v>56</v>
      </c>
      <c r="N14" s="8" t="s">
        <v>56</v>
      </c>
      <c r="O14" s="8">
        <v>1</v>
      </c>
      <c r="P14" s="8">
        <v>1</v>
      </c>
      <c r="Q14" s="8">
        <v>0</v>
      </c>
      <c r="R14" s="9">
        <v>1</v>
      </c>
      <c r="S14" s="9">
        <v>0.5</v>
      </c>
      <c r="T14" s="9">
        <v>0</v>
      </c>
      <c r="U14" s="19">
        <f>INDEX(道具ID!$B$4:$B$1000,MATCH(H14,道具ID!$C$4:$C$1000,0),1)</f>
        <v>100201</v>
      </c>
      <c r="V14" s="19">
        <v>40200</v>
      </c>
      <c r="W14" s="19">
        <v>30000</v>
      </c>
      <c r="X14" s="19">
        <f>INDEX(道具ID!$B$4:$B$1000,MATCH(L14,道具ID!$C$4:$C$1000,0),1)</f>
        <v>20000</v>
      </c>
      <c r="Y14" s="19">
        <f>INDEX(道具ID!$B$4:$B$1000,MATCH(M14,道具ID!$C$4:$C$1000,0),1)</f>
        <v>20000</v>
      </c>
      <c r="Z14" s="19">
        <f>INDEX(道具ID!$B$4:$B$1000,MATCH(N14,道具ID!$C$4:$C$1000,0),1)</f>
        <v>20000</v>
      </c>
    </row>
    <row r="15" spans="3:26" x14ac:dyDescent="0.15">
      <c r="C15" s="8">
        <v>1</v>
      </c>
      <c r="D15" s="8">
        <v>10</v>
      </c>
      <c r="E15" s="8">
        <v>10</v>
      </c>
      <c r="F15" s="8" t="s">
        <v>12</v>
      </c>
      <c r="G15" s="8" t="s">
        <v>4</v>
      </c>
      <c r="H15" s="8" t="s">
        <v>15</v>
      </c>
      <c r="I15" s="8">
        <v>1</v>
      </c>
      <c r="J15" s="8">
        <v>1</v>
      </c>
      <c r="K15" s="8">
        <v>18</v>
      </c>
      <c r="L15" s="8" t="s">
        <v>56</v>
      </c>
      <c r="M15" s="8" t="s">
        <v>56</v>
      </c>
      <c r="N15" s="8" t="s">
        <v>56</v>
      </c>
      <c r="O15" s="8">
        <v>1</v>
      </c>
      <c r="P15" s="8">
        <v>1</v>
      </c>
      <c r="Q15" s="8">
        <v>0</v>
      </c>
      <c r="R15" s="9">
        <v>1</v>
      </c>
      <c r="S15" s="9">
        <v>0.5</v>
      </c>
      <c r="T15" s="9">
        <v>0</v>
      </c>
      <c r="U15" s="19">
        <f>INDEX(道具ID!$B$4:$B$1000,MATCH(H15,道具ID!$C$4:$C$1000,0),1)</f>
        <v>100201</v>
      </c>
      <c r="V15" s="19">
        <v>40200</v>
      </c>
      <c r="W15" s="19">
        <v>30000</v>
      </c>
      <c r="X15" s="19">
        <f>INDEX(道具ID!$B$4:$B$1000,MATCH(L15,道具ID!$C$4:$C$1000,0),1)</f>
        <v>20000</v>
      </c>
      <c r="Y15" s="19">
        <f>INDEX(道具ID!$B$4:$B$1000,MATCH(M15,道具ID!$C$4:$C$1000,0),1)</f>
        <v>20000</v>
      </c>
      <c r="Z15" s="19">
        <f>INDEX(道具ID!$B$4:$B$1000,MATCH(N15,道具ID!$C$4:$C$1000,0),1)</f>
        <v>20000</v>
      </c>
    </row>
    <row r="16" spans="3:26" x14ac:dyDescent="0.15">
      <c r="C16" s="10">
        <v>2</v>
      </c>
      <c r="D16" s="10">
        <v>11</v>
      </c>
      <c r="E16" s="10">
        <v>10</v>
      </c>
      <c r="F16" s="10" t="s">
        <v>12</v>
      </c>
      <c r="G16" s="10" t="s">
        <v>2</v>
      </c>
      <c r="H16" s="10" t="s">
        <v>13</v>
      </c>
      <c r="I16" s="10">
        <v>1</v>
      </c>
      <c r="J16" s="10">
        <v>1</v>
      </c>
      <c r="K16" s="10">
        <v>18</v>
      </c>
      <c r="L16" s="11" t="s">
        <v>56</v>
      </c>
      <c r="M16" s="11" t="s">
        <v>56</v>
      </c>
      <c r="N16" s="11" t="s">
        <v>56</v>
      </c>
      <c r="O16" s="11">
        <v>1</v>
      </c>
      <c r="P16" s="11">
        <v>2</v>
      </c>
      <c r="Q16" s="11">
        <v>0</v>
      </c>
      <c r="R16" s="12">
        <v>1</v>
      </c>
      <c r="S16" s="12">
        <v>0.5</v>
      </c>
      <c r="T16" s="12">
        <v>0</v>
      </c>
      <c r="U16" s="19">
        <f>INDEX(道具ID!$B$4:$B$1000,MATCH(H16,道具ID!$C$4:$C$1000,0),1)</f>
        <v>100001</v>
      </c>
      <c r="V16" s="19">
        <v>40200</v>
      </c>
      <c r="W16" s="19">
        <v>30000</v>
      </c>
      <c r="X16" s="19">
        <f>INDEX(道具ID!$B$4:$B$1000,MATCH(L16,道具ID!$C$4:$C$1000,0),1)</f>
        <v>20000</v>
      </c>
      <c r="Y16" s="19">
        <f>INDEX(道具ID!$B$4:$B$1000,MATCH(M16,道具ID!$C$4:$C$1000,0),1)</f>
        <v>20000</v>
      </c>
      <c r="Z16" s="19">
        <f>INDEX(道具ID!$B$4:$B$1000,MATCH(N16,道具ID!$C$4:$C$1000,0),1)</f>
        <v>20000</v>
      </c>
    </row>
    <row r="17" spans="3:26" x14ac:dyDescent="0.15">
      <c r="C17" s="11">
        <v>2</v>
      </c>
      <c r="D17" s="11">
        <v>12</v>
      </c>
      <c r="E17" s="11">
        <v>11</v>
      </c>
      <c r="F17" s="11" t="s">
        <v>12</v>
      </c>
      <c r="G17" s="11" t="s">
        <v>3</v>
      </c>
      <c r="H17" s="11" t="s">
        <v>14</v>
      </c>
      <c r="I17" s="11">
        <v>1</v>
      </c>
      <c r="J17" s="11">
        <v>1</v>
      </c>
      <c r="K17" s="11">
        <v>18</v>
      </c>
      <c r="L17" s="11" t="s">
        <v>56</v>
      </c>
      <c r="M17" s="11" t="s">
        <v>56</v>
      </c>
      <c r="N17" s="11" t="s">
        <v>56</v>
      </c>
      <c r="O17" s="11">
        <v>1</v>
      </c>
      <c r="P17" s="11">
        <v>2</v>
      </c>
      <c r="Q17" s="11">
        <v>0</v>
      </c>
      <c r="R17" s="12">
        <v>1</v>
      </c>
      <c r="S17" s="12">
        <v>0.5</v>
      </c>
      <c r="T17" s="12">
        <v>0</v>
      </c>
      <c r="U17" s="19">
        <f>INDEX(道具ID!$B$4:$B$1000,MATCH(H17,道具ID!$C$4:$C$1000,0),1)</f>
        <v>100101</v>
      </c>
      <c r="V17" s="19">
        <v>40200</v>
      </c>
      <c r="W17" s="19">
        <v>30000</v>
      </c>
      <c r="X17" s="19">
        <f>INDEX(道具ID!$B$4:$B$1000,MATCH(L17,道具ID!$C$4:$C$1000,0),1)</f>
        <v>20000</v>
      </c>
      <c r="Y17" s="19">
        <f>INDEX(道具ID!$B$4:$B$1000,MATCH(M17,道具ID!$C$4:$C$1000,0),1)</f>
        <v>20000</v>
      </c>
      <c r="Z17" s="19">
        <f>INDEX(道具ID!$B$4:$B$1000,MATCH(N17,道具ID!$C$4:$C$1000,0),1)</f>
        <v>20000</v>
      </c>
    </row>
    <row r="18" spans="3:26" x14ac:dyDescent="0.15">
      <c r="C18" s="11">
        <v>2</v>
      </c>
      <c r="D18" s="11">
        <v>13</v>
      </c>
      <c r="E18" s="11">
        <v>11</v>
      </c>
      <c r="F18" s="11" t="s">
        <v>12</v>
      </c>
      <c r="G18" s="11" t="s">
        <v>2</v>
      </c>
      <c r="H18" s="11" t="s">
        <v>13</v>
      </c>
      <c r="I18" s="11">
        <v>1</v>
      </c>
      <c r="J18" s="11">
        <v>1</v>
      </c>
      <c r="K18" s="11">
        <v>18</v>
      </c>
      <c r="L18" s="11" t="s">
        <v>56</v>
      </c>
      <c r="M18" s="11" t="s">
        <v>56</v>
      </c>
      <c r="N18" s="11" t="s">
        <v>56</v>
      </c>
      <c r="O18" s="11">
        <v>1</v>
      </c>
      <c r="P18" s="11">
        <v>2</v>
      </c>
      <c r="Q18" s="11">
        <v>0</v>
      </c>
      <c r="R18" s="12">
        <v>1</v>
      </c>
      <c r="S18" s="12">
        <v>0.5</v>
      </c>
      <c r="T18" s="12">
        <v>0</v>
      </c>
      <c r="U18" s="19">
        <f>INDEX(道具ID!$B$4:$B$1000,MATCH(H18,道具ID!$C$4:$C$1000,0),1)</f>
        <v>100001</v>
      </c>
      <c r="V18" s="19">
        <v>40200</v>
      </c>
      <c r="W18" s="19">
        <v>30000</v>
      </c>
      <c r="X18" s="19">
        <f>INDEX(道具ID!$B$4:$B$1000,MATCH(L18,道具ID!$C$4:$C$1000,0),1)</f>
        <v>20000</v>
      </c>
      <c r="Y18" s="19">
        <f>INDEX(道具ID!$B$4:$B$1000,MATCH(M18,道具ID!$C$4:$C$1000,0),1)</f>
        <v>20000</v>
      </c>
      <c r="Z18" s="19">
        <f>INDEX(道具ID!$B$4:$B$1000,MATCH(N18,道具ID!$C$4:$C$1000,0),1)</f>
        <v>20000</v>
      </c>
    </row>
    <row r="19" spans="3:26" x14ac:dyDescent="0.15">
      <c r="C19" s="11">
        <v>2</v>
      </c>
      <c r="D19" s="11">
        <v>14</v>
      </c>
      <c r="E19" s="11">
        <v>12</v>
      </c>
      <c r="F19" s="11" t="s">
        <v>12</v>
      </c>
      <c r="G19" s="11" t="s">
        <v>3</v>
      </c>
      <c r="H19" s="11" t="s">
        <v>14</v>
      </c>
      <c r="I19" s="11">
        <v>1</v>
      </c>
      <c r="J19" s="11">
        <v>1</v>
      </c>
      <c r="K19" s="11">
        <v>19</v>
      </c>
      <c r="L19" s="11" t="s">
        <v>56</v>
      </c>
      <c r="M19" s="11" t="s">
        <v>56</v>
      </c>
      <c r="N19" s="11" t="s">
        <v>56</v>
      </c>
      <c r="O19" s="11">
        <v>1</v>
      </c>
      <c r="P19" s="11">
        <v>2</v>
      </c>
      <c r="Q19" s="11">
        <v>0</v>
      </c>
      <c r="R19" s="12">
        <v>1</v>
      </c>
      <c r="S19" s="12">
        <v>0.5</v>
      </c>
      <c r="T19" s="12">
        <v>0</v>
      </c>
      <c r="U19" s="19">
        <f>INDEX(道具ID!$B$4:$B$1000,MATCH(H19,道具ID!$C$4:$C$1000,0),1)</f>
        <v>100101</v>
      </c>
      <c r="V19" s="19">
        <v>40200</v>
      </c>
      <c r="W19" s="19">
        <v>30000</v>
      </c>
      <c r="X19" s="19">
        <f>INDEX(道具ID!$B$4:$B$1000,MATCH(L19,道具ID!$C$4:$C$1000,0),1)</f>
        <v>20000</v>
      </c>
      <c r="Y19" s="19">
        <f>INDEX(道具ID!$B$4:$B$1000,MATCH(M19,道具ID!$C$4:$C$1000,0),1)</f>
        <v>20000</v>
      </c>
      <c r="Z19" s="19">
        <f>INDEX(道具ID!$B$4:$B$1000,MATCH(N19,道具ID!$C$4:$C$1000,0),1)</f>
        <v>20000</v>
      </c>
    </row>
    <row r="20" spans="3:26" x14ac:dyDescent="0.15">
      <c r="C20" s="11">
        <v>2</v>
      </c>
      <c r="D20" s="11">
        <v>15</v>
      </c>
      <c r="E20" s="11">
        <v>13</v>
      </c>
      <c r="F20" s="11" t="s">
        <v>12</v>
      </c>
      <c r="G20" s="11" t="s">
        <v>4</v>
      </c>
      <c r="H20" s="11" t="s">
        <v>15</v>
      </c>
      <c r="I20" s="11">
        <v>1</v>
      </c>
      <c r="J20" s="11">
        <v>1</v>
      </c>
      <c r="K20" s="11">
        <v>19</v>
      </c>
      <c r="L20" s="11" t="s">
        <v>56</v>
      </c>
      <c r="M20" s="11" t="s">
        <v>56</v>
      </c>
      <c r="N20" s="11" t="s">
        <v>56</v>
      </c>
      <c r="O20" s="11">
        <v>1</v>
      </c>
      <c r="P20" s="11">
        <v>2</v>
      </c>
      <c r="Q20" s="11">
        <v>0</v>
      </c>
      <c r="R20" s="12">
        <v>1</v>
      </c>
      <c r="S20" s="12">
        <v>0.5</v>
      </c>
      <c r="T20" s="12">
        <v>0</v>
      </c>
      <c r="U20" s="19">
        <f>INDEX(道具ID!$B$4:$B$1000,MATCH(H20,道具ID!$C$4:$C$1000,0),1)</f>
        <v>100201</v>
      </c>
      <c r="V20" s="19">
        <v>40200</v>
      </c>
      <c r="W20" s="19">
        <v>30000</v>
      </c>
      <c r="X20" s="19">
        <f>INDEX(道具ID!$B$4:$B$1000,MATCH(L20,道具ID!$C$4:$C$1000,0),1)</f>
        <v>20000</v>
      </c>
      <c r="Y20" s="19">
        <f>INDEX(道具ID!$B$4:$B$1000,MATCH(M20,道具ID!$C$4:$C$1000,0),1)</f>
        <v>20000</v>
      </c>
      <c r="Z20" s="19">
        <f>INDEX(道具ID!$B$4:$B$1000,MATCH(N20,道具ID!$C$4:$C$1000,0),1)</f>
        <v>20000</v>
      </c>
    </row>
    <row r="21" spans="3:26" x14ac:dyDescent="0.15">
      <c r="C21" s="11">
        <v>2</v>
      </c>
      <c r="D21" s="11">
        <v>16</v>
      </c>
      <c r="E21" s="11">
        <v>13</v>
      </c>
      <c r="F21" s="11" t="s">
        <v>12</v>
      </c>
      <c r="G21" s="11" t="s">
        <v>4</v>
      </c>
      <c r="H21" s="11" t="s">
        <v>15</v>
      </c>
      <c r="I21" s="11">
        <v>1</v>
      </c>
      <c r="J21" s="11">
        <v>1</v>
      </c>
      <c r="K21" s="11">
        <v>19</v>
      </c>
      <c r="L21" s="11" t="s">
        <v>56</v>
      </c>
      <c r="M21" s="11" t="s">
        <v>56</v>
      </c>
      <c r="N21" s="11" t="s">
        <v>56</v>
      </c>
      <c r="O21" s="11">
        <v>1</v>
      </c>
      <c r="P21" s="11">
        <v>2</v>
      </c>
      <c r="Q21" s="11">
        <v>0</v>
      </c>
      <c r="R21" s="12">
        <v>1</v>
      </c>
      <c r="S21" s="12">
        <v>0.5</v>
      </c>
      <c r="T21" s="12">
        <v>0</v>
      </c>
      <c r="U21" s="19">
        <f>INDEX(道具ID!$B$4:$B$1000,MATCH(H21,道具ID!$C$4:$C$1000,0),1)</f>
        <v>100201</v>
      </c>
      <c r="V21" s="19">
        <v>40200</v>
      </c>
      <c r="W21" s="19">
        <v>30000</v>
      </c>
      <c r="X21" s="19">
        <f>INDEX(道具ID!$B$4:$B$1000,MATCH(L21,道具ID!$C$4:$C$1000,0),1)</f>
        <v>20000</v>
      </c>
      <c r="Y21" s="19">
        <f>INDEX(道具ID!$B$4:$B$1000,MATCH(M21,道具ID!$C$4:$C$1000,0),1)</f>
        <v>20000</v>
      </c>
      <c r="Z21" s="19">
        <f>INDEX(道具ID!$B$4:$B$1000,MATCH(N21,道具ID!$C$4:$C$1000,0),1)</f>
        <v>20000</v>
      </c>
    </row>
    <row r="22" spans="3:26" x14ac:dyDescent="0.15">
      <c r="C22" s="11">
        <v>2</v>
      </c>
      <c r="D22" s="11">
        <v>17</v>
      </c>
      <c r="E22" s="11">
        <v>14</v>
      </c>
      <c r="F22" s="11" t="s">
        <v>12</v>
      </c>
      <c r="G22" s="11" t="s">
        <v>2</v>
      </c>
      <c r="H22" s="11" t="s">
        <v>13</v>
      </c>
      <c r="I22" s="11">
        <v>1</v>
      </c>
      <c r="J22" s="11">
        <v>1</v>
      </c>
      <c r="K22" s="11">
        <v>19</v>
      </c>
      <c r="L22" s="11" t="s">
        <v>56</v>
      </c>
      <c r="M22" s="11" t="s">
        <v>56</v>
      </c>
      <c r="N22" s="11" t="s">
        <v>56</v>
      </c>
      <c r="O22" s="11">
        <v>1</v>
      </c>
      <c r="P22" s="11">
        <v>2</v>
      </c>
      <c r="Q22" s="11">
        <v>0</v>
      </c>
      <c r="R22" s="12">
        <v>1</v>
      </c>
      <c r="S22" s="12">
        <v>0.5</v>
      </c>
      <c r="T22" s="12">
        <v>0</v>
      </c>
      <c r="U22" s="19">
        <f>INDEX(道具ID!$B$4:$B$1000,MATCH(H22,道具ID!$C$4:$C$1000,0),1)</f>
        <v>100001</v>
      </c>
      <c r="V22" s="19">
        <v>40200</v>
      </c>
      <c r="W22" s="19">
        <v>30000</v>
      </c>
      <c r="X22" s="19">
        <f>INDEX(道具ID!$B$4:$B$1000,MATCH(L22,道具ID!$C$4:$C$1000,0),1)</f>
        <v>20000</v>
      </c>
      <c r="Y22" s="19">
        <f>INDEX(道具ID!$B$4:$B$1000,MATCH(M22,道具ID!$C$4:$C$1000,0),1)</f>
        <v>20000</v>
      </c>
      <c r="Z22" s="19">
        <f>INDEX(道具ID!$B$4:$B$1000,MATCH(N22,道具ID!$C$4:$C$1000,0),1)</f>
        <v>20000</v>
      </c>
    </row>
    <row r="23" spans="3:26" x14ac:dyDescent="0.15">
      <c r="C23" s="11">
        <v>2</v>
      </c>
      <c r="D23" s="11">
        <v>18</v>
      </c>
      <c r="E23" s="11">
        <v>15</v>
      </c>
      <c r="F23" s="11" t="s">
        <v>12</v>
      </c>
      <c r="G23" s="11" t="s">
        <v>3</v>
      </c>
      <c r="H23" s="11" t="s">
        <v>14</v>
      </c>
      <c r="I23" s="11">
        <v>1</v>
      </c>
      <c r="J23" s="11">
        <v>1</v>
      </c>
      <c r="K23" s="11">
        <v>19</v>
      </c>
      <c r="L23" s="11" t="s">
        <v>56</v>
      </c>
      <c r="M23" s="11" t="s">
        <v>56</v>
      </c>
      <c r="N23" s="11" t="s">
        <v>56</v>
      </c>
      <c r="O23" s="11">
        <v>1</v>
      </c>
      <c r="P23" s="11">
        <v>2</v>
      </c>
      <c r="Q23" s="11">
        <v>0</v>
      </c>
      <c r="R23" s="12">
        <v>1</v>
      </c>
      <c r="S23" s="12">
        <v>0.5</v>
      </c>
      <c r="T23" s="12">
        <v>0</v>
      </c>
      <c r="U23" s="19">
        <f>INDEX(道具ID!$B$4:$B$1000,MATCH(H23,道具ID!$C$4:$C$1000,0),1)</f>
        <v>100101</v>
      </c>
      <c r="V23" s="19">
        <v>40200</v>
      </c>
      <c r="W23" s="19">
        <v>30000</v>
      </c>
      <c r="X23" s="19">
        <f>INDEX(道具ID!$B$4:$B$1000,MATCH(L23,道具ID!$C$4:$C$1000,0),1)</f>
        <v>20000</v>
      </c>
      <c r="Y23" s="19">
        <f>INDEX(道具ID!$B$4:$B$1000,MATCH(M23,道具ID!$C$4:$C$1000,0),1)</f>
        <v>20000</v>
      </c>
      <c r="Z23" s="19">
        <f>INDEX(道具ID!$B$4:$B$1000,MATCH(N23,道具ID!$C$4:$C$1000,0),1)</f>
        <v>20000</v>
      </c>
    </row>
    <row r="24" spans="3:26" x14ac:dyDescent="0.15">
      <c r="C24" s="11">
        <v>2</v>
      </c>
      <c r="D24" s="11">
        <v>19</v>
      </c>
      <c r="E24" s="11">
        <v>16</v>
      </c>
      <c r="F24" s="11" t="s">
        <v>12</v>
      </c>
      <c r="G24" s="11" t="s">
        <v>4</v>
      </c>
      <c r="H24" s="11" t="s">
        <v>15</v>
      </c>
      <c r="I24" s="11">
        <v>1</v>
      </c>
      <c r="J24" s="11">
        <v>1</v>
      </c>
      <c r="K24" s="11">
        <v>19</v>
      </c>
      <c r="L24" s="11" t="s">
        <v>56</v>
      </c>
      <c r="M24" s="11" t="s">
        <v>56</v>
      </c>
      <c r="N24" s="11" t="s">
        <v>56</v>
      </c>
      <c r="O24" s="11">
        <v>1</v>
      </c>
      <c r="P24" s="11">
        <v>2</v>
      </c>
      <c r="Q24" s="11">
        <v>0</v>
      </c>
      <c r="R24" s="12">
        <v>1</v>
      </c>
      <c r="S24" s="12">
        <v>0.5</v>
      </c>
      <c r="T24" s="12">
        <v>0</v>
      </c>
      <c r="U24" s="19">
        <f>INDEX(道具ID!$B$4:$B$1000,MATCH(H24,道具ID!$C$4:$C$1000,0),1)</f>
        <v>100201</v>
      </c>
      <c r="V24" s="19">
        <v>40200</v>
      </c>
      <c r="W24" s="19">
        <v>30000</v>
      </c>
      <c r="X24" s="19">
        <f>INDEX(道具ID!$B$4:$B$1000,MATCH(L24,道具ID!$C$4:$C$1000,0),1)</f>
        <v>20000</v>
      </c>
      <c r="Y24" s="19">
        <f>INDEX(道具ID!$B$4:$B$1000,MATCH(M24,道具ID!$C$4:$C$1000,0),1)</f>
        <v>20000</v>
      </c>
      <c r="Z24" s="19">
        <f>INDEX(道具ID!$B$4:$B$1000,MATCH(N24,道具ID!$C$4:$C$1000,0),1)</f>
        <v>20000</v>
      </c>
    </row>
    <row r="25" spans="3:26" x14ac:dyDescent="0.15">
      <c r="C25" s="11">
        <v>2</v>
      </c>
      <c r="D25" s="11">
        <v>20</v>
      </c>
      <c r="E25" s="11">
        <v>17</v>
      </c>
      <c r="F25" s="11" t="s">
        <v>12</v>
      </c>
      <c r="G25" s="11" t="s">
        <v>4</v>
      </c>
      <c r="H25" s="11" t="s">
        <v>15</v>
      </c>
      <c r="I25" s="11">
        <v>1</v>
      </c>
      <c r="J25" s="11">
        <v>1</v>
      </c>
      <c r="K25" s="11">
        <v>19</v>
      </c>
      <c r="L25" s="11" t="s">
        <v>56</v>
      </c>
      <c r="M25" s="11" t="s">
        <v>56</v>
      </c>
      <c r="N25" s="11" t="s">
        <v>56</v>
      </c>
      <c r="O25" s="11">
        <v>1</v>
      </c>
      <c r="P25" s="11">
        <v>2</v>
      </c>
      <c r="Q25" s="11">
        <v>0</v>
      </c>
      <c r="R25" s="12">
        <v>1</v>
      </c>
      <c r="S25" s="12">
        <v>0.5</v>
      </c>
      <c r="T25" s="12">
        <v>0</v>
      </c>
      <c r="U25" s="19">
        <f>INDEX(道具ID!$B$4:$B$1000,MATCH(H25,道具ID!$C$4:$C$1000,0),1)</f>
        <v>100201</v>
      </c>
      <c r="V25" s="19">
        <v>40200</v>
      </c>
      <c r="W25" s="19">
        <v>30000</v>
      </c>
      <c r="X25" s="19">
        <f>INDEX(道具ID!$B$4:$B$1000,MATCH(L25,道具ID!$C$4:$C$1000,0),1)</f>
        <v>20000</v>
      </c>
      <c r="Y25" s="19">
        <f>INDEX(道具ID!$B$4:$B$1000,MATCH(M25,道具ID!$C$4:$C$1000,0),1)</f>
        <v>20000</v>
      </c>
      <c r="Z25" s="19">
        <f>INDEX(道具ID!$B$4:$B$1000,MATCH(N25,道具ID!$C$4:$C$1000,0),1)</f>
        <v>20000</v>
      </c>
    </row>
    <row r="26" spans="3:26" x14ac:dyDescent="0.15">
      <c r="C26" s="13">
        <v>3</v>
      </c>
      <c r="D26" s="13">
        <v>21</v>
      </c>
      <c r="E26" s="13">
        <v>17</v>
      </c>
      <c r="F26" s="13" t="s">
        <v>12</v>
      </c>
      <c r="G26" s="13" t="s">
        <v>2</v>
      </c>
      <c r="H26" s="13" t="s">
        <v>13</v>
      </c>
      <c r="I26" s="13">
        <v>1</v>
      </c>
      <c r="J26" s="13">
        <v>1</v>
      </c>
      <c r="K26" s="13">
        <v>19</v>
      </c>
      <c r="L26" s="13" t="s">
        <v>56</v>
      </c>
      <c r="M26" s="13" t="s">
        <v>56</v>
      </c>
      <c r="N26" s="13" t="s">
        <v>57</v>
      </c>
      <c r="O26" s="13">
        <v>1</v>
      </c>
      <c r="P26" s="13">
        <v>1</v>
      </c>
      <c r="Q26" s="13">
        <v>1</v>
      </c>
      <c r="R26" s="14">
        <v>1</v>
      </c>
      <c r="S26" s="14">
        <v>0.5</v>
      </c>
      <c r="T26" s="14">
        <v>0.3</v>
      </c>
      <c r="U26" s="19">
        <f>INDEX(道具ID!$B$4:$B$1000,MATCH(H26,道具ID!$C$4:$C$1000,0),1)</f>
        <v>100001</v>
      </c>
      <c r="V26" s="19">
        <v>40200</v>
      </c>
      <c r="W26" s="19">
        <v>30000</v>
      </c>
      <c r="X26" s="19">
        <f>INDEX(道具ID!$B$4:$B$1000,MATCH(L26,道具ID!$C$4:$C$1000,0),1)</f>
        <v>20000</v>
      </c>
      <c r="Y26" s="19">
        <f>INDEX(道具ID!$B$4:$B$1000,MATCH(M26,道具ID!$C$4:$C$1000,0),1)</f>
        <v>20000</v>
      </c>
      <c r="Z26" s="19">
        <f>INDEX(道具ID!$B$4:$B$1000,MATCH(N26,道具ID!$C$4:$C$1000,0),1)</f>
        <v>20001</v>
      </c>
    </row>
    <row r="27" spans="3:26" x14ac:dyDescent="0.15">
      <c r="C27" s="13">
        <v>3</v>
      </c>
      <c r="D27" s="13">
        <v>22</v>
      </c>
      <c r="E27" s="13">
        <v>18</v>
      </c>
      <c r="F27" s="13" t="s">
        <v>12</v>
      </c>
      <c r="G27" s="13" t="s">
        <v>2</v>
      </c>
      <c r="H27" s="13" t="s">
        <v>13</v>
      </c>
      <c r="I27" s="13">
        <v>1</v>
      </c>
      <c r="J27" s="13">
        <v>1</v>
      </c>
      <c r="K27" s="13">
        <v>20</v>
      </c>
      <c r="L27" s="13" t="s">
        <v>56</v>
      </c>
      <c r="M27" s="13" t="s">
        <v>56</v>
      </c>
      <c r="N27" s="13" t="s">
        <v>57</v>
      </c>
      <c r="O27" s="13">
        <v>1</v>
      </c>
      <c r="P27" s="13">
        <v>1</v>
      </c>
      <c r="Q27" s="13">
        <v>1</v>
      </c>
      <c r="R27" s="14">
        <v>1</v>
      </c>
      <c r="S27" s="14">
        <v>0.5</v>
      </c>
      <c r="T27" s="14">
        <v>0.3</v>
      </c>
      <c r="U27" s="19">
        <f>INDEX(道具ID!$B$4:$B$1000,MATCH(H27,道具ID!$C$4:$C$1000,0),1)</f>
        <v>100001</v>
      </c>
      <c r="V27" s="19">
        <v>40200</v>
      </c>
      <c r="W27" s="19">
        <v>30000</v>
      </c>
      <c r="X27" s="19">
        <f>INDEX(道具ID!$B$4:$B$1000,MATCH(L27,道具ID!$C$4:$C$1000,0),1)</f>
        <v>20000</v>
      </c>
      <c r="Y27" s="19">
        <f>INDEX(道具ID!$B$4:$B$1000,MATCH(M27,道具ID!$C$4:$C$1000,0),1)</f>
        <v>20000</v>
      </c>
      <c r="Z27" s="19">
        <f>INDEX(道具ID!$B$4:$B$1000,MATCH(N27,道具ID!$C$4:$C$1000,0),1)</f>
        <v>20001</v>
      </c>
    </row>
    <row r="28" spans="3:26" x14ac:dyDescent="0.15">
      <c r="C28" s="13">
        <v>3</v>
      </c>
      <c r="D28" s="13">
        <v>23</v>
      </c>
      <c r="E28" s="13">
        <v>18</v>
      </c>
      <c r="F28" s="13" t="s">
        <v>12</v>
      </c>
      <c r="G28" s="13" t="s">
        <v>2</v>
      </c>
      <c r="H28" s="13" t="s">
        <v>13</v>
      </c>
      <c r="I28" s="13">
        <v>1</v>
      </c>
      <c r="J28" s="13">
        <v>1</v>
      </c>
      <c r="K28" s="13">
        <v>20</v>
      </c>
      <c r="L28" s="13" t="s">
        <v>56</v>
      </c>
      <c r="M28" s="13" t="s">
        <v>56</v>
      </c>
      <c r="N28" s="13" t="s">
        <v>57</v>
      </c>
      <c r="O28" s="13">
        <v>1</v>
      </c>
      <c r="P28" s="13">
        <v>1</v>
      </c>
      <c r="Q28" s="13">
        <v>1</v>
      </c>
      <c r="R28" s="14">
        <v>1</v>
      </c>
      <c r="S28" s="14">
        <v>0.5</v>
      </c>
      <c r="T28" s="14">
        <v>0.3</v>
      </c>
      <c r="U28" s="19">
        <f>INDEX(道具ID!$B$4:$B$1000,MATCH(H28,道具ID!$C$4:$C$1000,0),1)</f>
        <v>100001</v>
      </c>
      <c r="V28" s="19">
        <v>40200</v>
      </c>
      <c r="W28" s="19">
        <v>30000</v>
      </c>
      <c r="X28" s="19">
        <f>INDEX(道具ID!$B$4:$B$1000,MATCH(L28,道具ID!$C$4:$C$1000,0),1)</f>
        <v>20000</v>
      </c>
      <c r="Y28" s="19">
        <f>INDEX(道具ID!$B$4:$B$1000,MATCH(M28,道具ID!$C$4:$C$1000,0),1)</f>
        <v>20000</v>
      </c>
      <c r="Z28" s="19">
        <f>INDEX(道具ID!$B$4:$B$1000,MATCH(N28,道具ID!$C$4:$C$1000,0),1)</f>
        <v>20001</v>
      </c>
    </row>
    <row r="29" spans="3:26" x14ac:dyDescent="0.15">
      <c r="C29" s="13">
        <v>3</v>
      </c>
      <c r="D29" s="13">
        <v>24</v>
      </c>
      <c r="E29" s="13">
        <v>19</v>
      </c>
      <c r="F29" s="13" t="s">
        <v>12</v>
      </c>
      <c r="G29" s="13" t="s">
        <v>2</v>
      </c>
      <c r="H29" s="13" t="s">
        <v>13</v>
      </c>
      <c r="I29" s="13">
        <v>1</v>
      </c>
      <c r="J29" s="13">
        <v>1</v>
      </c>
      <c r="K29" s="13">
        <v>20</v>
      </c>
      <c r="L29" s="13" t="s">
        <v>56</v>
      </c>
      <c r="M29" s="13" t="s">
        <v>56</v>
      </c>
      <c r="N29" s="13" t="s">
        <v>57</v>
      </c>
      <c r="O29" s="13">
        <v>1</v>
      </c>
      <c r="P29" s="13">
        <v>1</v>
      </c>
      <c r="Q29" s="13">
        <v>1</v>
      </c>
      <c r="R29" s="14">
        <v>1</v>
      </c>
      <c r="S29" s="14">
        <v>0.5</v>
      </c>
      <c r="T29" s="14">
        <v>0.3</v>
      </c>
      <c r="U29" s="19">
        <f>INDEX(道具ID!$B$4:$B$1000,MATCH(H29,道具ID!$C$4:$C$1000,0),1)</f>
        <v>100001</v>
      </c>
      <c r="V29" s="19">
        <v>40200</v>
      </c>
      <c r="W29" s="19">
        <v>30000</v>
      </c>
      <c r="X29" s="19">
        <f>INDEX(道具ID!$B$4:$B$1000,MATCH(L29,道具ID!$C$4:$C$1000,0),1)</f>
        <v>20000</v>
      </c>
      <c r="Y29" s="19">
        <f>INDEX(道具ID!$B$4:$B$1000,MATCH(M29,道具ID!$C$4:$C$1000,0),1)</f>
        <v>20000</v>
      </c>
      <c r="Z29" s="19">
        <f>INDEX(道具ID!$B$4:$B$1000,MATCH(N29,道具ID!$C$4:$C$1000,0),1)</f>
        <v>20001</v>
      </c>
    </row>
    <row r="30" spans="3:26" x14ac:dyDescent="0.15">
      <c r="C30" s="13">
        <v>3</v>
      </c>
      <c r="D30" s="13">
        <v>25</v>
      </c>
      <c r="E30" s="13">
        <v>20</v>
      </c>
      <c r="F30" s="13" t="s">
        <v>12</v>
      </c>
      <c r="G30" s="13" t="s">
        <v>3</v>
      </c>
      <c r="H30" s="13" t="s">
        <v>14</v>
      </c>
      <c r="I30" s="13">
        <v>1</v>
      </c>
      <c r="J30" s="13">
        <v>1</v>
      </c>
      <c r="K30" s="13">
        <v>20</v>
      </c>
      <c r="L30" s="13" t="s">
        <v>56</v>
      </c>
      <c r="M30" s="13" t="s">
        <v>56</v>
      </c>
      <c r="N30" s="13" t="s">
        <v>57</v>
      </c>
      <c r="O30" s="13">
        <v>1</v>
      </c>
      <c r="P30" s="13">
        <v>1</v>
      </c>
      <c r="Q30" s="13">
        <v>1</v>
      </c>
      <c r="R30" s="14">
        <v>1</v>
      </c>
      <c r="S30" s="14">
        <v>0.5</v>
      </c>
      <c r="T30" s="14">
        <v>0.3</v>
      </c>
      <c r="U30" s="19">
        <f>INDEX(道具ID!$B$4:$B$1000,MATCH(H30,道具ID!$C$4:$C$1000,0),1)</f>
        <v>100101</v>
      </c>
      <c r="V30" s="19">
        <v>40200</v>
      </c>
      <c r="W30" s="19">
        <v>30000</v>
      </c>
      <c r="X30" s="19">
        <f>INDEX(道具ID!$B$4:$B$1000,MATCH(L30,道具ID!$C$4:$C$1000,0),1)</f>
        <v>20000</v>
      </c>
      <c r="Y30" s="19">
        <f>INDEX(道具ID!$B$4:$B$1000,MATCH(M30,道具ID!$C$4:$C$1000,0),1)</f>
        <v>20000</v>
      </c>
      <c r="Z30" s="19">
        <f>INDEX(道具ID!$B$4:$B$1000,MATCH(N30,道具ID!$C$4:$C$1000,0),1)</f>
        <v>20001</v>
      </c>
    </row>
    <row r="31" spans="3:26" x14ac:dyDescent="0.15">
      <c r="C31" s="13">
        <v>3</v>
      </c>
      <c r="D31" s="13">
        <v>26</v>
      </c>
      <c r="E31" s="13">
        <v>20</v>
      </c>
      <c r="F31" s="13" t="s">
        <v>20</v>
      </c>
      <c r="G31" s="13" t="s">
        <v>3</v>
      </c>
      <c r="H31" s="13" t="s">
        <v>63</v>
      </c>
      <c r="I31" s="13">
        <v>1</v>
      </c>
      <c r="J31" s="13">
        <v>1</v>
      </c>
      <c r="K31" s="13">
        <v>20</v>
      </c>
      <c r="L31" s="13" t="s">
        <v>56</v>
      </c>
      <c r="M31" s="13" t="s">
        <v>56</v>
      </c>
      <c r="N31" s="13" t="s">
        <v>57</v>
      </c>
      <c r="O31" s="13">
        <v>1</v>
      </c>
      <c r="P31" s="13">
        <v>1</v>
      </c>
      <c r="Q31" s="13">
        <v>1</v>
      </c>
      <c r="R31" s="14">
        <v>1</v>
      </c>
      <c r="S31" s="14">
        <v>0.5</v>
      </c>
      <c r="T31" s="14">
        <v>0.3</v>
      </c>
      <c r="U31" s="19">
        <f>INDEX(道具ID!$B$4:$B$1000,MATCH(H31,道具ID!$C$4:$C$1000,0),1)</f>
        <v>100102</v>
      </c>
      <c r="V31" s="19">
        <v>40200</v>
      </c>
      <c r="W31" s="19">
        <v>30000</v>
      </c>
      <c r="X31" s="19">
        <f>INDEX(道具ID!$B$4:$B$1000,MATCH(L31,道具ID!$C$4:$C$1000,0),1)</f>
        <v>20000</v>
      </c>
      <c r="Y31" s="19">
        <f>INDEX(道具ID!$B$4:$B$1000,MATCH(M31,道具ID!$C$4:$C$1000,0),1)</f>
        <v>20000</v>
      </c>
      <c r="Z31" s="19">
        <f>INDEX(道具ID!$B$4:$B$1000,MATCH(N31,道具ID!$C$4:$C$1000,0),1)</f>
        <v>20001</v>
      </c>
    </row>
    <row r="32" spans="3:26" x14ac:dyDescent="0.15">
      <c r="C32" s="13">
        <v>3</v>
      </c>
      <c r="D32" s="13">
        <v>27</v>
      </c>
      <c r="E32" s="13">
        <v>21</v>
      </c>
      <c r="F32" s="13" t="s">
        <v>20</v>
      </c>
      <c r="G32" s="13" t="s">
        <v>3</v>
      </c>
      <c r="H32" s="13" t="s">
        <v>63</v>
      </c>
      <c r="I32" s="13">
        <v>1</v>
      </c>
      <c r="J32" s="13">
        <v>1</v>
      </c>
      <c r="K32" s="13">
        <v>20</v>
      </c>
      <c r="L32" s="13" t="s">
        <v>56</v>
      </c>
      <c r="M32" s="13" t="s">
        <v>56</v>
      </c>
      <c r="N32" s="13" t="s">
        <v>57</v>
      </c>
      <c r="O32" s="13">
        <v>1</v>
      </c>
      <c r="P32" s="13">
        <v>1</v>
      </c>
      <c r="Q32" s="13">
        <v>1</v>
      </c>
      <c r="R32" s="14">
        <v>1</v>
      </c>
      <c r="S32" s="14">
        <v>0.5</v>
      </c>
      <c r="T32" s="14">
        <v>0.3</v>
      </c>
      <c r="U32" s="19">
        <f>INDEX(道具ID!$B$4:$B$1000,MATCH(H32,道具ID!$C$4:$C$1000,0),1)</f>
        <v>100102</v>
      </c>
      <c r="V32" s="19">
        <v>40200</v>
      </c>
      <c r="W32" s="19">
        <v>30000</v>
      </c>
      <c r="X32" s="19">
        <f>INDEX(道具ID!$B$4:$B$1000,MATCH(L32,道具ID!$C$4:$C$1000,0),1)</f>
        <v>20000</v>
      </c>
      <c r="Y32" s="19">
        <f>INDEX(道具ID!$B$4:$B$1000,MATCH(M32,道具ID!$C$4:$C$1000,0),1)</f>
        <v>20000</v>
      </c>
      <c r="Z32" s="19">
        <f>INDEX(道具ID!$B$4:$B$1000,MATCH(N32,道具ID!$C$4:$C$1000,0),1)</f>
        <v>20001</v>
      </c>
    </row>
    <row r="33" spans="3:26" x14ac:dyDescent="0.15">
      <c r="C33" s="13">
        <v>3</v>
      </c>
      <c r="D33" s="13">
        <v>28</v>
      </c>
      <c r="E33" s="13">
        <v>22</v>
      </c>
      <c r="F33" s="13" t="s">
        <v>20</v>
      </c>
      <c r="G33" s="13" t="s">
        <v>4</v>
      </c>
      <c r="H33" s="13" t="s">
        <v>21</v>
      </c>
      <c r="I33" s="13">
        <v>1</v>
      </c>
      <c r="J33" s="13">
        <v>1</v>
      </c>
      <c r="K33" s="13">
        <v>20</v>
      </c>
      <c r="L33" s="13" t="s">
        <v>56</v>
      </c>
      <c r="M33" s="13" t="s">
        <v>56</v>
      </c>
      <c r="N33" s="13" t="s">
        <v>57</v>
      </c>
      <c r="O33" s="13">
        <v>1</v>
      </c>
      <c r="P33" s="13">
        <v>1</v>
      </c>
      <c r="Q33" s="13">
        <v>1</v>
      </c>
      <c r="R33" s="14">
        <v>1</v>
      </c>
      <c r="S33" s="14">
        <v>0.5</v>
      </c>
      <c r="T33" s="14">
        <v>0.3</v>
      </c>
      <c r="U33" s="19">
        <f>INDEX(道具ID!$B$4:$B$1000,MATCH(H33,道具ID!$C$4:$C$1000,0),1)</f>
        <v>100202</v>
      </c>
      <c r="V33" s="19">
        <v>40200</v>
      </c>
      <c r="W33" s="19">
        <v>30000</v>
      </c>
      <c r="X33" s="19">
        <f>INDEX(道具ID!$B$4:$B$1000,MATCH(L33,道具ID!$C$4:$C$1000,0),1)</f>
        <v>20000</v>
      </c>
      <c r="Y33" s="19">
        <f>INDEX(道具ID!$B$4:$B$1000,MATCH(M33,道具ID!$C$4:$C$1000,0),1)</f>
        <v>20000</v>
      </c>
      <c r="Z33" s="19">
        <f>INDEX(道具ID!$B$4:$B$1000,MATCH(N33,道具ID!$C$4:$C$1000,0),1)</f>
        <v>20001</v>
      </c>
    </row>
    <row r="34" spans="3:26" x14ac:dyDescent="0.15">
      <c r="C34" s="13">
        <v>3</v>
      </c>
      <c r="D34" s="13">
        <v>29</v>
      </c>
      <c r="E34" s="13">
        <v>23</v>
      </c>
      <c r="F34" s="13" t="s">
        <v>20</v>
      </c>
      <c r="G34" s="13" t="s">
        <v>4</v>
      </c>
      <c r="H34" s="13" t="s">
        <v>21</v>
      </c>
      <c r="I34" s="13">
        <v>1</v>
      </c>
      <c r="J34" s="13">
        <v>1</v>
      </c>
      <c r="K34" s="13">
        <v>20</v>
      </c>
      <c r="L34" s="13" t="s">
        <v>56</v>
      </c>
      <c r="M34" s="13" t="s">
        <v>56</v>
      </c>
      <c r="N34" s="13" t="s">
        <v>57</v>
      </c>
      <c r="O34" s="13">
        <v>1</v>
      </c>
      <c r="P34" s="13">
        <v>1</v>
      </c>
      <c r="Q34" s="13">
        <v>1</v>
      </c>
      <c r="R34" s="14">
        <v>1</v>
      </c>
      <c r="S34" s="14">
        <v>0.5</v>
      </c>
      <c r="T34" s="14">
        <v>0.3</v>
      </c>
      <c r="U34" s="19">
        <f>INDEX(道具ID!$B$4:$B$1000,MATCH(H34,道具ID!$C$4:$C$1000,0),1)</f>
        <v>100202</v>
      </c>
      <c r="V34" s="19">
        <v>40200</v>
      </c>
      <c r="W34" s="19">
        <v>30000</v>
      </c>
      <c r="X34" s="19">
        <f>INDEX(道具ID!$B$4:$B$1000,MATCH(L34,道具ID!$C$4:$C$1000,0),1)</f>
        <v>20000</v>
      </c>
      <c r="Y34" s="19">
        <f>INDEX(道具ID!$B$4:$B$1000,MATCH(M34,道具ID!$C$4:$C$1000,0),1)</f>
        <v>20000</v>
      </c>
      <c r="Z34" s="19">
        <f>INDEX(道具ID!$B$4:$B$1000,MATCH(N34,道具ID!$C$4:$C$1000,0),1)</f>
        <v>20001</v>
      </c>
    </row>
    <row r="35" spans="3:26" x14ac:dyDescent="0.15">
      <c r="C35" s="13">
        <v>3</v>
      </c>
      <c r="D35" s="13">
        <v>30</v>
      </c>
      <c r="E35" s="13">
        <v>25</v>
      </c>
      <c r="F35" s="13" t="s">
        <v>20</v>
      </c>
      <c r="G35" s="13" t="s">
        <v>4</v>
      </c>
      <c r="H35" s="13" t="s">
        <v>21</v>
      </c>
      <c r="I35" s="13">
        <v>1</v>
      </c>
      <c r="J35" s="13">
        <v>1</v>
      </c>
      <c r="K35" s="13">
        <v>21</v>
      </c>
      <c r="L35" s="13" t="s">
        <v>56</v>
      </c>
      <c r="M35" s="13" t="s">
        <v>56</v>
      </c>
      <c r="N35" s="13" t="s">
        <v>57</v>
      </c>
      <c r="O35" s="13">
        <v>1</v>
      </c>
      <c r="P35" s="13">
        <v>1</v>
      </c>
      <c r="Q35" s="13">
        <v>1</v>
      </c>
      <c r="R35" s="14">
        <v>1</v>
      </c>
      <c r="S35" s="14">
        <v>0.5</v>
      </c>
      <c r="T35" s="14">
        <v>0.3</v>
      </c>
      <c r="U35" s="19">
        <f>INDEX(道具ID!$B$4:$B$1000,MATCH(H35,道具ID!$C$4:$C$1000,0),1)</f>
        <v>100202</v>
      </c>
      <c r="V35" s="19">
        <v>40200</v>
      </c>
      <c r="W35" s="19">
        <v>30000</v>
      </c>
      <c r="X35" s="19">
        <f>INDEX(道具ID!$B$4:$B$1000,MATCH(L35,道具ID!$C$4:$C$1000,0),1)</f>
        <v>20000</v>
      </c>
      <c r="Y35" s="19">
        <f>INDEX(道具ID!$B$4:$B$1000,MATCH(M35,道具ID!$C$4:$C$1000,0),1)</f>
        <v>20000</v>
      </c>
      <c r="Z35" s="19">
        <f>INDEX(道具ID!$B$4:$B$1000,MATCH(N35,道具ID!$C$4:$C$1000,0),1)</f>
        <v>20001</v>
      </c>
    </row>
    <row r="36" spans="3:26" x14ac:dyDescent="0.15">
      <c r="C36" s="15">
        <v>4</v>
      </c>
      <c r="D36" s="15">
        <v>31</v>
      </c>
      <c r="E36" s="15">
        <v>25</v>
      </c>
      <c r="F36" s="15" t="s">
        <v>20</v>
      </c>
      <c r="G36" s="15" t="s">
        <v>2</v>
      </c>
      <c r="H36" s="15" t="s">
        <v>62</v>
      </c>
      <c r="I36" s="15">
        <v>1</v>
      </c>
      <c r="J36" s="15">
        <v>1</v>
      </c>
      <c r="K36" s="15">
        <v>21</v>
      </c>
      <c r="L36" s="15" t="s">
        <v>56</v>
      </c>
      <c r="M36" s="15" t="s">
        <v>56</v>
      </c>
      <c r="N36" s="15" t="s">
        <v>57</v>
      </c>
      <c r="O36" s="15">
        <v>1</v>
      </c>
      <c r="P36" s="15">
        <v>1</v>
      </c>
      <c r="Q36" s="15">
        <v>1</v>
      </c>
      <c r="R36" s="16">
        <v>1</v>
      </c>
      <c r="S36" s="16">
        <v>0.5</v>
      </c>
      <c r="T36" s="16">
        <v>0.5</v>
      </c>
      <c r="U36" s="19">
        <f>INDEX(道具ID!$B$4:$B$1000,MATCH(H36,道具ID!$C$4:$C$1000,0),1)</f>
        <v>100002</v>
      </c>
      <c r="V36" s="19">
        <v>40200</v>
      </c>
      <c r="W36" s="19">
        <v>30000</v>
      </c>
      <c r="X36" s="19">
        <f>INDEX(道具ID!$B$4:$B$1000,MATCH(L36,道具ID!$C$4:$C$1000,0),1)</f>
        <v>20000</v>
      </c>
      <c r="Y36" s="19">
        <f>INDEX(道具ID!$B$4:$B$1000,MATCH(M36,道具ID!$C$4:$C$1000,0),1)</f>
        <v>20000</v>
      </c>
      <c r="Z36" s="19">
        <f>INDEX(道具ID!$B$4:$B$1000,MATCH(N36,道具ID!$C$4:$C$1000,0),1)</f>
        <v>20001</v>
      </c>
    </row>
    <row r="37" spans="3:26" x14ac:dyDescent="0.15">
      <c r="C37" s="15">
        <v>4</v>
      </c>
      <c r="D37" s="15">
        <v>32</v>
      </c>
      <c r="E37" s="15">
        <v>25</v>
      </c>
      <c r="F37" s="15" t="s">
        <v>20</v>
      </c>
      <c r="G37" s="15" t="s">
        <v>2</v>
      </c>
      <c r="H37" s="15" t="s">
        <v>62</v>
      </c>
      <c r="I37" s="15">
        <v>1</v>
      </c>
      <c r="J37" s="15">
        <v>1</v>
      </c>
      <c r="K37" s="15">
        <v>21</v>
      </c>
      <c r="L37" s="15" t="s">
        <v>56</v>
      </c>
      <c r="M37" s="15" t="s">
        <v>56</v>
      </c>
      <c r="N37" s="15" t="s">
        <v>57</v>
      </c>
      <c r="O37" s="15">
        <v>1</v>
      </c>
      <c r="P37" s="15">
        <v>1</v>
      </c>
      <c r="Q37" s="15">
        <v>1</v>
      </c>
      <c r="R37" s="16">
        <v>1</v>
      </c>
      <c r="S37" s="16">
        <v>0.5</v>
      </c>
      <c r="T37" s="16">
        <v>0.5</v>
      </c>
      <c r="U37" s="19">
        <f>INDEX(道具ID!$B$4:$B$1000,MATCH(H37,道具ID!$C$4:$C$1000,0),1)</f>
        <v>100002</v>
      </c>
      <c r="V37" s="19">
        <v>40200</v>
      </c>
      <c r="W37" s="19">
        <v>30000</v>
      </c>
      <c r="X37" s="19">
        <f>INDEX(道具ID!$B$4:$B$1000,MATCH(L37,道具ID!$C$4:$C$1000,0),1)</f>
        <v>20000</v>
      </c>
      <c r="Y37" s="19">
        <f>INDEX(道具ID!$B$4:$B$1000,MATCH(M37,道具ID!$C$4:$C$1000,0),1)</f>
        <v>20000</v>
      </c>
      <c r="Z37" s="19">
        <f>INDEX(道具ID!$B$4:$B$1000,MATCH(N37,道具ID!$C$4:$C$1000,0),1)</f>
        <v>20001</v>
      </c>
    </row>
    <row r="38" spans="3:26" x14ac:dyDescent="0.15">
      <c r="C38" s="15">
        <v>4</v>
      </c>
      <c r="D38" s="15">
        <v>33</v>
      </c>
      <c r="E38" s="15">
        <v>26</v>
      </c>
      <c r="F38" s="15" t="s">
        <v>20</v>
      </c>
      <c r="G38" s="15" t="s">
        <v>2</v>
      </c>
      <c r="H38" s="15" t="s">
        <v>62</v>
      </c>
      <c r="I38" s="15">
        <v>1</v>
      </c>
      <c r="J38" s="15">
        <v>1</v>
      </c>
      <c r="K38" s="15">
        <v>21</v>
      </c>
      <c r="L38" s="15" t="s">
        <v>56</v>
      </c>
      <c r="M38" s="15" t="s">
        <v>56</v>
      </c>
      <c r="N38" s="15" t="s">
        <v>57</v>
      </c>
      <c r="O38" s="15">
        <v>1</v>
      </c>
      <c r="P38" s="15">
        <v>1</v>
      </c>
      <c r="Q38" s="15">
        <v>1</v>
      </c>
      <c r="R38" s="16">
        <v>1</v>
      </c>
      <c r="S38" s="16">
        <v>0.5</v>
      </c>
      <c r="T38" s="16">
        <v>0.5</v>
      </c>
      <c r="U38" s="19">
        <f>INDEX(道具ID!$B$4:$B$1000,MATCH(H38,道具ID!$C$4:$C$1000,0),1)</f>
        <v>100002</v>
      </c>
      <c r="V38" s="19">
        <v>40200</v>
      </c>
      <c r="W38" s="19">
        <v>30000</v>
      </c>
      <c r="X38" s="19">
        <f>INDEX(道具ID!$B$4:$B$1000,MATCH(L38,道具ID!$C$4:$C$1000,0),1)</f>
        <v>20000</v>
      </c>
      <c r="Y38" s="19">
        <f>INDEX(道具ID!$B$4:$B$1000,MATCH(M38,道具ID!$C$4:$C$1000,0),1)</f>
        <v>20000</v>
      </c>
      <c r="Z38" s="19">
        <f>INDEX(道具ID!$B$4:$B$1000,MATCH(N38,道具ID!$C$4:$C$1000,0),1)</f>
        <v>20001</v>
      </c>
    </row>
    <row r="39" spans="3:26" x14ac:dyDescent="0.15">
      <c r="C39" s="15">
        <v>4</v>
      </c>
      <c r="D39" s="15">
        <v>34</v>
      </c>
      <c r="E39" s="15">
        <v>26</v>
      </c>
      <c r="F39" s="15" t="s">
        <v>20</v>
      </c>
      <c r="G39" s="15" t="s">
        <v>2</v>
      </c>
      <c r="H39" s="15" t="s">
        <v>62</v>
      </c>
      <c r="I39" s="15">
        <v>1</v>
      </c>
      <c r="J39" s="15">
        <v>1</v>
      </c>
      <c r="K39" s="15">
        <v>21</v>
      </c>
      <c r="L39" s="15" t="s">
        <v>56</v>
      </c>
      <c r="M39" s="15" t="s">
        <v>56</v>
      </c>
      <c r="N39" s="15" t="s">
        <v>57</v>
      </c>
      <c r="O39" s="15">
        <v>1</v>
      </c>
      <c r="P39" s="15">
        <v>1</v>
      </c>
      <c r="Q39" s="15">
        <v>1</v>
      </c>
      <c r="R39" s="16">
        <v>1</v>
      </c>
      <c r="S39" s="16">
        <v>0.5</v>
      </c>
      <c r="T39" s="16">
        <v>0.5</v>
      </c>
      <c r="U39" s="19">
        <f>INDEX(道具ID!$B$4:$B$1000,MATCH(H39,道具ID!$C$4:$C$1000,0),1)</f>
        <v>100002</v>
      </c>
      <c r="V39" s="19">
        <v>40200</v>
      </c>
      <c r="W39" s="19">
        <v>30000</v>
      </c>
      <c r="X39" s="19">
        <f>INDEX(道具ID!$B$4:$B$1000,MATCH(L39,道具ID!$C$4:$C$1000,0),1)</f>
        <v>20000</v>
      </c>
      <c r="Y39" s="19">
        <f>INDEX(道具ID!$B$4:$B$1000,MATCH(M39,道具ID!$C$4:$C$1000,0),1)</f>
        <v>20000</v>
      </c>
      <c r="Z39" s="19">
        <f>INDEX(道具ID!$B$4:$B$1000,MATCH(N39,道具ID!$C$4:$C$1000,0),1)</f>
        <v>20001</v>
      </c>
    </row>
    <row r="40" spans="3:26" x14ac:dyDescent="0.15">
      <c r="C40" s="15">
        <v>4</v>
      </c>
      <c r="D40" s="15">
        <v>35</v>
      </c>
      <c r="E40" s="15">
        <v>27</v>
      </c>
      <c r="F40" s="15" t="s">
        <v>20</v>
      </c>
      <c r="G40" s="15" t="s">
        <v>3</v>
      </c>
      <c r="H40" s="15" t="s">
        <v>63</v>
      </c>
      <c r="I40" s="15">
        <v>1</v>
      </c>
      <c r="J40" s="15">
        <v>1</v>
      </c>
      <c r="K40" s="15">
        <v>21</v>
      </c>
      <c r="L40" s="15" t="s">
        <v>56</v>
      </c>
      <c r="M40" s="15" t="s">
        <v>56</v>
      </c>
      <c r="N40" s="15" t="s">
        <v>57</v>
      </c>
      <c r="O40" s="15">
        <v>1</v>
      </c>
      <c r="P40" s="15">
        <v>1</v>
      </c>
      <c r="Q40" s="15">
        <v>1</v>
      </c>
      <c r="R40" s="16">
        <v>1</v>
      </c>
      <c r="S40" s="16">
        <v>0.5</v>
      </c>
      <c r="T40" s="16">
        <v>0.5</v>
      </c>
      <c r="U40" s="19">
        <f>INDEX(道具ID!$B$4:$B$1000,MATCH(H40,道具ID!$C$4:$C$1000,0),1)</f>
        <v>100102</v>
      </c>
      <c r="V40" s="19">
        <v>40200</v>
      </c>
      <c r="W40" s="19">
        <v>30000</v>
      </c>
      <c r="X40" s="19">
        <f>INDEX(道具ID!$B$4:$B$1000,MATCH(L40,道具ID!$C$4:$C$1000,0),1)</f>
        <v>20000</v>
      </c>
      <c r="Y40" s="19">
        <f>INDEX(道具ID!$B$4:$B$1000,MATCH(M40,道具ID!$C$4:$C$1000,0),1)</f>
        <v>20000</v>
      </c>
      <c r="Z40" s="19">
        <f>INDEX(道具ID!$B$4:$B$1000,MATCH(N40,道具ID!$C$4:$C$1000,0),1)</f>
        <v>20001</v>
      </c>
    </row>
    <row r="41" spans="3:26" x14ac:dyDescent="0.15">
      <c r="C41" s="15">
        <v>4</v>
      </c>
      <c r="D41" s="15">
        <v>36</v>
      </c>
      <c r="E41" s="15">
        <v>27</v>
      </c>
      <c r="F41" s="15" t="s">
        <v>20</v>
      </c>
      <c r="G41" s="15" t="s">
        <v>3</v>
      </c>
      <c r="H41" s="15" t="s">
        <v>63</v>
      </c>
      <c r="I41" s="15">
        <v>1</v>
      </c>
      <c r="J41" s="15">
        <v>1</v>
      </c>
      <c r="K41" s="15">
        <v>21</v>
      </c>
      <c r="L41" s="15" t="s">
        <v>56</v>
      </c>
      <c r="M41" s="15" t="s">
        <v>56</v>
      </c>
      <c r="N41" s="15" t="s">
        <v>57</v>
      </c>
      <c r="O41" s="15">
        <v>1</v>
      </c>
      <c r="P41" s="15">
        <v>1</v>
      </c>
      <c r="Q41" s="15">
        <v>1</v>
      </c>
      <c r="R41" s="16">
        <v>1</v>
      </c>
      <c r="S41" s="16">
        <v>0.5</v>
      </c>
      <c r="T41" s="16">
        <v>0.5</v>
      </c>
      <c r="U41" s="19">
        <f>INDEX(道具ID!$B$4:$B$1000,MATCH(H41,道具ID!$C$4:$C$1000,0),1)</f>
        <v>100102</v>
      </c>
      <c r="V41" s="19">
        <v>40200</v>
      </c>
      <c r="W41" s="19">
        <v>30000</v>
      </c>
      <c r="X41" s="19">
        <f>INDEX(道具ID!$B$4:$B$1000,MATCH(L41,道具ID!$C$4:$C$1000,0),1)</f>
        <v>20000</v>
      </c>
      <c r="Y41" s="19">
        <f>INDEX(道具ID!$B$4:$B$1000,MATCH(M41,道具ID!$C$4:$C$1000,0),1)</f>
        <v>20000</v>
      </c>
      <c r="Z41" s="19">
        <f>INDEX(道具ID!$B$4:$B$1000,MATCH(N41,道具ID!$C$4:$C$1000,0),1)</f>
        <v>20001</v>
      </c>
    </row>
    <row r="42" spans="3:26" x14ac:dyDescent="0.15">
      <c r="C42" s="15">
        <v>4</v>
      </c>
      <c r="D42" s="15">
        <v>37</v>
      </c>
      <c r="E42" s="15">
        <v>27</v>
      </c>
      <c r="F42" s="15" t="s">
        <v>20</v>
      </c>
      <c r="G42" s="15" t="s">
        <v>3</v>
      </c>
      <c r="H42" s="15" t="s">
        <v>63</v>
      </c>
      <c r="I42" s="15">
        <v>1</v>
      </c>
      <c r="J42" s="15">
        <v>1</v>
      </c>
      <c r="K42" s="15">
        <v>21</v>
      </c>
      <c r="L42" s="15" t="s">
        <v>56</v>
      </c>
      <c r="M42" s="15" t="s">
        <v>56</v>
      </c>
      <c r="N42" s="15" t="s">
        <v>57</v>
      </c>
      <c r="O42" s="15">
        <v>1</v>
      </c>
      <c r="P42" s="15">
        <v>1</v>
      </c>
      <c r="Q42" s="15">
        <v>1</v>
      </c>
      <c r="R42" s="16">
        <v>1</v>
      </c>
      <c r="S42" s="16">
        <v>0.5</v>
      </c>
      <c r="T42" s="16">
        <v>0.5</v>
      </c>
      <c r="U42" s="19">
        <f>INDEX(道具ID!$B$4:$B$1000,MATCH(H42,道具ID!$C$4:$C$1000,0),1)</f>
        <v>100102</v>
      </c>
      <c r="V42" s="19">
        <v>40200</v>
      </c>
      <c r="W42" s="19">
        <v>30000</v>
      </c>
      <c r="X42" s="19">
        <f>INDEX(道具ID!$B$4:$B$1000,MATCH(L42,道具ID!$C$4:$C$1000,0),1)</f>
        <v>20000</v>
      </c>
      <c r="Y42" s="19">
        <f>INDEX(道具ID!$B$4:$B$1000,MATCH(M42,道具ID!$C$4:$C$1000,0),1)</f>
        <v>20000</v>
      </c>
      <c r="Z42" s="19">
        <f>INDEX(道具ID!$B$4:$B$1000,MATCH(N42,道具ID!$C$4:$C$1000,0),1)</f>
        <v>20001</v>
      </c>
    </row>
    <row r="43" spans="3:26" x14ac:dyDescent="0.15">
      <c r="C43" s="15">
        <v>4</v>
      </c>
      <c r="D43" s="15">
        <v>38</v>
      </c>
      <c r="E43" s="15">
        <v>28</v>
      </c>
      <c r="F43" s="15" t="s">
        <v>20</v>
      </c>
      <c r="G43" s="15" t="s">
        <v>4</v>
      </c>
      <c r="H43" s="15" t="s">
        <v>21</v>
      </c>
      <c r="I43" s="15">
        <v>1</v>
      </c>
      <c r="J43" s="15">
        <v>1</v>
      </c>
      <c r="K43" s="15">
        <v>21</v>
      </c>
      <c r="L43" s="15" t="s">
        <v>56</v>
      </c>
      <c r="M43" s="15" t="s">
        <v>56</v>
      </c>
      <c r="N43" s="15" t="s">
        <v>57</v>
      </c>
      <c r="O43" s="15">
        <v>1</v>
      </c>
      <c r="P43" s="15">
        <v>1</v>
      </c>
      <c r="Q43" s="15">
        <v>1</v>
      </c>
      <c r="R43" s="16">
        <v>1</v>
      </c>
      <c r="S43" s="16">
        <v>0.5</v>
      </c>
      <c r="T43" s="16">
        <v>0.5</v>
      </c>
      <c r="U43" s="19">
        <f>INDEX(道具ID!$B$4:$B$1000,MATCH(H43,道具ID!$C$4:$C$1000,0),1)</f>
        <v>100202</v>
      </c>
      <c r="V43" s="19">
        <v>40200</v>
      </c>
      <c r="W43" s="19">
        <v>30000</v>
      </c>
      <c r="X43" s="19">
        <f>INDEX(道具ID!$B$4:$B$1000,MATCH(L43,道具ID!$C$4:$C$1000,0),1)</f>
        <v>20000</v>
      </c>
      <c r="Y43" s="19">
        <f>INDEX(道具ID!$B$4:$B$1000,MATCH(M43,道具ID!$C$4:$C$1000,0),1)</f>
        <v>20000</v>
      </c>
      <c r="Z43" s="19">
        <f>INDEX(道具ID!$B$4:$B$1000,MATCH(N43,道具ID!$C$4:$C$1000,0),1)</f>
        <v>20001</v>
      </c>
    </row>
    <row r="44" spans="3:26" x14ac:dyDescent="0.15">
      <c r="C44" s="15">
        <v>4</v>
      </c>
      <c r="D44" s="15">
        <v>39</v>
      </c>
      <c r="E44" s="15">
        <v>28</v>
      </c>
      <c r="F44" s="15" t="s">
        <v>20</v>
      </c>
      <c r="G44" s="15" t="s">
        <v>4</v>
      </c>
      <c r="H44" s="15" t="s">
        <v>21</v>
      </c>
      <c r="I44" s="15">
        <v>1</v>
      </c>
      <c r="J44" s="15">
        <v>1</v>
      </c>
      <c r="K44" s="15">
        <v>21</v>
      </c>
      <c r="L44" s="15" t="s">
        <v>56</v>
      </c>
      <c r="M44" s="15" t="s">
        <v>56</v>
      </c>
      <c r="N44" s="15" t="s">
        <v>57</v>
      </c>
      <c r="O44" s="15">
        <v>1</v>
      </c>
      <c r="P44" s="15">
        <v>1</v>
      </c>
      <c r="Q44" s="15">
        <v>1</v>
      </c>
      <c r="R44" s="16">
        <v>1</v>
      </c>
      <c r="S44" s="16">
        <v>0.5</v>
      </c>
      <c r="T44" s="16">
        <v>0.5</v>
      </c>
      <c r="U44" s="19">
        <f>INDEX(道具ID!$B$4:$B$1000,MATCH(H44,道具ID!$C$4:$C$1000,0),1)</f>
        <v>100202</v>
      </c>
      <c r="V44" s="19">
        <v>40200</v>
      </c>
      <c r="W44" s="19">
        <v>30000</v>
      </c>
      <c r="X44" s="19">
        <f>INDEX(道具ID!$B$4:$B$1000,MATCH(L44,道具ID!$C$4:$C$1000,0),1)</f>
        <v>20000</v>
      </c>
      <c r="Y44" s="19">
        <f>INDEX(道具ID!$B$4:$B$1000,MATCH(M44,道具ID!$C$4:$C$1000,0),1)</f>
        <v>20000</v>
      </c>
      <c r="Z44" s="19">
        <f>INDEX(道具ID!$B$4:$B$1000,MATCH(N44,道具ID!$C$4:$C$1000,0),1)</f>
        <v>20001</v>
      </c>
    </row>
    <row r="45" spans="3:26" x14ac:dyDescent="0.15">
      <c r="C45" s="15">
        <v>4</v>
      </c>
      <c r="D45" s="15">
        <v>40</v>
      </c>
      <c r="E45" s="15">
        <v>30</v>
      </c>
      <c r="F45" s="15" t="s">
        <v>20</v>
      </c>
      <c r="G45" s="15" t="s">
        <v>4</v>
      </c>
      <c r="H45" s="15" t="s">
        <v>21</v>
      </c>
      <c r="I45" s="15">
        <v>1</v>
      </c>
      <c r="J45" s="15">
        <v>1</v>
      </c>
      <c r="K45" s="15">
        <v>22</v>
      </c>
      <c r="L45" s="15" t="s">
        <v>56</v>
      </c>
      <c r="M45" s="15" t="s">
        <v>56</v>
      </c>
      <c r="N45" s="15" t="s">
        <v>57</v>
      </c>
      <c r="O45" s="15">
        <v>1</v>
      </c>
      <c r="P45" s="15">
        <v>1</v>
      </c>
      <c r="Q45" s="15">
        <v>1</v>
      </c>
      <c r="R45" s="16">
        <v>1</v>
      </c>
      <c r="S45" s="16">
        <v>0.5</v>
      </c>
      <c r="T45" s="16">
        <v>0.5</v>
      </c>
      <c r="U45" s="19">
        <f>INDEX(道具ID!$B$4:$B$1000,MATCH(H45,道具ID!$C$4:$C$1000,0),1)</f>
        <v>100202</v>
      </c>
      <c r="V45" s="19">
        <v>40200</v>
      </c>
      <c r="W45" s="19">
        <v>30000</v>
      </c>
      <c r="X45" s="19">
        <f>INDEX(道具ID!$B$4:$B$1000,MATCH(L45,道具ID!$C$4:$C$1000,0),1)</f>
        <v>20000</v>
      </c>
      <c r="Y45" s="19">
        <f>INDEX(道具ID!$B$4:$B$1000,MATCH(M45,道具ID!$C$4:$C$1000,0),1)</f>
        <v>20000</v>
      </c>
      <c r="Z45" s="19">
        <f>INDEX(道具ID!$B$4:$B$1000,MATCH(N45,道具ID!$C$4:$C$1000,0),1)</f>
        <v>20001</v>
      </c>
    </row>
    <row r="46" spans="3:26" x14ac:dyDescent="0.15">
      <c r="C46" s="17">
        <v>5</v>
      </c>
      <c r="D46" s="17">
        <v>41</v>
      </c>
      <c r="E46" s="17">
        <v>30</v>
      </c>
      <c r="F46" s="17" t="s">
        <v>16</v>
      </c>
      <c r="G46" s="17" t="s">
        <v>2</v>
      </c>
      <c r="H46" s="17" t="s">
        <v>17</v>
      </c>
      <c r="I46" s="17">
        <v>1</v>
      </c>
      <c r="J46" s="17">
        <v>1</v>
      </c>
      <c r="K46" s="17">
        <v>22</v>
      </c>
      <c r="L46" s="17" t="s">
        <v>56</v>
      </c>
      <c r="M46" s="17" t="s">
        <v>57</v>
      </c>
      <c r="N46" s="17" t="s">
        <v>56</v>
      </c>
      <c r="O46" s="17">
        <v>2</v>
      </c>
      <c r="P46" s="17">
        <v>1</v>
      </c>
      <c r="Q46" s="17">
        <v>1</v>
      </c>
      <c r="R46" s="18">
        <v>1</v>
      </c>
      <c r="S46" s="18">
        <v>0.5</v>
      </c>
      <c r="T46" s="18">
        <v>0.5</v>
      </c>
      <c r="U46" s="19">
        <f>INDEX(道具ID!$B$4:$B$1000,MATCH(H46,道具ID!$C$4:$C$1000,0),1)</f>
        <v>100003</v>
      </c>
      <c r="V46" s="19">
        <v>40200</v>
      </c>
      <c r="W46" s="19">
        <v>30000</v>
      </c>
      <c r="X46" s="19">
        <f>INDEX(道具ID!$B$4:$B$1000,MATCH(L46,道具ID!$C$4:$C$1000,0),1)</f>
        <v>20000</v>
      </c>
      <c r="Y46" s="19">
        <f>INDEX(道具ID!$B$4:$B$1000,MATCH(M46,道具ID!$C$4:$C$1000,0),1)</f>
        <v>20001</v>
      </c>
      <c r="Z46" s="19">
        <f>INDEX(道具ID!$B$4:$B$1000,MATCH(N46,道具ID!$C$4:$C$1000,0),1)</f>
        <v>20000</v>
      </c>
    </row>
    <row r="47" spans="3:26" x14ac:dyDescent="0.15">
      <c r="C47" s="17">
        <v>5</v>
      </c>
      <c r="D47" s="17">
        <v>42</v>
      </c>
      <c r="E47" s="17">
        <v>30</v>
      </c>
      <c r="F47" s="17" t="s">
        <v>16</v>
      </c>
      <c r="G47" s="17" t="s">
        <v>2</v>
      </c>
      <c r="H47" s="17" t="s">
        <v>17</v>
      </c>
      <c r="I47" s="17">
        <v>1</v>
      </c>
      <c r="J47" s="17">
        <v>1</v>
      </c>
      <c r="K47" s="17">
        <v>22</v>
      </c>
      <c r="L47" s="17" t="s">
        <v>56</v>
      </c>
      <c r="M47" s="17" t="s">
        <v>57</v>
      </c>
      <c r="N47" s="17" t="s">
        <v>56</v>
      </c>
      <c r="O47" s="17">
        <v>2</v>
      </c>
      <c r="P47" s="17">
        <v>1</v>
      </c>
      <c r="Q47" s="17">
        <v>1</v>
      </c>
      <c r="R47" s="18">
        <v>1</v>
      </c>
      <c r="S47" s="18">
        <v>0.5</v>
      </c>
      <c r="T47" s="18">
        <v>0.5</v>
      </c>
      <c r="U47" s="19">
        <f>INDEX(道具ID!$B$4:$B$1000,MATCH(H47,道具ID!$C$4:$C$1000,0),1)</f>
        <v>100003</v>
      </c>
      <c r="V47" s="19">
        <v>40200</v>
      </c>
      <c r="W47" s="19">
        <v>30000</v>
      </c>
      <c r="X47" s="19">
        <f>INDEX(道具ID!$B$4:$B$1000,MATCH(L47,道具ID!$C$4:$C$1000,0),1)</f>
        <v>20000</v>
      </c>
      <c r="Y47" s="19">
        <f>INDEX(道具ID!$B$4:$B$1000,MATCH(M47,道具ID!$C$4:$C$1000,0),1)</f>
        <v>20001</v>
      </c>
      <c r="Z47" s="19">
        <f>INDEX(道具ID!$B$4:$B$1000,MATCH(N47,道具ID!$C$4:$C$1000,0),1)</f>
        <v>20000</v>
      </c>
    </row>
    <row r="48" spans="3:26" x14ac:dyDescent="0.15">
      <c r="C48" s="17">
        <v>5</v>
      </c>
      <c r="D48" s="17">
        <v>43</v>
      </c>
      <c r="E48" s="17">
        <v>31</v>
      </c>
      <c r="F48" s="17" t="s">
        <v>16</v>
      </c>
      <c r="G48" s="17" t="s">
        <v>2</v>
      </c>
      <c r="H48" s="17" t="s">
        <v>17</v>
      </c>
      <c r="I48" s="17">
        <v>1</v>
      </c>
      <c r="J48" s="17">
        <v>1</v>
      </c>
      <c r="K48" s="17">
        <v>22</v>
      </c>
      <c r="L48" s="17" t="s">
        <v>56</v>
      </c>
      <c r="M48" s="17" t="s">
        <v>57</v>
      </c>
      <c r="N48" s="17" t="s">
        <v>56</v>
      </c>
      <c r="O48" s="17">
        <v>2</v>
      </c>
      <c r="P48" s="17">
        <v>1</v>
      </c>
      <c r="Q48" s="17">
        <v>1</v>
      </c>
      <c r="R48" s="18">
        <v>1</v>
      </c>
      <c r="S48" s="18">
        <v>0.5</v>
      </c>
      <c r="T48" s="18">
        <v>0.5</v>
      </c>
      <c r="U48" s="19">
        <f>INDEX(道具ID!$B$4:$B$1000,MATCH(H48,道具ID!$C$4:$C$1000,0),1)</f>
        <v>100003</v>
      </c>
      <c r="V48" s="19">
        <v>40200</v>
      </c>
      <c r="W48" s="19">
        <v>30000</v>
      </c>
      <c r="X48" s="19">
        <f>INDEX(道具ID!$B$4:$B$1000,MATCH(L48,道具ID!$C$4:$C$1000,0),1)</f>
        <v>20000</v>
      </c>
      <c r="Y48" s="19">
        <f>INDEX(道具ID!$B$4:$B$1000,MATCH(M48,道具ID!$C$4:$C$1000,0),1)</f>
        <v>20001</v>
      </c>
      <c r="Z48" s="19">
        <f>INDEX(道具ID!$B$4:$B$1000,MATCH(N48,道具ID!$C$4:$C$1000,0),1)</f>
        <v>20000</v>
      </c>
    </row>
    <row r="49" spans="3:26" x14ac:dyDescent="0.15">
      <c r="C49" s="17">
        <v>5</v>
      </c>
      <c r="D49" s="17">
        <v>44</v>
      </c>
      <c r="E49" s="17">
        <v>31</v>
      </c>
      <c r="F49" s="17" t="s">
        <v>16</v>
      </c>
      <c r="G49" s="17" t="s">
        <v>2</v>
      </c>
      <c r="H49" s="17" t="s">
        <v>17</v>
      </c>
      <c r="I49" s="17">
        <v>1</v>
      </c>
      <c r="J49" s="17">
        <v>1</v>
      </c>
      <c r="K49" s="17">
        <v>22</v>
      </c>
      <c r="L49" s="17" t="s">
        <v>56</v>
      </c>
      <c r="M49" s="17" t="s">
        <v>57</v>
      </c>
      <c r="N49" s="17" t="s">
        <v>56</v>
      </c>
      <c r="O49" s="17">
        <v>2</v>
      </c>
      <c r="P49" s="17">
        <v>1</v>
      </c>
      <c r="Q49" s="17">
        <v>1</v>
      </c>
      <c r="R49" s="18">
        <v>1</v>
      </c>
      <c r="S49" s="18">
        <v>0.5</v>
      </c>
      <c r="T49" s="18">
        <v>0.5</v>
      </c>
      <c r="U49" s="19">
        <f>INDEX(道具ID!$B$4:$B$1000,MATCH(H49,道具ID!$C$4:$C$1000,0),1)</f>
        <v>100003</v>
      </c>
      <c r="V49" s="19">
        <v>40200</v>
      </c>
      <c r="W49" s="19">
        <v>30000</v>
      </c>
      <c r="X49" s="19">
        <f>INDEX(道具ID!$B$4:$B$1000,MATCH(L49,道具ID!$C$4:$C$1000,0),1)</f>
        <v>20000</v>
      </c>
      <c r="Y49" s="19">
        <f>INDEX(道具ID!$B$4:$B$1000,MATCH(M49,道具ID!$C$4:$C$1000,0),1)</f>
        <v>20001</v>
      </c>
      <c r="Z49" s="19">
        <f>INDEX(道具ID!$B$4:$B$1000,MATCH(N49,道具ID!$C$4:$C$1000,0),1)</f>
        <v>20000</v>
      </c>
    </row>
    <row r="50" spans="3:26" x14ac:dyDescent="0.15">
      <c r="C50" s="17">
        <v>5</v>
      </c>
      <c r="D50" s="17">
        <v>45</v>
      </c>
      <c r="E50" s="17">
        <v>32</v>
      </c>
      <c r="F50" s="17" t="s">
        <v>16</v>
      </c>
      <c r="G50" s="17" t="s">
        <v>3</v>
      </c>
      <c r="H50" s="17" t="s">
        <v>18</v>
      </c>
      <c r="I50" s="17">
        <v>1</v>
      </c>
      <c r="J50" s="17">
        <v>1</v>
      </c>
      <c r="K50" s="17">
        <v>22</v>
      </c>
      <c r="L50" s="17" t="s">
        <v>56</v>
      </c>
      <c r="M50" s="17" t="s">
        <v>57</v>
      </c>
      <c r="N50" s="17" t="s">
        <v>56</v>
      </c>
      <c r="O50" s="17">
        <v>2</v>
      </c>
      <c r="P50" s="17">
        <v>1</v>
      </c>
      <c r="Q50" s="17">
        <v>1</v>
      </c>
      <c r="R50" s="18">
        <v>1</v>
      </c>
      <c r="S50" s="18">
        <v>0.5</v>
      </c>
      <c r="T50" s="18">
        <v>0.5</v>
      </c>
      <c r="U50" s="19">
        <f>INDEX(道具ID!$B$4:$B$1000,MATCH(H50,道具ID!$C$4:$C$1000,0),1)</f>
        <v>100103</v>
      </c>
      <c r="V50" s="19">
        <v>40200</v>
      </c>
      <c r="W50" s="19">
        <v>30000</v>
      </c>
      <c r="X50" s="19">
        <f>INDEX(道具ID!$B$4:$B$1000,MATCH(L50,道具ID!$C$4:$C$1000,0),1)</f>
        <v>20000</v>
      </c>
      <c r="Y50" s="19">
        <f>INDEX(道具ID!$B$4:$B$1000,MATCH(M50,道具ID!$C$4:$C$1000,0),1)</f>
        <v>20001</v>
      </c>
      <c r="Z50" s="19">
        <f>INDEX(道具ID!$B$4:$B$1000,MATCH(N50,道具ID!$C$4:$C$1000,0),1)</f>
        <v>20000</v>
      </c>
    </row>
    <row r="51" spans="3:26" x14ac:dyDescent="0.15">
      <c r="C51" s="17">
        <v>5</v>
      </c>
      <c r="D51" s="17">
        <v>46</v>
      </c>
      <c r="E51" s="17">
        <v>32</v>
      </c>
      <c r="F51" s="17" t="s">
        <v>16</v>
      </c>
      <c r="G51" s="17" t="s">
        <v>3</v>
      </c>
      <c r="H51" s="17" t="s">
        <v>18</v>
      </c>
      <c r="I51" s="17">
        <v>1</v>
      </c>
      <c r="J51" s="17">
        <v>1</v>
      </c>
      <c r="K51" s="17">
        <v>22</v>
      </c>
      <c r="L51" s="17" t="s">
        <v>56</v>
      </c>
      <c r="M51" s="17" t="s">
        <v>57</v>
      </c>
      <c r="N51" s="17" t="s">
        <v>56</v>
      </c>
      <c r="O51" s="17">
        <v>2</v>
      </c>
      <c r="P51" s="17">
        <v>1</v>
      </c>
      <c r="Q51" s="17">
        <v>1</v>
      </c>
      <c r="R51" s="18">
        <v>1</v>
      </c>
      <c r="S51" s="18">
        <v>0.5</v>
      </c>
      <c r="T51" s="18">
        <v>0.5</v>
      </c>
      <c r="U51" s="19">
        <f>INDEX(道具ID!$B$4:$B$1000,MATCH(H51,道具ID!$C$4:$C$1000,0),1)</f>
        <v>100103</v>
      </c>
      <c r="V51" s="19">
        <v>40200</v>
      </c>
      <c r="W51" s="19">
        <v>30000</v>
      </c>
      <c r="X51" s="19">
        <f>INDEX(道具ID!$B$4:$B$1000,MATCH(L51,道具ID!$C$4:$C$1000,0),1)</f>
        <v>20000</v>
      </c>
      <c r="Y51" s="19">
        <f>INDEX(道具ID!$B$4:$B$1000,MATCH(M51,道具ID!$C$4:$C$1000,0),1)</f>
        <v>20001</v>
      </c>
      <c r="Z51" s="19">
        <f>INDEX(道具ID!$B$4:$B$1000,MATCH(N51,道具ID!$C$4:$C$1000,0),1)</f>
        <v>20000</v>
      </c>
    </row>
    <row r="52" spans="3:26" x14ac:dyDescent="0.15">
      <c r="C52" s="17">
        <v>5</v>
      </c>
      <c r="D52" s="17">
        <v>47</v>
      </c>
      <c r="E52" s="17">
        <v>32</v>
      </c>
      <c r="F52" s="17" t="s">
        <v>16</v>
      </c>
      <c r="G52" s="17" t="s">
        <v>3</v>
      </c>
      <c r="H52" s="17" t="s">
        <v>18</v>
      </c>
      <c r="I52" s="17">
        <v>1</v>
      </c>
      <c r="J52" s="17">
        <v>1</v>
      </c>
      <c r="K52" s="17">
        <v>22</v>
      </c>
      <c r="L52" s="17" t="s">
        <v>56</v>
      </c>
      <c r="M52" s="17" t="s">
        <v>57</v>
      </c>
      <c r="N52" s="17" t="s">
        <v>56</v>
      </c>
      <c r="O52" s="17">
        <v>2</v>
      </c>
      <c r="P52" s="17">
        <v>1</v>
      </c>
      <c r="Q52" s="17">
        <v>1</v>
      </c>
      <c r="R52" s="18">
        <v>1</v>
      </c>
      <c r="S52" s="18">
        <v>0.5</v>
      </c>
      <c r="T52" s="18">
        <v>0.5</v>
      </c>
      <c r="U52" s="19">
        <f>INDEX(道具ID!$B$4:$B$1000,MATCH(H52,道具ID!$C$4:$C$1000,0),1)</f>
        <v>100103</v>
      </c>
      <c r="V52" s="19">
        <v>40200</v>
      </c>
      <c r="W52" s="19">
        <v>30000</v>
      </c>
      <c r="X52" s="19">
        <f>INDEX(道具ID!$B$4:$B$1000,MATCH(L52,道具ID!$C$4:$C$1000,0),1)</f>
        <v>20000</v>
      </c>
      <c r="Y52" s="19">
        <f>INDEX(道具ID!$B$4:$B$1000,MATCH(M52,道具ID!$C$4:$C$1000,0),1)</f>
        <v>20001</v>
      </c>
      <c r="Z52" s="19">
        <f>INDEX(道具ID!$B$4:$B$1000,MATCH(N52,道具ID!$C$4:$C$1000,0),1)</f>
        <v>20000</v>
      </c>
    </row>
    <row r="53" spans="3:26" x14ac:dyDescent="0.15">
      <c r="C53" s="17">
        <v>5</v>
      </c>
      <c r="D53" s="17">
        <v>48</v>
      </c>
      <c r="E53" s="17">
        <v>33</v>
      </c>
      <c r="F53" s="17" t="s">
        <v>16</v>
      </c>
      <c r="G53" s="17" t="s">
        <v>4</v>
      </c>
      <c r="H53" s="17" t="s">
        <v>19</v>
      </c>
      <c r="I53" s="17">
        <v>1</v>
      </c>
      <c r="J53" s="17">
        <v>1</v>
      </c>
      <c r="K53" s="17">
        <v>22</v>
      </c>
      <c r="L53" s="17" t="s">
        <v>56</v>
      </c>
      <c r="M53" s="17" t="s">
        <v>57</v>
      </c>
      <c r="N53" s="17" t="s">
        <v>56</v>
      </c>
      <c r="O53" s="17">
        <v>2</v>
      </c>
      <c r="P53" s="17">
        <v>1</v>
      </c>
      <c r="Q53" s="17">
        <v>1</v>
      </c>
      <c r="R53" s="18">
        <v>1</v>
      </c>
      <c r="S53" s="18">
        <v>0.5</v>
      </c>
      <c r="T53" s="18">
        <v>0.5</v>
      </c>
      <c r="U53" s="19">
        <f>INDEX(道具ID!$B$4:$B$1000,MATCH(H53,道具ID!$C$4:$C$1000,0),1)</f>
        <v>100203</v>
      </c>
      <c r="V53" s="19">
        <v>40200</v>
      </c>
      <c r="W53" s="19">
        <v>30000</v>
      </c>
      <c r="X53" s="19">
        <f>INDEX(道具ID!$B$4:$B$1000,MATCH(L53,道具ID!$C$4:$C$1000,0),1)</f>
        <v>20000</v>
      </c>
      <c r="Y53" s="19">
        <f>INDEX(道具ID!$B$4:$B$1000,MATCH(M53,道具ID!$C$4:$C$1000,0),1)</f>
        <v>20001</v>
      </c>
      <c r="Z53" s="19">
        <f>INDEX(道具ID!$B$4:$B$1000,MATCH(N53,道具ID!$C$4:$C$1000,0),1)</f>
        <v>20000</v>
      </c>
    </row>
    <row r="54" spans="3:26" x14ac:dyDescent="0.15">
      <c r="C54" s="17">
        <v>5</v>
      </c>
      <c r="D54" s="17">
        <v>49</v>
      </c>
      <c r="E54" s="17">
        <v>33</v>
      </c>
      <c r="F54" s="17" t="s">
        <v>16</v>
      </c>
      <c r="G54" s="17" t="s">
        <v>4</v>
      </c>
      <c r="H54" s="17" t="s">
        <v>19</v>
      </c>
      <c r="I54" s="17">
        <v>1</v>
      </c>
      <c r="J54" s="17">
        <v>1</v>
      </c>
      <c r="K54" s="17">
        <v>22</v>
      </c>
      <c r="L54" s="17" t="s">
        <v>56</v>
      </c>
      <c r="M54" s="17" t="s">
        <v>57</v>
      </c>
      <c r="N54" s="17" t="s">
        <v>56</v>
      </c>
      <c r="O54" s="17">
        <v>2</v>
      </c>
      <c r="P54" s="17">
        <v>1</v>
      </c>
      <c r="Q54" s="17">
        <v>1</v>
      </c>
      <c r="R54" s="18">
        <v>1</v>
      </c>
      <c r="S54" s="18">
        <v>0.5</v>
      </c>
      <c r="T54" s="18">
        <v>0.5</v>
      </c>
      <c r="U54" s="19">
        <f>INDEX(道具ID!$B$4:$B$1000,MATCH(H54,道具ID!$C$4:$C$1000,0),1)</f>
        <v>100203</v>
      </c>
      <c r="V54" s="19">
        <v>40200</v>
      </c>
      <c r="W54" s="19">
        <v>30000</v>
      </c>
      <c r="X54" s="19">
        <f>INDEX(道具ID!$B$4:$B$1000,MATCH(L54,道具ID!$C$4:$C$1000,0),1)</f>
        <v>20000</v>
      </c>
      <c r="Y54" s="19">
        <f>INDEX(道具ID!$B$4:$B$1000,MATCH(M54,道具ID!$C$4:$C$1000,0),1)</f>
        <v>20001</v>
      </c>
      <c r="Z54" s="19">
        <f>INDEX(道具ID!$B$4:$B$1000,MATCH(N54,道具ID!$C$4:$C$1000,0),1)</f>
        <v>20000</v>
      </c>
    </row>
    <row r="55" spans="3:26" x14ac:dyDescent="0.15">
      <c r="C55" s="17">
        <v>5</v>
      </c>
      <c r="D55" s="17">
        <v>50</v>
      </c>
      <c r="E55" s="17">
        <v>35</v>
      </c>
      <c r="F55" s="17" t="s">
        <v>16</v>
      </c>
      <c r="G55" s="17" t="s">
        <v>4</v>
      </c>
      <c r="H55" s="17" t="s">
        <v>19</v>
      </c>
      <c r="I55" s="17">
        <v>1</v>
      </c>
      <c r="J55" s="17">
        <v>1</v>
      </c>
      <c r="K55" s="17">
        <v>22</v>
      </c>
      <c r="L55" s="17" t="s">
        <v>56</v>
      </c>
      <c r="M55" s="17" t="s">
        <v>57</v>
      </c>
      <c r="N55" s="17" t="s">
        <v>56</v>
      </c>
      <c r="O55" s="17">
        <v>2</v>
      </c>
      <c r="P55" s="17">
        <v>1</v>
      </c>
      <c r="Q55" s="17">
        <v>1</v>
      </c>
      <c r="R55" s="18">
        <v>1</v>
      </c>
      <c r="S55" s="18">
        <v>0.5</v>
      </c>
      <c r="T55" s="18">
        <v>0.5</v>
      </c>
      <c r="U55" s="19">
        <f>INDEX(道具ID!$B$4:$B$1000,MATCH(H55,道具ID!$C$4:$C$1000,0),1)</f>
        <v>100203</v>
      </c>
      <c r="V55" s="19">
        <v>40200</v>
      </c>
      <c r="W55" s="19">
        <v>30000</v>
      </c>
      <c r="X55" s="19">
        <f>INDEX(道具ID!$B$4:$B$1000,MATCH(L55,道具ID!$C$4:$C$1000,0),1)</f>
        <v>20000</v>
      </c>
      <c r="Y55" s="19">
        <f>INDEX(道具ID!$B$4:$B$1000,MATCH(M55,道具ID!$C$4:$C$1000,0),1)</f>
        <v>20001</v>
      </c>
      <c r="Z55" s="19">
        <f>INDEX(道具ID!$B$4:$B$1000,MATCH(N55,道具ID!$C$4:$C$1000,0),1)</f>
        <v>20000</v>
      </c>
    </row>
    <row r="56" spans="3:26" x14ac:dyDescent="0.15">
      <c r="C56" s="8">
        <v>6</v>
      </c>
      <c r="D56" s="8">
        <v>51</v>
      </c>
      <c r="E56" s="8">
        <v>35</v>
      </c>
      <c r="F56" s="8" t="s">
        <v>16</v>
      </c>
      <c r="G56" s="8" t="s">
        <v>2</v>
      </c>
      <c r="H56" s="8" t="s">
        <v>17</v>
      </c>
      <c r="I56" s="8">
        <v>1</v>
      </c>
      <c r="J56" s="8">
        <v>1</v>
      </c>
      <c r="K56" s="8">
        <v>22</v>
      </c>
      <c r="L56" s="8" t="s">
        <v>56</v>
      </c>
      <c r="M56" s="8" t="s">
        <v>57</v>
      </c>
      <c r="N56" s="8" t="s">
        <v>56</v>
      </c>
      <c r="O56" s="8">
        <v>2</v>
      </c>
      <c r="P56" s="8">
        <v>1</v>
      </c>
      <c r="Q56" s="8">
        <v>1</v>
      </c>
      <c r="R56" s="9">
        <v>1</v>
      </c>
      <c r="S56" s="9">
        <v>0.8</v>
      </c>
      <c r="T56" s="9">
        <v>0.5</v>
      </c>
      <c r="U56" s="19">
        <f>INDEX(道具ID!$B$4:$B$1000,MATCH(H56,道具ID!$C$4:$C$1000,0),1)</f>
        <v>100003</v>
      </c>
      <c r="V56" s="19">
        <v>40200</v>
      </c>
      <c r="W56" s="19">
        <v>30000</v>
      </c>
      <c r="X56" s="19">
        <f>INDEX(道具ID!$B$4:$B$1000,MATCH(L56,道具ID!$C$4:$C$1000,0),1)</f>
        <v>20000</v>
      </c>
      <c r="Y56" s="19">
        <f>INDEX(道具ID!$B$4:$B$1000,MATCH(M56,道具ID!$C$4:$C$1000,0),1)</f>
        <v>20001</v>
      </c>
      <c r="Z56" s="19">
        <f>INDEX(道具ID!$B$4:$B$1000,MATCH(N56,道具ID!$C$4:$C$1000,0),1)</f>
        <v>20000</v>
      </c>
    </row>
    <row r="57" spans="3:26" x14ac:dyDescent="0.15">
      <c r="C57" s="8">
        <v>6</v>
      </c>
      <c r="D57" s="8">
        <v>52</v>
      </c>
      <c r="E57" s="8">
        <v>35</v>
      </c>
      <c r="F57" s="8" t="s">
        <v>16</v>
      </c>
      <c r="G57" s="8" t="s">
        <v>2</v>
      </c>
      <c r="H57" s="8" t="s">
        <v>17</v>
      </c>
      <c r="I57" s="8">
        <v>1</v>
      </c>
      <c r="J57" s="8">
        <v>1</v>
      </c>
      <c r="K57" s="8">
        <v>22</v>
      </c>
      <c r="L57" s="8" t="s">
        <v>56</v>
      </c>
      <c r="M57" s="8" t="s">
        <v>57</v>
      </c>
      <c r="N57" s="8" t="s">
        <v>56</v>
      </c>
      <c r="O57" s="8">
        <v>2</v>
      </c>
      <c r="P57" s="8">
        <v>1</v>
      </c>
      <c r="Q57" s="8">
        <v>1</v>
      </c>
      <c r="R57" s="9">
        <v>1</v>
      </c>
      <c r="S57" s="9">
        <v>0.8</v>
      </c>
      <c r="T57" s="9">
        <v>0.5</v>
      </c>
      <c r="U57" s="19">
        <f>INDEX(道具ID!$B$4:$B$1000,MATCH(H57,道具ID!$C$4:$C$1000,0),1)</f>
        <v>100003</v>
      </c>
      <c r="V57" s="19">
        <v>40200</v>
      </c>
      <c r="W57" s="19">
        <v>30000</v>
      </c>
      <c r="X57" s="19">
        <f>INDEX(道具ID!$B$4:$B$1000,MATCH(L57,道具ID!$C$4:$C$1000,0),1)</f>
        <v>20000</v>
      </c>
      <c r="Y57" s="19">
        <f>INDEX(道具ID!$B$4:$B$1000,MATCH(M57,道具ID!$C$4:$C$1000,0),1)</f>
        <v>20001</v>
      </c>
      <c r="Z57" s="19">
        <f>INDEX(道具ID!$B$4:$B$1000,MATCH(N57,道具ID!$C$4:$C$1000,0),1)</f>
        <v>20000</v>
      </c>
    </row>
    <row r="58" spans="3:26" x14ac:dyDescent="0.15">
      <c r="C58" s="8">
        <v>6</v>
      </c>
      <c r="D58" s="8">
        <v>53</v>
      </c>
      <c r="E58" s="8">
        <v>36</v>
      </c>
      <c r="F58" s="8" t="s">
        <v>16</v>
      </c>
      <c r="G58" s="8" t="s">
        <v>2</v>
      </c>
      <c r="H58" s="8" t="s">
        <v>17</v>
      </c>
      <c r="I58" s="8">
        <v>1</v>
      </c>
      <c r="J58" s="8">
        <v>1</v>
      </c>
      <c r="K58" s="8">
        <v>23</v>
      </c>
      <c r="L58" s="8" t="s">
        <v>56</v>
      </c>
      <c r="M58" s="8" t="s">
        <v>57</v>
      </c>
      <c r="N58" s="8" t="s">
        <v>56</v>
      </c>
      <c r="O58" s="8">
        <v>2</v>
      </c>
      <c r="P58" s="8">
        <v>1</v>
      </c>
      <c r="Q58" s="8">
        <v>1</v>
      </c>
      <c r="R58" s="9">
        <v>1</v>
      </c>
      <c r="S58" s="9">
        <v>0.8</v>
      </c>
      <c r="T58" s="9">
        <v>0.5</v>
      </c>
      <c r="U58" s="19">
        <f>INDEX(道具ID!$B$4:$B$1000,MATCH(H58,道具ID!$C$4:$C$1000,0),1)</f>
        <v>100003</v>
      </c>
      <c r="V58" s="19">
        <v>40200</v>
      </c>
      <c r="W58" s="19">
        <v>30000</v>
      </c>
      <c r="X58" s="19">
        <f>INDEX(道具ID!$B$4:$B$1000,MATCH(L58,道具ID!$C$4:$C$1000,0),1)</f>
        <v>20000</v>
      </c>
      <c r="Y58" s="19">
        <f>INDEX(道具ID!$B$4:$B$1000,MATCH(M58,道具ID!$C$4:$C$1000,0),1)</f>
        <v>20001</v>
      </c>
      <c r="Z58" s="19">
        <f>INDEX(道具ID!$B$4:$B$1000,MATCH(N58,道具ID!$C$4:$C$1000,0),1)</f>
        <v>20000</v>
      </c>
    </row>
    <row r="59" spans="3:26" x14ac:dyDescent="0.15">
      <c r="C59" s="8">
        <v>6</v>
      </c>
      <c r="D59" s="8">
        <v>54</v>
      </c>
      <c r="E59" s="8">
        <v>36</v>
      </c>
      <c r="F59" s="8" t="s">
        <v>16</v>
      </c>
      <c r="G59" s="8" t="s">
        <v>2</v>
      </c>
      <c r="H59" s="8" t="s">
        <v>17</v>
      </c>
      <c r="I59" s="8">
        <v>1</v>
      </c>
      <c r="J59" s="8">
        <v>1</v>
      </c>
      <c r="K59" s="8">
        <v>23</v>
      </c>
      <c r="L59" s="8" t="s">
        <v>56</v>
      </c>
      <c r="M59" s="8" t="s">
        <v>57</v>
      </c>
      <c r="N59" s="8" t="s">
        <v>56</v>
      </c>
      <c r="O59" s="8">
        <v>2</v>
      </c>
      <c r="P59" s="8">
        <v>1</v>
      </c>
      <c r="Q59" s="8">
        <v>1</v>
      </c>
      <c r="R59" s="9">
        <v>1</v>
      </c>
      <c r="S59" s="9">
        <v>0.8</v>
      </c>
      <c r="T59" s="9">
        <v>0.5</v>
      </c>
      <c r="U59" s="19">
        <f>INDEX(道具ID!$B$4:$B$1000,MATCH(H59,道具ID!$C$4:$C$1000,0),1)</f>
        <v>100003</v>
      </c>
      <c r="V59" s="19">
        <v>40200</v>
      </c>
      <c r="W59" s="19">
        <v>30000</v>
      </c>
      <c r="X59" s="19">
        <f>INDEX(道具ID!$B$4:$B$1000,MATCH(L59,道具ID!$C$4:$C$1000,0),1)</f>
        <v>20000</v>
      </c>
      <c r="Y59" s="19">
        <f>INDEX(道具ID!$B$4:$B$1000,MATCH(M59,道具ID!$C$4:$C$1000,0),1)</f>
        <v>20001</v>
      </c>
      <c r="Z59" s="19">
        <f>INDEX(道具ID!$B$4:$B$1000,MATCH(N59,道具ID!$C$4:$C$1000,0),1)</f>
        <v>20000</v>
      </c>
    </row>
    <row r="60" spans="3:26" x14ac:dyDescent="0.15">
      <c r="C60" s="8">
        <v>6</v>
      </c>
      <c r="D60" s="8">
        <v>55</v>
      </c>
      <c r="E60" s="8">
        <v>37</v>
      </c>
      <c r="F60" s="8" t="s">
        <v>16</v>
      </c>
      <c r="G60" s="8" t="s">
        <v>3</v>
      </c>
      <c r="H60" s="8" t="s">
        <v>18</v>
      </c>
      <c r="I60" s="8">
        <v>1</v>
      </c>
      <c r="J60" s="8">
        <v>1</v>
      </c>
      <c r="K60" s="8">
        <v>23</v>
      </c>
      <c r="L60" s="8" t="s">
        <v>56</v>
      </c>
      <c r="M60" s="8" t="s">
        <v>57</v>
      </c>
      <c r="N60" s="8" t="s">
        <v>56</v>
      </c>
      <c r="O60" s="8">
        <v>2</v>
      </c>
      <c r="P60" s="8">
        <v>1</v>
      </c>
      <c r="Q60" s="8">
        <v>1</v>
      </c>
      <c r="R60" s="9">
        <v>1</v>
      </c>
      <c r="S60" s="9">
        <v>0.8</v>
      </c>
      <c r="T60" s="9">
        <v>0.5</v>
      </c>
      <c r="U60" s="19">
        <f>INDEX(道具ID!$B$4:$B$1000,MATCH(H60,道具ID!$C$4:$C$1000,0),1)</f>
        <v>100103</v>
      </c>
      <c r="V60" s="19">
        <v>40200</v>
      </c>
      <c r="W60" s="19">
        <v>30000</v>
      </c>
      <c r="X60" s="19">
        <f>INDEX(道具ID!$B$4:$B$1000,MATCH(L60,道具ID!$C$4:$C$1000,0),1)</f>
        <v>20000</v>
      </c>
      <c r="Y60" s="19">
        <f>INDEX(道具ID!$B$4:$B$1000,MATCH(M60,道具ID!$C$4:$C$1000,0),1)</f>
        <v>20001</v>
      </c>
      <c r="Z60" s="19">
        <f>INDEX(道具ID!$B$4:$B$1000,MATCH(N60,道具ID!$C$4:$C$1000,0),1)</f>
        <v>20000</v>
      </c>
    </row>
    <row r="61" spans="3:26" x14ac:dyDescent="0.15">
      <c r="C61" s="8">
        <v>6</v>
      </c>
      <c r="D61" s="8">
        <v>56</v>
      </c>
      <c r="E61" s="8">
        <v>37</v>
      </c>
      <c r="F61" s="8" t="s">
        <v>16</v>
      </c>
      <c r="G61" s="8" t="s">
        <v>3</v>
      </c>
      <c r="H61" s="8" t="s">
        <v>18</v>
      </c>
      <c r="I61" s="8">
        <v>1</v>
      </c>
      <c r="J61" s="8">
        <v>1</v>
      </c>
      <c r="K61" s="8">
        <v>23</v>
      </c>
      <c r="L61" s="8" t="s">
        <v>56</v>
      </c>
      <c r="M61" s="8" t="s">
        <v>57</v>
      </c>
      <c r="N61" s="8" t="s">
        <v>56</v>
      </c>
      <c r="O61" s="8">
        <v>2</v>
      </c>
      <c r="P61" s="8">
        <v>1</v>
      </c>
      <c r="Q61" s="8">
        <v>1</v>
      </c>
      <c r="R61" s="9">
        <v>1</v>
      </c>
      <c r="S61" s="9">
        <v>0.8</v>
      </c>
      <c r="T61" s="9">
        <v>0.5</v>
      </c>
      <c r="U61" s="19">
        <f>INDEX(道具ID!$B$4:$B$1000,MATCH(H61,道具ID!$C$4:$C$1000,0),1)</f>
        <v>100103</v>
      </c>
      <c r="V61" s="19">
        <v>40200</v>
      </c>
      <c r="W61" s="19">
        <v>30000</v>
      </c>
      <c r="X61" s="19">
        <f>INDEX(道具ID!$B$4:$B$1000,MATCH(L61,道具ID!$C$4:$C$1000,0),1)</f>
        <v>20000</v>
      </c>
      <c r="Y61" s="19">
        <f>INDEX(道具ID!$B$4:$B$1000,MATCH(M61,道具ID!$C$4:$C$1000,0),1)</f>
        <v>20001</v>
      </c>
      <c r="Z61" s="19">
        <f>INDEX(道具ID!$B$4:$B$1000,MATCH(N61,道具ID!$C$4:$C$1000,0),1)</f>
        <v>20000</v>
      </c>
    </row>
    <row r="62" spans="3:26" x14ac:dyDescent="0.15">
      <c r="C62" s="8">
        <v>6</v>
      </c>
      <c r="D62" s="8">
        <v>57</v>
      </c>
      <c r="E62" s="8">
        <v>37</v>
      </c>
      <c r="F62" s="8" t="s">
        <v>16</v>
      </c>
      <c r="G62" s="8" t="s">
        <v>3</v>
      </c>
      <c r="H62" s="8" t="s">
        <v>18</v>
      </c>
      <c r="I62" s="8">
        <v>1</v>
      </c>
      <c r="J62" s="8">
        <v>1</v>
      </c>
      <c r="K62" s="8">
        <v>23</v>
      </c>
      <c r="L62" s="8" t="s">
        <v>56</v>
      </c>
      <c r="M62" s="8" t="s">
        <v>57</v>
      </c>
      <c r="N62" s="8" t="s">
        <v>56</v>
      </c>
      <c r="O62" s="8">
        <v>2</v>
      </c>
      <c r="P62" s="8">
        <v>1</v>
      </c>
      <c r="Q62" s="8">
        <v>1</v>
      </c>
      <c r="R62" s="9">
        <v>1</v>
      </c>
      <c r="S62" s="9">
        <v>0.8</v>
      </c>
      <c r="T62" s="9">
        <v>0.5</v>
      </c>
      <c r="U62" s="19">
        <f>INDEX(道具ID!$B$4:$B$1000,MATCH(H62,道具ID!$C$4:$C$1000,0),1)</f>
        <v>100103</v>
      </c>
      <c r="V62" s="19">
        <v>40200</v>
      </c>
      <c r="W62" s="19">
        <v>30000</v>
      </c>
      <c r="X62" s="19">
        <f>INDEX(道具ID!$B$4:$B$1000,MATCH(L62,道具ID!$C$4:$C$1000,0),1)</f>
        <v>20000</v>
      </c>
      <c r="Y62" s="19">
        <f>INDEX(道具ID!$B$4:$B$1000,MATCH(M62,道具ID!$C$4:$C$1000,0),1)</f>
        <v>20001</v>
      </c>
      <c r="Z62" s="19">
        <f>INDEX(道具ID!$B$4:$B$1000,MATCH(N62,道具ID!$C$4:$C$1000,0),1)</f>
        <v>20000</v>
      </c>
    </row>
    <row r="63" spans="3:26" x14ac:dyDescent="0.15">
      <c r="C63" s="8">
        <v>6</v>
      </c>
      <c r="D63" s="8">
        <v>58</v>
      </c>
      <c r="E63" s="8">
        <v>38</v>
      </c>
      <c r="F63" s="8" t="s">
        <v>16</v>
      </c>
      <c r="G63" s="8" t="s">
        <v>4</v>
      </c>
      <c r="H63" s="8" t="s">
        <v>19</v>
      </c>
      <c r="I63" s="8">
        <v>1</v>
      </c>
      <c r="J63" s="8">
        <v>1</v>
      </c>
      <c r="K63" s="8">
        <v>23</v>
      </c>
      <c r="L63" s="8" t="s">
        <v>56</v>
      </c>
      <c r="M63" s="8" t="s">
        <v>57</v>
      </c>
      <c r="N63" s="8" t="s">
        <v>56</v>
      </c>
      <c r="O63" s="8">
        <v>2</v>
      </c>
      <c r="P63" s="8">
        <v>1</v>
      </c>
      <c r="Q63" s="8">
        <v>1</v>
      </c>
      <c r="R63" s="9">
        <v>1</v>
      </c>
      <c r="S63" s="9">
        <v>0.8</v>
      </c>
      <c r="T63" s="9">
        <v>0.5</v>
      </c>
      <c r="U63" s="19">
        <f>INDEX(道具ID!$B$4:$B$1000,MATCH(H63,道具ID!$C$4:$C$1000,0),1)</f>
        <v>100203</v>
      </c>
      <c r="V63" s="19">
        <v>40200</v>
      </c>
      <c r="W63" s="19">
        <v>30000</v>
      </c>
      <c r="X63" s="19">
        <f>INDEX(道具ID!$B$4:$B$1000,MATCH(L63,道具ID!$C$4:$C$1000,0),1)</f>
        <v>20000</v>
      </c>
      <c r="Y63" s="19">
        <f>INDEX(道具ID!$B$4:$B$1000,MATCH(M63,道具ID!$C$4:$C$1000,0),1)</f>
        <v>20001</v>
      </c>
      <c r="Z63" s="19">
        <f>INDEX(道具ID!$B$4:$B$1000,MATCH(N63,道具ID!$C$4:$C$1000,0),1)</f>
        <v>20000</v>
      </c>
    </row>
    <row r="64" spans="3:26" x14ac:dyDescent="0.15">
      <c r="C64" s="8">
        <v>6</v>
      </c>
      <c r="D64" s="8">
        <v>59</v>
      </c>
      <c r="E64" s="8">
        <v>38</v>
      </c>
      <c r="F64" s="8" t="s">
        <v>16</v>
      </c>
      <c r="G64" s="8" t="s">
        <v>4</v>
      </c>
      <c r="H64" s="8" t="s">
        <v>19</v>
      </c>
      <c r="I64" s="8">
        <v>1</v>
      </c>
      <c r="J64" s="8">
        <v>1</v>
      </c>
      <c r="K64" s="8">
        <v>23</v>
      </c>
      <c r="L64" s="8" t="s">
        <v>56</v>
      </c>
      <c r="M64" s="8" t="s">
        <v>57</v>
      </c>
      <c r="N64" s="8" t="s">
        <v>56</v>
      </c>
      <c r="O64" s="8">
        <v>2</v>
      </c>
      <c r="P64" s="8">
        <v>1</v>
      </c>
      <c r="Q64" s="8">
        <v>1</v>
      </c>
      <c r="R64" s="9">
        <v>1</v>
      </c>
      <c r="S64" s="9">
        <v>0.8</v>
      </c>
      <c r="T64" s="9">
        <v>0.5</v>
      </c>
      <c r="U64" s="19">
        <f>INDEX(道具ID!$B$4:$B$1000,MATCH(H64,道具ID!$C$4:$C$1000,0),1)</f>
        <v>100203</v>
      </c>
      <c r="V64" s="19">
        <v>40200</v>
      </c>
      <c r="W64" s="19">
        <v>30000</v>
      </c>
      <c r="X64" s="19">
        <f>INDEX(道具ID!$B$4:$B$1000,MATCH(L64,道具ID!$C$4:$C$1000,0),1)</f>
        <v>20000</v>
      </c>
      <c r="Y64" s="19">
        <f>INDEX(道具ID!$B$4:$B$1000,MATCH(M64,道具ID!$C$4:$C$1000,0),1)</f>
        <v>20001</v>
      </c>
      <c r="Z64" s="19">
        <f>INDEX(道具ID!$B$4:$B$1000,MATCH(N64,道具ID!$C$4:$C$1000,0),1)</f>
        <v>20000</v>
      </c>
    </row>
    <row r="65" spans="3:26" x14ac:dyDescent="0.15">
      <c r="C65" s="8">
        <v>6</v>
      </c>
      <c r="D65" s="8">
        <v>60</v>
      </c>
      <c r="E65" s="8">
        <v>40</v>
      </c>
      <c r="F65" s="8" t="s">
        <v>16</v>
      </c>
      <c r="G65" s="8" t="s">
        <v>4</v>
      </c>
      <c r="H65" s="8" t="s">
        <v>19</v>
      </c>
      <c r="I65" s="8">
        <v>1</v>
      </c>
      <c r="J65" s="8">
        <v>1</v>
      </c>
      <c r="K65" s="8">
        <v>23</v>
      </c>
      <c r="L65" s="8" t="s">
        <v>56</v>
      </c>
      <c r="M65" s="8" t="s">
        <v>57</v>
      </c>
      <c r="N65" s="8" t="s">
        <v>56</v>
      </c>
      <c r="O65" s="8">
        <v>2</v>
      </c>
      <c r="P65" s="8">
        <v>1</v>
      </c>
      <c r="Q65" s="8">
        <v>1</v>
      </c>
      <c r="R65" s="9">
        <v>1</v>
      </c>
      <c r="S65" s="9">
        <v>0.8</v>
      </c>
      <c r="T65" s="9">
        <v>0.5</v>
      </c>
      <c r="U65" s="19">
        <f>INDEX(道具ID!$B$4:$B$1000,MATCH(H65,道具ID!$C$4:$C$1000,0),1)</f>
        <v>100203</v>
      </c>
      <c r="V65" s="19">
        <v>40200</v>
      </c>
      <c r="W65" s="19">
        <v>30000</v>
      </c>
      <c r="X65" s="19">
        <f>INDEX(道具ID!$B$4:$B$1000,MATCH(L65,道具ID!$C$4:$C$1000,0),1)</f>
        <v>20000</v>
      </c>
      <c r="Y65" s="19">
        <f>INDEX(道具ID!$B$4:$B$1000,MATCH(M65,道具ID!$C$4:$C$1000,0),1)</f>
        <v>20001</v>
      </c>
      <c r="Z65" s="19">
        <f>INDEX(道具ID!$B$4:$B$1000,MATCH(N65,道具ID!$C$4:$C$1000,0),1)</f>
        <v>20000</v>
      </c>
    </row>
    <row r="66" spans="3:26" x14ac:dyDescent="0.15">
      <c r="C66" s="10">
        <v>7</v>
      </c>
      <c r="D66" s="10">
        <v>61</v>
      </c>
      <c r="E66" s="10">
        <v>40</v>
      </c>
      <c r="F66" s="10" t="s">
        <v>22</v>
      </c>
      <c r="G66" s="10" t="s">
        <v>2</v>
      </c>
      <c r="H66" s="10" t="s">
        <v>23</v>
      </c>
      <c r="I66" s="10">
        <v>1</v>
      </c>
      <c r="J66" s="10">
        <v>1</v>
      </c>
      <c r="K66" s="10">
        <v>23</v>
      </c>
      <c r="L66" s="11" t="s">
        <v>56</v>
      </c>
      <c r="M66" s="11" t="s">
        <v>57</v>
      </c>
      <c r="N66" s="11" t="s">
        <v>57</v>
      </c>
      <c r="O66" s="11">
        <v>2</v>
      </c>
      <c r="P66" s="11">
        <v>1</v>
      </c>
      <c r="Q66" s="11">
        <v>1</v>
      </c>
      <c r="R66" s="12">
        <v>1</v>
      </c>
      <c r="S66" s="12">
        <v>0.8</v>
      </c>
      <c r="T66" s="12">
        <v>0.4</v>
      </c>
      <c r="U66" s="19">
        <f>INDEX(道具ID!$B$4:$B$1000,MATCH(H66,道具ID!$C$4:$C$1000,0),1)</f>
        <v>100004</v>
      </c>
      <c r="V66" s="19">
        <v>40200</v>
      </c>
      <c r="W66" s="19">
        <v>30000</v>
      </c>
      <c r="X66" s="19">
        <f>INDEX(道具ID!$B$4:$B$1000,MATCH(L66,道具ID!$C$4:$C$1000,0),1)</f>
        <v>20000</v>
      </c>
      <c r="Y66" s="19">
        <f>INDEX(道具ID!$B$4:$B$1000,MATCH(M66,道具ID!$C$4:$C$1000,0),1)</f>
        <v>20001</v>
      </c>
      <c r="Z66" s="19">
        <f>INDEX(道具ID!$B$4:$B$1000,MATCH(N66,道具ID!$C$4:$C$1000,0),1)</f>
        <v>20001</v>
      </c>
    </row>
    <row r="67" spans="3:26" x14ac:dyDescent="0.15">
      <c r="C67" s="11">
        <v>7</v>
      </c>
      <c r="D67" s="11">
        <v>62</v>
      </c>
      <c r="E67" s="11">
        <v>40</v>
      </c>
      <c r="F67" s="11" t="s">
        <v>22</v>
      </c>
      <c r="G67" s="11" t="s">
        <v>2</v>
      </c>
      <c r="H67" s="11" t="s">
        <v>23</v>
      </c>
      <c r="I67" s="11">
        <v>1</v>
      </c>
      <c r="J67" s="11">
        <v>1</v>
      </c>
      <c r="K67" s="11">
        <v>23</v>
      </c>
      <c r="L67" s="11" t="s">
        <v>56</v>
      </c>
      <c r="M67" s="11" t="s">
        <v>57</v>
      </c>
      <c r="N67" s="11" t="s">
        <v>57</v>
      </c>
      <c r="O67" s="11">
        <v>2</v>
      </c>
      <c r="P67" s="11">
        <v>1</v>
      </c>
      <c r="Q67" s="11">
        <v>1</v>
      </c>
      <c r="R67" s="12">
        <v>1</v>
      </c>
      <c r="S67" s="12">
        <v>0.8</v>
      </c>
      <c r="T67" s="12">
        <v>0.4</v>
      </c>
      <c r="U67" s="19">
        <f>INDEX(道具ID!$B$4:$B$1000,MATCH(H67,道具ID!$C$4:$C$1000,0),1)</f>
        <v>100004</v>
      </c>
      <c r="V67" s="19">
        <v>40200</v>
      </c>
      <c r="W67" s="19">
        <v>30000</v>
      </c>
      <c r="X67" s="19">
        <f>INDEX(道具ID!$B$4:$B$1000,MATCH(L67,道具ID!$C$4:$C$1000,0),1)</f>
        <v>20000</v>
      </c>
      <c r="Y67" s="19">
        <f>INDEX(道具ID!$B$4:$B$1000,MATCH(M67,道具ID!$C$4:$C$1000,0),1)</f>
        <v>20001</v>
      </c>
      <c r="Z67" s="19">
        <f>INDEX(道具ID!$B$4:$B$1000,MATCH(N67,道具ID!$C$4:$C$1000,0),1)</f>
        <v>20001</v>
      </c>
    </row>
    <row r="68" spans="3:26" x14ac:dyDescent="0.15">
      <c r="C68" s="11">
        <v>7</v>
      </c>
      <c r="D68" s="11">
        <v>63</v>
      </c>
      <c r="E68" s="11">
        <v>41</v>
      </c>
      <c r="F68" s="11" t="s">
        <v>22</v>
      </c>
      <c r="G68" s="11" t="s">
        <v>2</v>
      </c>
      <c r="H68" s="11" t="s">
        <v>23</v>
      </c>
      <c r="I68" s="11">
        <v>1</v>
      </c>
      <c r="J68" s="11">
        <v>1</v>
      </c>
      <c r="K68" s="11">
        <v>23</v>
      </c>
      <c r="L68" s="11" t="s">
        <v>56</v>
      </c>
      <c r="M68" s="11" t="s">
        <v>57</v>
      </c>
      <c r="N68" s="11" t="s">
        <v>57</v>
      </c>
      <c r="O68" s="11">
        <v>2</v>
      </c>
      <c r="P68" s="11">
        <v>1</v>
      </c>
      <c r="Q68" s="11">
        <v>1</v>
      </c>
      <c r="R68" s="12">
        <v>1</v>
      </c>
      <c r="S68" s="12">
        <v>0.8</v>
      </c>
      <c r="T68" s="12">
        <v>0.4</v>
      </c>
      <c r="U68" s="19">
        <f>INDEX(道具ID!$B$4:$B$1000,MATCH(H68,道具ID!$C$4:$C$1000,0),1)</f>
        <v>100004</v>
      </c>
      <c r="V68" s="19">
        <v>40200</v>
      </c>
      <c r="W68" s="19">
        <v>30000</v>
      </c>
      <c r="X68" s="19">
        <f>INDEX(道具ID!$B$4:$B$1000,MATCH(L68,道具ID!$C$4:$C$1000,0),1)</f>
        <v>20000</v>
      </c>
      <c r="Y68" s="19">
        <f>INDEX(道具ID!$B$4:$B$1000,MATCH(M68,道具ID!$C$4:$C$1000,0),1)</f>
        <v>20001</v>
      </c>
      <c r="Z68" s="19">
        <f>INDEX(道具ID!$B$4:$B$1000,MATCH(N68,道具ID!$C$4:$C$1000,0),1)</f>
        <v>20001</v>
      </c>
    </row>
    <row r="69" spans="3:26" x14ac:dyDescent="0.15">
      <c r="C69" s="11">
        <v>7</v>
      </c>
      <c r="D69" s="11">
        <v>64</v>
      </c>
      <c r="E69" s="11">
        <v>41</v>
      </c>
      <c r="F69" s="11" t="s">
        <v>22</v>
      </c>
      <c r="G69" s="11" t="s">
        <v>2</v>
      </c>
      <c r="H69" s="11" t="s">
        <v>23</v>
      </c>
      <c r="I69" s="11">
        <v>1</v>
      </c>
      <c r="J69" s="11">
        <v>1</v>
      </c>
      <c r="K69" s="11">
        <v>23</v>
      </c>
      <c r="L69" s="11" t="s">
        <v>56</v>
      </c>
      <c r="M69" s="11" t="s">
        <v>57</v>
      </c>
      <c r="N69" s="11" t="s">
        <v>57</v>
      </c>
      <c r="O69" s="11">
        <v>2</v>
      </c>
      <c r="P69" s="11">
        <v>1</v>
      </c>
      <c r="Q69" s="11">
        <v>1</v>
      </c>
      <c r="R69" s="12">
        <v>1</v>
      </c>
      <c r="S69" s="12">
        <v>0.8</v>
      </c>
      <c r="T69" s="12">
        <v>0.4</v>
      </c>
      <c r="U69" s="19">
        <f>INDEX(道具ID!$B$4:$B$1000,MATCH(H69,道具ID!$C$4:$C$1000,0),1)</f>
        <v>100004</v>
      </c>
      <c r="V69" s="19">
        <v>40200</v>
      </c>
      <c r="W69" s="19">
        <v>30000</v>
      </c>
      <c r="X69" s="19">
        <f>INDEX(道具ID!$B$4:$B$1000,MATCH(L69,道具ID!$C$4:$C$1000,0),1)</f>
        <v>20000</v>
      </c>
      <c r="Y69" s="19">
        <f>INDEX(道具ID!$B$4:$B$1000,MATCH(M69,道具ID!$C$4:$C$1000,0),1)</f>
        <v>20001</v>
      </c>
      <c r="Z69" s="19">
        <f>INDEX(道具ID!$B$4:$B$1000,MATCH(N69,道具ID!$C$4:$C$1000,0),1)</f>
        <v>20001</v>
      </c>
    </row>
    <row r="70" spans="3:26" x14ac:dyDescent="0.15">
      <c r="C70" s="11">
        <v>7</v>
      </c>
      <c r="D70" s="11">
        <v>65</v>
      </c>
      <c r="E70" s="11">
        <v>42</v>
      </c>
      <c r="F70" s="11" t="s">
        <v>22</v>
      </c>
      <c r="G70" s="11" t="s">
        <v>3</v>
      </c>
      <c r="H70" s="11" t="s">
        <v>24</v>
      </c>
      <c r="I70" s="11">
        <v>1</v>
      </c>
      <c r="J70" s="11">
        <v>1</v>
      </c>
      <c r="K70" s="11">
        <v>24</v>
      </c>
      <c r="L70" s="11" t="s">
        <v>56</v>
      </c>
      <c r="M70" s="11" t="s">
        <v>57</v>
      </c>
      <c r="N70" s="11" t="s">
        <v>57</v>
      </c>
      <c r="O70" s="11">
        <v>2</v>
      </c>
      <c r="P70" s="11">
        <v>1</v>
      </c>
      <c r="Q70" s="11">
        <v>1</v>
      </c>
      <c r="R70" s="12">
        <v>1</v>
      </c>
      <c r="S70" s="12">
        <v>0.8</v>
      </c>
      <c r="T70" s="12">
        <v>0.4</v>
      </c>
      <c r="U70" s="19">
        <f>INDEX(道具ID!$B$4:$B$1000,MATCH(H70,道具ID!$C$4:$C$1000,0),1)</f>
        <v>100104</v>
      </c>
      <c r="V70" s="19">
        <v>40200</v>
      </c>
      <c r="W70" s="19">
        <v>30000</v>
      </c>
      <c r="X70" s="19">
        <f>INDEX(道具ID!$B$4:$B$1000,MATCH(L70,道具ID!$C$4:$C$1000,0),1)</f>
        <v>20000</v>
      </c>
      <c r="Y70" s="19">
        <f>INDEX(道具ID!$B$4:$B$1000,MATCH(M70,道具ID!$C$4:$C$1000,0),1)</f>
        <v>20001</v>
      </c>
      <c r="Z70" s="19">
        <f>INDEX(道具ID!$B$4:$B$1000,MATCH(N70,道具ID!$C$4:$C$1000,0),1)</f>
        <v>20001</v>
      </c>
    </row>
    <row r="71" spans="3:26" x14ac:dyDescent="0.15">
      <c r="C71" s="11">
        <v>7</v>
      </c>
      <c r="D71" s="11">
        <v>66</v>
      </c>
      <c r="E71" s="11">
        <v>42</v>
      </c>
      <c r="F71" s="11" t="s">
        <v>22</v>
      </c>
      <c r="G71" s="11" t="s">
        <v>3</v>
      </c>
      <c r="H71" s="11" t="s">
        <v>24</v>
      </c>
      <c r="I71" s="11">
        <v>1</v>
      </c>
      <c r="J71" s="11">
        <v>1</v>
      </c>
      <c r="K71" s="11">
        <v>24</v>
      </c>
      <c r="L71" s="11" t="s">
        <v>56</v>
      </c>
      <c r="M71" s="11" t="s">
        <v>57</v>
      </c>
      <c r="N71" s="11" t="s">
        <v>57</v>
      </c>
      <c r="O71" s="11">
        <v>2</v>
      </c>
      <c r="P71" s="11">
        <v>1</v>
      </c>
      <c r="Q71" s="11">
        <v>1</v>
      </c>
      <c r="R71" s="12">
        <v>1</v>
      </c>
      <c r="S71" s="12">
        <v>0.8</v>
      </c>
      <c r="T71" s="12">
        <v>0.4</v>
      </c>
      <c r="U71" s="19">
        <f>INDEX(道具ID!$B$4:$B$1000,MATCH(H71,道具ID!$C$4:$C$1000,0),1)</f>
        <v>100104</v>
      </c>
      <c r="V71" s="19">
        <v>40200</v>
      </c>
      <c r="W71" s="19">
        <v>30000</v>
      </c>
      <c r="X71" s="19">
        <f>INDEX(道具ID!$B$4:$B$1000,MATCH(L71,道具ID!$C$4:$C$1000,0),1)</f>
        <v>20000</v>
      </c>
      <c r="Y71" s="19">
        <f>INDEX(道具ID!$B$4:$B$1000,MATCH(M71,道具ID!$C$4:$C$1000,0),1)</f>
        <v>20001</v>
      </c>
      <c r="Z71" s="19">
        <f>INDEX(道具ID!$B$4:$B$1000,MATCH(N71,道具ID!$C$4:$C$1000,0),1)</f>
        <v>20001</v>
      </c>
    </row>
    <row r="72" spans="3:26" x14ac:dyDescent="0.15">
      <c r="C72" s="11">
        <v>7</v>
      </c>
      <c r="D72" s="11">
        <v>67</v>
      </c>
      <c r="E72" s="11">
        <v>42</v>
      </c>
      <c r="F72" s="11" t="s">
        <v>22</v>
      </c>
      <c r="G72" s="11" t="s">
        <v>3</v>
      </c>
      <c r="H72" s="11" t="s">
        <v>24</v>
      </c>
      <c r="I72" s="11">
        <v>1</v>
      </c>
      <c r="J72" s="11">
        <v>1</v>
      </c>
      <c r="K72" s="11">
        <v>24</v>
      </c>
      <c r="L72" s="11" t="s">
        <v>56</v>
      </c>
      <c r="M72" s="11" t="s">
        <v>57</v>
      </c>
      <c r="N72" s="11" t="s">
        <v>57</v>
      </c>
      <c r="O72" s="11">
        <v>2</v>
      </c>
      <c r="P72" s="11">
        <v>1</v>
      </c>
      <c r="Q72" s="11">
        <v>1</v>
      </c>
      <c r="R72" s="12">
        <v>1</v>
      </c>
      <c r="S72" s="12">
        <v>0.8</v>
      </c>
      <c r="T72" s="12">
        <v>0.4</v>
      </c>
      <c r="U72" s="19">
        <f>INDEX(道具ID!$B$4:$B$1000,MATCH(H72,道具ID!$C$4:$C$1000,0),1)</f>
        <v>100104</v>
      </c>
      <c r="V72" s="19">
        <v>40200</v>
      </c>
      <c r="W72" s="19">
        <v>30000</v>
      </c>
      <c r="X72" s="19">
        <f>INDEX(道具ID!$B$4:$B$1000,MATCH(L72,道具ID!$C$4:$C$1000,0),1)</f>
        <v>20000</v>
      </c>
      <c r="Y72" s="19">
        <f>INDEX(道具ID!$B$4:$B$1000,MATCH(M72,道具ID!$C$4:$C$1000,0),1)</f>
        <v>20001</v>
      </c>
      <c r="Z72" s="19">
        <f>INDEX(道具ID!$B$4:$B$1000,MATCH(N72,道具ID!$C$4:$C$1000,0),1)</f>
        <v>20001</v>
      </c>
    </row>
    <row r="73" spans="3:26" x14ac:dyDescent="0.15">
      <c r="C73" s="11">
        <v>7</v>
      </c>
      <c r="D73" s="11">
        <v>68</v>
      </c>
      <c r="E73" s="11">
        <v>43</v>
      </c>
      <c r="F73" s="11" t="s">
        <v>22</v>
      </c>
      <c r="G73" s="11" t="s">
        <v>4</v>
      </c>
      <c r="H73" s="11" t="s">
        <v>25</v>
      </c>
      <c r="I73" s="11">
        <v>1</v>
      </c>
      <c r="J73" s="11">
        <v>1</v>
      </c>
      <c r="K73" s="11">
        <v>24</v>
      </c>
      <c r="L73" s="11" t="s">
        <v>56</v>
      </c>
      <c r="M73" s="11" t="s">
        <v>57</v>
      </c>
      <c r="N73" s="11" t="s">
        <v>57</v>
      </c>
      <c r="O73" s="11">
        <v>2</v>
      </c>
      <c r="P73" s="11">
        <v>1</v>
      </c>
      <c r="Q73" s="11">
        <v>1</v>
      </c>
      <c r="R73" s="12">
        <v>1</v>
      </c>
      <c r="S73" s="12">
        <v>0.8</v>
      </c>
      <c r="T73" s="12">
        <v>0.4</v>
      </c>
      <c r="U73" s="19">
        <f>INDEX(道具ID!$B$4:$B$1000,MATCH(H73,道具ID!$C$4:$C$1000,0),1)</f>
        <v>100204</v>
      </c>
      <c r="V73" s="19">
        <v>40200</v>
      </c>
      <c r="W73" s="19">
        <v>30000</v>
      </c>
      <c r="X73" s="19">
        <f>INDEX(道具ID!$B$4:$B$1000,MATCH(L73,道具ID!$C$4:$C$1000,0),1)</f>
        <v>20000</v>
      </c>
      <c r="Y73" s="19">
        <f>INDEX(道具ID!$B$4:$B$1000,MATCH(M73,道具ID!$C$4:$C$1000,0),1)</f>
        <v>20001</v>
      </c>
      <c r="Z73" s="19">
        <f>INDEX(道具ID!$B$4:$B$1000,MATCH(N73,道具ID!$C$4:$C$1000,0),1)</f>
        <v>20001</v>
      </c>
    </row>
    <row r="74" spans="3:26" x14ac:dyDescent="0.15">
      <c r="C74" s="11">
        <v>7</v>
      </c>
      <c r="D74" s="11">
        <v>69</v>
      </c>
      <c r="E74" s="11">
        <v>43</v>
      </c>
      <c r="F74" s="11" t="s">
        <v>22</v>
      </c>
      <c r="G74" s="11" t="s">
        <v>4</v>
      </c>
      <c r="H74" s="11" t="s">
        <v>25</v>
      </c>
      <c r="I74" s="11">
        <v>1</v>
      </c>
      <c r="J74" s="11">
        <v>1</v>
      </c>
      <c r="K74" s="11">
        <v>24</v>
      </c>
      <c r="L74" s="11" t="s">
        <v>56</v>
      </c>
      <c r="M74" s="11" t="s">
        <v>57</v>
      </c>
      <c r="N74" s="11" t="s">
        <v>57</v>
      </c>
      <c r="O74" s="11">
        <v>2</v>
      </c>
      <c r="P74" s="11">
        <v>1</v>
      </c>
      <c r="Q74" s="11">
        <v>1</v>
      </c>
      <c r="R74" s="12">
        <v>1</v>
      </c>
      <c r="S74" s="12">
        <v>0.8</v>
      </c>
      <c r="T74" s="12">
        <v>0.4</v>
      </c>
      <c r="U74" s="19">
        <f>INDEX(道具ID!$B$4:$B$1000,MATCH(H74,道具ID!$C$4:$C$1000,0),1)</f>
        <v>100204</v>
      </c>
      <c r="V74" s="19">
        <v>40200</v>
      </c>
      <c r="W74" s="19">
        <v>30000</v>
      </c>
      <c r="X74" s="19">
        <f>INDEX(道具ID!$B$4:$B$1000,MATCH(L74,道具ID!$C$4:$C$1000,0),1)</f>
        <v>20000</v>
      </c>
      <c r="Y74" s="19">
        <f>INDEX(道具ID!$B$4:$B$1000,MATCH(M74,道具ID!$C$4:$C$1000,0),1)</f>
        <v>20001</v>
      </c>
      <c r="Z74" s="19">
        <f>INDEX(道具ID!$B$4:$B$1000,MATCH(N74,道具ID!$C$4:$C$1000,0),1)</f>
        <v>20001</v>
      </c>
    </row>
    <row r="75" spans="3:26" x14ac:dyDescent="0.15">
      <c r="C75" s="11">
        <v>7</v>
      </c>
      <c r="D75" s="11">
        <v>70</v>
      </c>
      <c r="E75" s="11">
        <v>45</v>
      </c>
      <c r="F75" s="11" t="s">
        <v>22</v>
      </c>
      <c r="G75" s="11" t="s">
        <v>4</v>
      </c>
      <c r="H75" s="11" t="s">
        <v>25</v>
      </c>
      <c r="I75" s="11">
        <v>1</v>
      </c>
      <c r="J75" s="11">
        <v>1</v>
      </c>
      <c r="K75" s="11">
        <v>24</v>
      </c>
      <c r="L75" s="11" t="s">
        <v>56</v>
      </c>
      <c r="M75" s="11" t="s">
        <v>57</v>
      </c>
      <c r="N75" s="11" t="s">
        <v>57</v>
      </c>
      <c r="O75" s="11">
        <v>2</v>
      </c>
      <c r="P75" s="11">
        <v>1</v>
      </c>
      <c r="Q75" s="11">
        <v>1</v>
      </c>
      <c r="R75" s="12">
        <v>1</v>
      </c>
      <c r="S75" s="12">
        <v>0.8</v>
      </c>
      <c r="T75" s="12">
        <v>0.4</v>
      </c>
      <c r="U75" s="19">
        <f>INDEX(道具ID!$B$4:$B$1000,MATCH(H75,道具ID!$C$4:$C$1000,0),1)</f>
        <v>100204</v>
      </c>
      <c r="V75" s="19">
        <v>40200</v>
      </c>
      <c r="W75" s="19">
        <v>30000</v>
      </c>
      <c r="X75" s="19">
        <f>INDEX(道具ID!$B$4:$B$1000,MATCH(L75,道具ID!$C$4:$C$1000,0),1)</f>
        <v>20000</v>
      </c>
      <c r="Y75" s="19">
        <f>INDEX(道具ID!$B$4:$B$1000,MATCH(M75,道具ID!$C$4:$C$1000,0),1)</f>
        <v>20001</v>
      </c>
      <c r="Z75" s="19">
        <f>INDEX(道具ID!$B$4:$B$1000,MATCH(N75,道具ID!$C$4:$C$1000,0),1)</f>
        <v>20001</v>
      </c>
    </row>
    <row r="76" spans="3:26" x14ac:dyDescent="0.15">
      <c r="C76" s="13">
        <v>8</v>
      </c>
      <c r="D76" s="13">
        <v>71</v>
      </c>
      <c r="E76" s="13">
        <v>45</v>
      </c>
      <c r="F76" s="13" t="s">
        <v>22</v>
      </c>
      <c r="G76" s="13" t="s">
        <v>2</v>
      </c>
      <c r="H76" s="13" t="s">
        <v>23</v>
      </c>
      <c r="I76" s="13">
        <v>1</v>
      </c>
      <c r="J76" s="13">
        <v>1</v>
      </c>
      <c r="K76" s="13">
        <v>24</v>
      </c>
      <c r="L76" s="13" t="s">
        <v>56</v>
      </c>
      <c r="M76" s="13" t="s">
        <v>57</v>
      </c>
      <c r="N76" s="13" t="s">
        <v>57</v>
      </c>
      <c r="O76" s="13">
        <v>3</v>
      </c>
      <c r="P76" s="13">
        <v>1</v>
      </c>
      <c r="Q76" s="13">
        <v>1</v>
      </c>
      <c r="R76" s="14">
        <v>1</v>
      </c>
      <c r="S76" s="14">
        <v>0.8</v>
      </c>
      <c r="T76" s="14">
        <v>0.6</v>
      </c>
      <c r="U76" s="19">
        <f>INDEX(道具ID!$B$4:$B$1000,MATCH(H76,道具ID!$C$4:$C$1000,0),1)</f>
        <v>100004</v>
      </c>
      <c r="V76" s="19">
        <v>40200</v>
      </c>
      <c r="W76" s="19">
        <v>30000</v>
      </c>
      <c r="X76" s="19">
        <f>INDEX(道具ID!$B$4:$B$1000,MATCH(L76,道具ID!$C$4:$C$1000,0),1)</f>
        <v>20000</v>
      </c>
      <c r="Y76" s="19">
        <f>INDEX(道具ID!$B$4:$B$1000,MATCH(M76,道具ID!$C$4:$C$1000,0),1)</f>
        <v>20001</v>
      </c>
      <c r="Z76" s="19">
        <f>INDEX(道具ID!$B$4:$B$1000,MATCH(N76,道具ID!$C$4:$C$1000,0),1)</f>
        <v>20001</v>
      </c>
    </row>
    <row r="77" spans="3:26" x14ac:dyDescent="0.15">
      <c r="C77" s="13">
        <v>8</v>
      </c>
      <c r="D77" s="13">
        <v>72</v>
      </c>
      <c r="E77" s="13">
        <v>45</v>
      </c>
      <c r="F77" s="13" t="s">
        <v>22</v>
      </c>
      <c r="G77" s="13" t="s">
        <v>2</v>
      </c>
      <c r="H77" s="13" t="s">
        <v>23</v>
      </c>
      <c r="I77" s="13">
        <v>1</v>
      </c>
      <c r="J77" s="13">
        <v>1</v>
      </c>
      <c r="K77" s="13">
        <v>24</v>
      </c>
      <c r="L77" s="13" t="s">
        <v>56</v>
      </c>
      <c r="M77" s="13" t="s">
        <v>57</v>
      </c>
      <c r="N77" s="13" t="s">
        <v>57</v>
      </c>
      <c r="O77" s="13">
        <v>3</v>
      </c>
      <c r="P77" s="13">
        <v>1</v>
      </c>
      <c r="Q77" s="13">
        <v>1</v>
      </c>
      <c r="R77" s="14">
        <v>1</v>
      </c>
      <c r="S77" s="14">
        <v>0.8</v>
      </c>
      <c r="T77" s="14">
        <v>0.6</v>
      </c>
      <c r="U77" s="19">
        <f>INDEX(道具ID!$B$4:$B$1000,MATCH(H77,道具ID!$C$4:$C$1000,0),1)</f>
        <v>100004</v>
      </c>
      <c r="V77" s="19">
        <v>40200</v>
      </c>
      <c r="W77" s="19">
        <v>30000</v>
      </c>
      <c r="X77" s="19">
        <f>INDEX(道具ID!$B$4:$B$1000,MATCH(L77,道具ID!$C$4:$C$1000,0),1)</f>
        <v>20000</v>
      </c>
      <c r="Y77" s="19">
        <f>INDEX(道具ID!$B$4:$B$1000,MATCH(M77,道具ID!$C$4:$C$1000,0),1)</f>
        <v>20001</v>
      </c>
      <c r="Z77" s="19">
        <f>INDEX(道具ID!$B$4:$B$1000,MATCH(N77,道具ID!$C$4:$C$1000,0),1)</f>
        <v>20001</v>
      </c>
    </row>
    <row r="78" spans="3:26" x14ac:dyDescent="0.15">
      <c r="C78" s="13">
        <v>8</v>
      </c>
      <c r="D78" s="13">
        <v>73</v>
      </c>
      <c r="E78" s="13">
        <v>46</v>
      </c>
      <c r="F78" s="13" t="s">
        <v>22</v>
      </c>
      <c r="G78" s="13" t="s">
        <v>2</v>
      </c>
      <c r="H78" s="13" t="s">
        <v>23</v>
      </c>
      <c r="I78" s="13">
        <v>1</v>
      </c>
      <c r="J78" s="13">
        <v>1</v>
      </c>
      <c r="K78" s="13">
        <v>24</v>
      </c>
      <c r="L78" s="13" t="s">
        <v>56</v>
      </c>
      <c r="M78" s="13" t="s">
        <v>57</v>
      </c>
      <c r="N78" s="13" t="s">
        <v>57</v>
      </c>
      <c r="O78" s="13">
        <v>3</v>
      </c>
      <c r="P78" s="13">
        <v>1</v>
      </c>
      <c r="Q78" s="13">
        <v>1</v>
      </c>
      <c r="R78" s="14">
        <v>1</v>
      </c>
      <c r="S78" s="14">
        <v>0.8</v>
      </c>
      <c r="T78" s="14">
        <v>0.6</v>
      </c>
      <c r="U78" s="19">
        <f>INDEX(道具ID!$B$4:$B$1000,MATCH(H78,道具ID!$C$4:$C$1000,0),1)</f>
        <v>100004</v>
      </c>
      <c r="V78" s="19">
        <v>40200</v>
      </c>
      <c r="W78" s="19">
        <v>30000</v>
      </c>
      <c r="X78" s="19">
        <f>INDEX(道具ID!$B$4:$B$1000,MATCH(L78,道具ID!$C$4:$C$1000,0),1)</f>
        <v>20000</v>
      </c>
      <c r="Y78" s="19">
        <f>INDEX(道具ID!$B$4:$B$1000,MATCH(M78,道具ID!$C$4:$C$1000,0),1)</f>
        <v>20001</v>
      </c>
      <c r="Z78" s="19">
        <f>INDEX(道具ID!$B$4:$B$1000,MATCH(N78,道具ID!$C$4:$C$1000,0),1)</f>
        <v>20001</v>
      </c>
    </row>
    <row r="79" spans="3:26" x14ac:dyDescent="0.15">
      <c r="C79" s="13">
        <v>8</v>
      </c>
      <c r="D79" s="13">
        <v>74</v>
      </c>
      <c r="E79" s="13">
        <v>46</v>
      </c>
      <c r="F79" s="13" t="s">
        <v>22</v>
      </c>
      <c r="G79" s="13" t="s">
        <v>2</v>
      </c>
      <c r="H79" s="13" t="s">
        <v>23</v>
      </c>
      <c r="I79" s="13">
        <v>1</v>
      </c>
      <c r="J79" s="13">
        <v>1</v>
      </c>
      <c r="K79" s="13">
        <v>24</v>
      </c>
      <c r="L79" s="13" t="s">
        <v>56</v>
      </c>
      <c r="M79" s="13" t="s">
        <v>57</v>
      </c>
      <c r="N79" s="13" t="s">
        <v>57</v>
      </c>
      <c r="O79" s="13">
        <v>3</v>
      </c>
      <c r="P79" s="13">
        <v>1</v>
      </c>
      <c r="Q79" s="13">
        <v>1</v>
      </c>
      <c r="R79" s="14">
        <v>1</v>
      </c>
      <c r="S79" s="14">
        <v>0.8</v>
      </c>
      <c r="T79" s="14">
        <v>0.6</v>
      </c>
      <c r="U79" s="19">
        <f>INDEX(道具ID!$B$4:$B$1000,MATCH(H79,道具ID!$C$4:$C$1000,0),1)</f>
        <v>100004</v>
      </c>
      <c r="V79" s="19">
        <v>40200</v>
      </c>
      <c r="W79" s="19">
        <v>30000</v>
      </c>
      <c r="X79" s="19">
        <f>INDEX(道具ID!$B$4:$B$1000,MATCH(L79,道具ID!$C$4:$C$1000,0),1)</f>
        <v>20000</v>
      </c>
      <c r="Y79" s="19">
        <f>INDEX(道具ID!$B$4:$B$1000,MATCH(M79,道具ID!$C$4:$C$1000,0),1)</f>
        <v>20001</v>
      </c>
      <c r="Z79" s="19">
        <f>INDEX(道具ID!$B$4:$B$1000,MATCH(N79,道具ID!$C$4:$C$1000,0),1)</f>
        <v>20001</v>
      </c>
    </row>
    <row r="80" spans="3:26" x14ac:dyDescent="0.15">
      <c r="C80" s="13">
        <v>8</v>
      </c>
      <c r="D80" s="13">
        <v>75</v>
      </c>
      <c r="E80" s="13">
        <v>47</v>
      </c>
      <c r="F80" s="13" t="s">
        <v>22</v>
      </c>
      <c r="G80" s="13" t="s">
        <v>3</v>
      </c>
      <c r="H80" s="13" t="s">
        <v>24</v>
      </c>
      <c r="I80" s="13">
        <v>1</v>
      </c>
      <c r="J80" s="13">
        <v>1</v>
      </c>
      <c r="K80" s="13">
        <v>24</v>
      </c>
      <c r="L80" s="13" t="s">
        <v>56</v>
      </c>
      <c r="M80" s="13" t="s">
        <v>57</v>
      </c>
      <c r="N80" s="13" t="s">
        <v>57</v>
      </c>
      <c r="O80" s="13">
        <v>3</v>
      </c>
      <c r="P80" s="13">
        <v>1</v>
      </c>
      <c r="Q80" s="13">
        <v>1</v>
      </c>
      <c r="R80" s="14">
        <v>1</v>
      </c>
      <c r="S80" s="14">
        <v>0.8</v>
      </c>
      <c r="T80" s="14">
        <v>0.6</v>
      </c>
      <c r="U80" s="19">
        <f>INDEX(道具ID!$B$4:$B$1000,MATCH(H80,道具ID!$C$4:$C$1000,0),1)</f>
        <v>100104</v>
      </c>
      <c r="V80" s="19">
        <v>40200</v>
      </c>
      <c r="W80" s="19">
        <v>30000</v>
      </c>
      <c r="X80" s="19">
        <f>INDEX(道具ID!$B$4:$B$1000,MATCH(L80,道具ID!$C$4:$C$1000,0),1)</f>
        <v>20000</v>
      </c>
      <c r="Y80" s="19">
        <f>INDEX(道具ID!$B$4:$B$1000,MATCH(M80,道具ID!$C$4:$C$1000,0),1)</f>
        <v>20001</v>
      </c>
      <c r="Z80" s="19">
        <f>INDEX(道具ID!$B$4:$B$1000,MATCH(N80,道具ID!$C$4:$C$1000,0),1)</f>
        <v>20001</v>
      </c>
    </row>
    <row r="81" spans="3:26" x14ac:dyDescent="0.15">
      <c r="C81" s="13">
        <v>8</v>
      </c>
      <c r="D81" s="13">
        <v>76</v>
      </c>
      <c r="E81" s="13">
        <v>47</v>
      </c>
      <c r="F81" s="13" t="s">
        <v>22</v>
      </c>
      <c r="G81" s="13" t="s">
        <v>3</v>
      </c>
      <c r="H81" s="13" t="s">
        <v>24</v>
      </c>
      <c r="I81" s="13">
        <v>1</v>
      </c>
      <c r="J81" s="13">
        <v>1</v>
      </c>
      <c r="K81" s="13">
        <v>24</v>
      </c>
      <c r="L81" s="13" t="s">
        <v>56</v>
      </c>
      <c r="M81" s="13" t="s">
        <v>57</v>
      </c>
      <c r="N81" s="13" t="s">
        <v>57</v>
      </c>
      <c r="O81" s="13">
        <v>3</v>
      </c>
      <c r="P81" s="13">
        <v>1</v>
      </c>
      <c r="Q81" s="13">
        <v>1</v>
      </c>
      <c r="R81" s="14">
        <v>1</v>
      </c>
      <c r="S81" s="14">
        <v>0.8</v>
      </c>
      <c r="T81" s="14">
        <v>0.6</v>
      </c>
      <c r="U81" s="19">
        <f>INDEX(道具ID!$B$4:$B$1000,MATCH(H81,道具ID!$C$4:$C$1000,0),1)</f>
        <v>100104</v>
      </c>
      <c r="V81" s="19">
        <v>40200</v>
      </c>
      <c r="W81" s="19">
        <v>30000</v>
      </c>
      <c r="X81" s="19">
        <f>INDEX(道具ID!$B$4:$B$1000,MATCH(L81,道具ID!$C$4:$C$1000,0),1)</f>
        <v>20000</v>
      </c>
      <c r="Y81" s="19">
        <f>INDEX(道具ID!$B$4:$B$1000,MATCH(M81,道具ID!$C$4:$C$1000,0),1)</f>
        <v>20001</v>
      </c>
      <c r="Z81" s="19">
        <f>INDEX(道具ID!$B$4:$B$1000,MATCH(N81,道具ID!$C$4:$C$1000,0),1)</f>
        <v>20001</v>
      </c>
    </row>
    <row r="82" spans="3:26" x14ac:dyDescent="0.15">
      <c r="C82" s="13">
        <v>8</v>
      </c>
      <c r="D82" s="13">
        <v>77</v>
      </c>
      <c r="E82" s="13">
        <v>47</v>
      </c>
      <c r="F82" s="13" t="s">
        <v>22</v>
      </c>
      <c r="G82" s="13" t="s">
        <v>3</v>
      </c>
      <c r="H82" s="13" t="s">
        <v>24</v>
      </c>
      <c r="I82" s="13">
        <v>1</v>
      </c>
      <c r="J82" s="13">
        <v>1</v>
      </c>
      <c r="K82" s="13">
        <v>24</v>
      </c>
      <c r="L82" s="13" t="s">
        <v>56</v>
      </c>
      <c r="M82" s="13" t="s">
        <v>57</v>
      </c>
      <c r="N82" s="13" t="s">
        <v>57</v>
      </c>
      <c r="O82" s="13">
        <v>3</v>
      </c>
      <c r="P82" s="13">
        <v>1</v>
      </c>
      <c r="Q82" s="13">
        <v>1</v>
      </c>
      <c r="R82" s="14">
        <v>1</v>
      </c>
      <c r="S82" s="14">
        <v>0.8</v>
      </c>
      <c r="T82" s="14">
        <v>0.6</v>
      </c>
      <c r="U82" s="19">
        <f>INDEX(道具ID!$B$4:$B$1000,MATCH(H82,道具ID!$C$4:$C$1000,0),1)</f>
        <v>100104</v>
      </c>
      <c r="V82" s="19">
        <v>40200</v>
      </c>
      <c r="W82" s="19">
        <v>30000</v>
      </c>
      <c r="X82" s="19">
        <f>INDEX(道具ID!$B$4:$B$1000,MATCH(L82,道具ID!$C$4:$C$1000,0),1)</f>
        <v>20000</v>
      </c>
      <c r="Y82" s="19">
        <f>INDEX(道具ID!$B$4:$B$1000,MATCH(M82,道具ID!$C$4:$C$1000,0),1)</f>
        <v>20001</v>
      </c>
      <c r="Z82" s="19">
        <f>INDEX(道具ID!$B$4:$B$1000,MATCH(N82,道具ID!$C$4:$C$1000,0),1)</f>
        <v>20001</v>
      </c>
    </row>
    <row r="83" spans="3:26" x14ac:dyDescent="0.15">
      <c r="C83" s="13">
        <v>8</v>
      </c>
      <c r="D83" s="13">
        <v>78</v>
      </c>
      <c r="E83" s="13">
        <v>48</v>
      </c>
      <c r="F83" s="13" t="s">
        <v>22</v>
      </c>
      <c r="G83" s="13" t="s">
        <v>4</v>
      </c>
      <c r="H83" s="13" t="s">
        <v>25</v>
      </c>
      <c r="I83" s="13">
        <v>1</v>
      </c>
      <c r="J83" s="13">
        <v>1</v>
      </c>
      <c r="K83" s="13">
        <v>25</v>
      </c>
      <c r="L83" s="13" t="s">
        <v>56</v>
      </c>
      <c r="M83" s="13" t="s">
        <v>57</v>
      </c>
      <c r="N83" s="13" t="s">
        <v>57</v>
      </c>
      <c r="O83" s="13">
        <v>3</v>
      </c>
      <c r="P83" s="13">
        <v>1</v>
      </c>
      <c r="Q83" s="13">
        <v>1</v>
      </c>
      <c r="R83" s="14">
        <v>1</v>
      </c>
      <c r="S83" s="14">
        <v>0.8</v>
      </c>
      <c r="T83" s="14">
        <v>0.6</v>
      </c>
      <c r="U83" s="19">
        <f>INDEX(道具ID!$B$4:$B$1000,MATCH(H83,道具ID!$C$4:$C$1000,0),1)</f>
        <v>100204</v>
      </c>
      <c r="V83" s="19">
        <v>40200</v>
      </c>
      <c r="W83" s="19">
        <v>30000</v>
      </c>
      <c r="X83" s="19">
        <f>INDEX(道具ID!$B$4:$B$1000,MATCH(L83,道具ID!$C$4:$C$1000,0),1)</f>
        <v>20000</v>
      </c>
      <c r="Y83" s="19">
        <f>INDEX(道具ID!$B$4:$B$1000,MATCH(M83,道具ID!$C$4:$C$1000,0),1)</f>
        <v>20001</v>
      </c>
      <c r="Z83" s="19">
        <f>INDEX(道具ID!$B$4:$B$1000,MATCH(N83,道具ID!$C$4:$C$1000,0),1)</f>
        <v>20001</v>
      </c>
    </row>
    <row r="84" spans="3:26" x14ac:dyDescent="0.15">
      <c r="C84" s="13">
        <v>8</v>
      </c>
      <c r="D84" s="13">
        <v>79</v>
      </c>
      <c r="E84" s="13">
        <v>48</v>
      </c>
      <c r="F84" s="13" t="s">
        <v>22</v>
      </c>
      <c r="G84" s="13" t="s">
        <v>4</v>
      </c>
      <c r="H84" s="13" t="s">
        <v>25</v>
      </c>
      <c r="I84" s="13">
        <v>1</v>
      </c>
      <c r="J84" s="13">
        <v>1</v>
      </c>
      <c r="K84" s="13">
        <v>25</v>
      </c>
      <c r="L84" s="13" t="s">
        <v>56</v>
      </c>
      <c r="M84" s="13" t="s">
        <v>57</v>
      </c>
      <c r="N84" s="13" t="s">
        <v>57</v>
      </c>
      <c r="O84" s="13">
        <v>3</v>
      </c>
      <c r="P84" s="13">
        <v>1</v>
      </c>
      <c r="Q84" s="13">
        <v>1</v>
      </c>
      <c r="R84" s="14">
        <v>1</v>
      </c>
      <c r="S84" s="14">
        <v>0.8</v>
      </c>
      <c r="T84" s="14">
        <v>0.6</v>
      </c>
      <c r="U84" s="19">
        <f>INDEX(道具ID!$B$4:$B$1000,MATCH(H84,道具ID!$C$4:$C$1000,0),1)</f>
        <v>100204</v>
      </c>
      <c r="V84" s="19">
        <v>40200</v>
      </c>
      <c r="W84" s="19">
        <v>30000</v>
      </c>
      <c r="X84" s="19">
        <f>INDEX(道具ID!$B$4:$B$1000,MATCH(L84,道具ID!$C$4:$C$1000,0),1)</f>
        <v>20000</v>
      </c>
      <c r="Y84" s="19">
        <f>INDEX(道具ID!$B$4:$B$1000,MATCH(M84,道具ID!$C$4:$C$1000,0),1)</f>
        <v>20001</v>
      </c>
      <c r="Z84" s="19">
        <f>INDEX(道具ID!$B$4:$B$1000,MATCH(N84,道具ID!$C$4:$C$1000,0),1)</f>
        <v>20001</v>
      </c>
    </row>
    <row r="85" spans="3:26" x14ac:dyDescent="0.15">
      <c r="C85" s="13">
        <v>8</v>
      </c>
      <c r="D85" s="13">
        <v>80</v>
      </c>
      <c r="E85" s="13">
        <v>50</v>
      </c>
      <c r="F85" s="13" t="s">
        <v>22</v>
      </c>
      <c r="G85" s="13" t="s">
        <v>4</v>
      </c>
      <c r="H85" s="13" t="s">
        <v>25</v>
      </c>
      <c r="I85" s="13">
        <v>1</v>
      </c>
      <c r="J85" s="13">
        <v>1</v>
      </c>
      <c r="K85" s="13">
        <v>25</v>
      </c>
      <c r="L85" s="13" t="s">
        <v>56</v>
      </c>
      <c r="M85" s="13" t="s">
        <v>57</v>
      </c>
      <c r="N85" s="13" t="s">
        <v>57</v>
      </c>
      <c r="O85" s="13">
        <v>3</v>
      </c>
      <c r="P85" s="13">
        <v>1</v>
      </c>
      <c r="Q85" s="13">
        <v>1</v>
      </c>
      <c r="R85" s="14">
        <v>1</v>
      </c>
      <c r="S85" s="14">
        <v>0.8</v>
      </c>
      <c r="T85" s="14">
        <v>0.6</v>
      </c>
      <c r="U85" s="19">
        <f>INDEX(道具ID!$B$4:$B$1000,MATCH(H85,道具ID!$C$4:$C$1000,0),1)</f>
        <v>100204</v>
      </c>
      <c r="V85" s="19">
        <v>40200</v>
      </c>
      <c r="W85" s="19">
        <v>30000</v>
      </c>
      <c r="X85" s="19">
        <f>INDEX(道具ID!$B$4:$B$1000,MATCH(L85,道具ID!$C$4:$C$1000,0),1)</f>
        <v>20000</v>
      </c>
      <c r="Y85" s="19">
        <f>INDEX(道具ID!$B$4:$B$1000,MATCH(M85,道具ID!$C$4:$C$1000,0),1)</f>
        <v>20001</v>
      </c>
      <c r="Z85" s="19">
        <f>INDEX(道具ID!$B$4:$B$1000,MATCH(N85,道具ID!$C$4:$C$1000,0),1)</f>
        <v>20001</v>
      </c>
    </row>
    <row r="86" spans="3:26" x14ac:dyDescent="0.15">
      <c r="C86" s="15">
        <v>9</v>
      </c>
      <c r="D86" s="15">
        <v>81</v>
      </c>
      <c r="E86" s="15">
        <v>50</v>
      </c>
      <c r="F86" s="15" t="s">
        <v>26</v>
      </c>
      <c r="G86" s="15" t="s">
        <v>2</v>
      </c>
      <c r="H86" s="15" t="s">
        <v>27</v>
      </c>
      <c r="I86" s="15">
        <v>1</v>
      </c>
      <c r="J86" s="15">
        <v>1</v>
      </c>
      <c r="K86" s="15">
        <v>25</v>
      </c>
      <c r="L86" s="15" t="s">
        <v>57</v>
      </c>
      <c r="M86" s="15" t="s">
        <v>57</v>
      </c>
      <c r="N86" s="15" t="s">
        <v>58</v>
      </c>
      <c r="O86" s="15">
        <v>1</v>
      </c>
      <c r="P86" s="15">
        <v>1</v>
      </c>
      <c r="Q86" s="15">
        <v>1</v>
      </c>
      <c r="R86" s="16">
        <v>1</v>
      </c>
      <c r="S86" s="16">
        <v>0.5</v>
      </c>
      <c r="T86" s="16">
        <v>0.2</v>
      </c>
      <c r="U86" s="19">
        <f>INDEX(道具ID!$B$4:$B$1000,MATCH(H86,道具ID!$C$4:$C$1000,0),1)</f>
        <v>100005</v>
      </c>
      <c r="V86" s="19">
        <v>40200</v>
      </c>
      <c r="W86" s="19">
        <v>30000</v>
      </c>
      <c r="X86" s="19">
        <f>INDEX(道具ID!$B$4:$B$1000,MATCH(L86,道具ID!$C$4:$C$1000,0),1)</f>
        <v>20001</v>
      </c>
      <c r="Y86" s="19">
        <f>INDEX(道具ID!$B$4:$B$1000,MATCH(M86,道具ID!$C$4:$C$1000,0),1)</f>
        <v>20001</v>
      </c>
      <c r="Z86" s="19">
        <f>INDEX(道具ID!$B$4:$B$1000,MATCH(N86,道具ID!$C$4:$C$1000,0),1)</f>
        <v>20002</v>
      </c>
    </row>
    <row r="87" spans="3:26" x14ac:dyDescent="0.15">
      <c r="C87" s="15">
        <v>9</v>
      </c>
      <c r="D87" s="15">
        <v>82</v>
      </c>
      <c r="E87" s="15">
        <v>50</v>
      </c>
      <c r="F87" s="15" t="s">
        <v>26</v>
      </c>
      <c r="G87" s="15" t="s">
        <v>2</v>
      </c>
      <c r="H87" s="15" t="s">
        <v>27</v>
      </c>
      <c r="I87" s="15">
        <v>1</v>
      </c>
      <c r="J87" s="15">
        <v>1</v>
      </c>
      <c r="K87" s="15">
        <v>25</v>
      </c>
      <c r="L87" s="15" t="s">
        <v>57</v>
      </c>
      <c r="M87" s="15" t="s">
        <v>57</v>
      </c>
      <c r="N87" s="15" t="s">
        <v>58</v>
      </c>
      <c r="O87" s="15">
        <v>1</v>
      </c>
      <c r="P87" s="15">
        <v>1</v>
      </c>
      <c r="Q87" s="15">
        <v>1</v>
      </c>
      <c r="R87" s="16">
        <v>1</v>
      </c>
      <c r="S87" s="16">
        <v>0.5</v>
      </c>
      <c r="T87" s="16">
        <v>0.2</v>
      </c>
      <c r="U87" s="19">
        <f>INDEX(道具ID!$B$4:$B$1000,MATCH(H87,道具ID!$C$4:$C$1000,0),1)</f>
        <v>100005</v>
      </c>
      <c r="V87" s="19">
        <v>40200</v>
      </c>
      <c r="W87" s="19">
        <v>30000</v>
      </c>
      <c r="X87" s="19">
        <f>INDEX(道具ID!$B$4:$B$1000,MATCH(L87,道具ID!$C$4:$C$1000,0),1)</f>
        <v>20001</v>
      </c>
      <c r="Y87" s="19">
        <f>INDEX(道具ID!$B$4:$B$1000,MATCH(M87,道具ID!$C$4:$C$1000,0),1)</f>
        <v>20001</v>
      </c>
      <c r="Z87" s="19">
        <f>INDEX(道具ID!$B$4:$B$1000,MATCH(N87,道具ID!$C$4:$C$1000,0),1)</f>
        <v>20002</v>
      </c>
    </row>
    <row r="88" spans="3:26" x14ac:dyDescent="0.15">
      <c r="C88" s="15">
        <v>9</v>
      </c>
      <c r="D88" s="15">
        <v>83</v>
      </c>
      <c r="E88" s="15">
        <v>51</v>
      </c>
      <c r="F88" s="15" t="s">
        <v>26</v>
      </c>
      <c r="G88" s="15" t="s">
        <v>2</v>
      </c>
      <c r="H88" s="15" t="s">
        <v>27</v>
      </c>
      <c r="I88" s="15">
        <v>1</v>
      </c>
      <c r="J88" s="15">
        <v>1</v>
      </c>
      <c r="K88" s="15">
        <v>25</v>
      </c>
      <c r="L88" s="15" t="s">
        <v>57</v>
      </c>
      <c r="M88" s="15" t="s">
        <v>57</v>
      </c>
      <c r="N88" s="15" t="s">
        <v>58</v>
      </c>
      <c r="O88" s="15">
        <v>1</v>
      </c>
      <c r="P88" s="15">
        <v>1</v>
      </c>
      <c r="Q88" s="15">
        <v>1</v>
      </c>
      <c r="R88" s="16">
        <v>1</v>
      </c>
      <c r="S88" s="16">
        <v>0.5</v>
      </c>
      <c r="T88" s="16">
        <v>0.2</v>
      </c>
      <c r="U88" s="19">
        <f>INDEX(道具ID!$B$4:$B$1000,MATCH(H88,道具ID!$C$4:$C$1000,0),1)</f>
        <v>100005</v>
      </c>
      <c r="V88" s="19">
        <v>40200</v>
      </c>
      <c r="W88" s="19">
        <v>30000</v>
      </c>
      <c r="X88" s="19">
        <f>INDEX(道具ID!$B$4:$B$1000,MATCH(L88,道具ID!$C$4:$C$1000,0),1)</f>
        <v>20001</v>
      </c>
      <c r="Y88" s="19">
        <f>INDEX(道具ID!$B$4:$B$1000,MATCH(M88,道具ID!$C$4:$C$1000,0),1)</f>
        <v>20001</v>
      </c>
      <c r="Z88" s="19">
        <f>INDEX(道具ID!$B$4:$B$1000,MATCH(N88,道具ID!$C$4:$C$1000,0),1)</f>
        <v>20002</v>
      </c>
    </row>
    <row r="89" spans="3:26" x14ac:dyDescent="0.15">
      <c r="C89" s="15">
        <v>9</v>
      </c>
      <c r="D89" s="15">
        <v>84</v>
      </c>
      <c r="E89" s="15">
        <v>51</v>
      </c>
      <c r="F89" s="15" t="s">
        <v>26</v>
      </c>
      <c r="G89" s="15" t="s">
        <v>2</v>
      </c>
      <c r="H89" s="15" t="s">
        <v>27</v>
      </c>
      <c r="I89" s="15">
        <v>1</v>
      </c>
      <c r="J89" s="15">
        <v>1</v>
      </c>
      <c r="K89" s="15">
        <v>25</v>
      </c>
      <c r="L89" s="15" t="s">
        <v>57</v>
      </c>
      <c r="M89" s="15" t="s">
        <v>57</v>
      </c>
      <c r="N89" s="15" t="s">
        <v>58</v>
      </c>
      <c r="O89" s="15">
        <v>1</v>
      </c>
      <c r="P89" s="15">
        <v>1</v>
      </c>
      <c r="Q89" s="15">
        <v>1</v>
      </c>
      <c r="R89" s="16">
        <v>1</v>
      </c>
      <c r="S89" s="16">
        <v>0.5</v>
      </c>
      <c r="T89" s="16">
        <v>0.2</v>
      </c>
      <c r="U89" s="19">
        <f>INDEX(道具ID!$B$4:$B$1000,MATCH(H89,道具ID!$C$4:$C$1000,0),1)</f>
        <v>100005</v>
      </c>
      <c r="V89" s="19">
        <v>40200</v>
      </c>
      <c r="W89" s="19">
        <v>30000</v>
      </c>
      <c r="X89" s="19">
        <f>INDEX(道具ID!$B$4:$B$1000,MATCH(L89,道具ID!$C$4:$C$1000,0),1)</f>
        <v>20001</v>
      </c>
      <c r="Y89" s="19">
        <f>INDEX(道具ID!$B$4:$B$1000,MATCH(M89,道具ID!$C$4:$C$1000,0),1)</f>
        <v>20001</v>
      </c>
      <c r="Z89" s="19">
        <f>INDEX(道具ID!$B$4:$B$1000,MATCH(N89,道具ID!$C$4:$C$1000,0),1)</f>
        <v>20002</v>
      </c>
    </row>
    <row r="90" spans="3:26" x14ac:dyDescent="0.15">
      <c r="C90" s="15">
        <v>9</v>
      </c>
      <c r="D90" s="15">
        <v>85</v>
      </c>
      <c r="E90" s="15">
        <v>52</v>
      </c>
      <c r="F90" s="15" t="s">
        <v>26</v>
      </c>
      <c r="G90" s="15" t="s">
        <v>3</v>
      </c>
      <c r="H90" s="15" t="s">
        <v>28</v>
      </c>
      <c r="I90" s="15">
        <v>1</v>
      </c>
      <c r="J90" s="15">
        <v>1</v>
      </c>
      <c r="K90" s="15">
        <v>25</v>
      </c>
      <c r="L90" s="15" t="s">
        <v>57</v>
      </c>
      <c r="M90" s="15" t="s">
        <v>57</v>
      </c>
      <c r="N90" s="15" t="s">
        <v>58</v>
      </c>
      <c r="O90" s="15">
        <v>1</v>
      </c>
      <c r="P90" s="15">
        <v>1</v>
      </c>
      <c r="Q90" s="15">
        <v>1</v>
      </c>
      <c r="R90" s="16">
        <v>1</v>
      </c>
      <c r="S90" s="16">
        <v>0.5</v>
      </c>
      <c r="T90" s="16">
        <v>0.2</v>
      </c>
      <c r="U90" s="19">
        <f>INDEX(道具ID!$B$4:$B$1000,MATCH(H90,道具ID!$C$4:$C$1000,0),1)</f>
        <v>100105</v>
      </c>
      <c r="V90" s="19">
        <v>40200</v>
      </c>
      <c r="W90" s="19">
        <v>30000</v>
      </c>
      <c r="X90" s="19">
        <f>INDEX(道具ID!$B$4:$B$1000,MATCH(L90,道具ID!$C$4:$C$1000,0),1)</f>
        <v>20001</v>
      </c>
      <c r="Y90" s="19">
        <f>INDEX(道具ID!$B$4:$B$1000,MATCH(M90,道具ID!$C$4:$C$1000,0),1)</f>
        <v>20001</v>
      </c>
      <c r="Z90" s="19">
        <f>INDEX(道具ID!$B$4:$B$1000,MATCH(N90,道具ID!$C$4:$C$1000,0),1)</f>
        <v>20002</v>
      </c>
    </row>
    <row r="91" spans="3:26" x14ac:dyDescent="0.15">
      <c r="C91" s="15">
        <v>9</v>
      </c>
      <c r="D91" s="15">
        <v>86</v>
      </c>
      <c r="E91" s="15">
        <v>52</v>
      </c>
      <c r="F91" s="15" t="s">
        <v>26</v>
      </c>
      <c r="G91" s="15" t="s">
        <v>3</v>
      </c>
      <c r="H91" s="15" t="s">
        <v>28</v>
      </c>
      <c r="I91" s="15">
        <v>1</v>
      </c>
      <c r="J91" s="15">
        <v>1</v>
      </c>
      <c r="K91" s="15">
        <v>25</v>
      </c>
      <c r="L91" s="15" t="s">
        <v>57</v>
      </c>
      <c r="M91" s="15" t="s">
        <v>57</v>
      </c>
      <c r="N91" s="15" t="s">
        <v>58</v>
      </c>
      <c r="O91" s="15">
        <v>1</v>
      </c>
      <c r="P91" s="15">
        <v>1</v>
      </c>
      <c r="Q91" s="15">
        <v>1</v>
      </c>
      <c r="R91" s="16">
        <v>1</v>
      </c>
      <c r="S91" s="16">
        <v>0.5</v>
      </c>
      <c r="T91" s="16">
        <v>0.2</v>
      </c>
      <c r="U91" s="19">
        <f>INDEX(道具ID!$B$4:$B$1000,MATCH(H91,道具ID!$C$4:$C$1000,0),1)</f>
        <v>100105</v>
      </c>
      <c r="V91" s="19">
        <v>40200</v>
      </c>
      <c r="W91" s="19">
        <v>30000</v>
      </c>
      <c r="X91" s="19">
        <f>INDEX(道具ID!$B$4:$B$1000,MATCH(L91,道具ID!$C$4:$C$1000,0),1)</f>
        <v>20001</v>
      </c>
      <c r="Y91" s="19">
        <f>INDEX(道具ID!$B$4:$B$1000,MATCH(M91,道具ID!$C$4:$C$1000,0),1)</f>
        <v>20001</v>
      </c>
      <c r="Z91" s="19">
        <f>INDEX(道具ID!$B$4:$B$1000,MATCH(N91,道具ID!$C$4:$C$1000,0),1)</f>
        <v>20002</v>
      </c>
    </row>
    <row r="92" spans="3:26" x14ac:dyDescent="0.15">
      <c r="C92" s="15">
        <v>9</v>
      </c>
      <c r="D92" s="15">
        <v>87</v>
      </c>
      <c r="E92" s="15">
        <v>52</v>
      </c>
      <c r="F92" s="15" t="s">
        <v>26</v>
      </c>
      <c r="G92" s="15" t="s">
        <v>3</v>
      </c>
      <c r="H92" s="15" t="s">
        <v>28</v>
      </c>
      <c r="I92" s="15">
        <v>1</v>
      </c>
      <c r="J92" s="15">
        <v>1</v>
      </c>
      <c r="K92" s="15">
        <v>25</v>
      </c>
      <c r="L92" s="15" t="s">
        <v>57</v>
      </c>
      <c r="M92" s="15" t="s">
        <v>57</v>
      </c>
      <c r="N92" s="15" t="s">
        <v>58</v>
      </c>
      <c r="O92" s="15">
        <v>1</v>
      </c>
      <c r="P92" s="15">
        <v>1</v>
      </c>
      <c r="Q92" s="15">
        <v>1</v>
      </c>
      <c r="R92" s="16">
        <v>1</v>
      </c>
      <c r="S92" s="16">
        <v>0.5</v>
      </c>
      <c r="T92" s="16">
        <v>0.2</v>
      </c>
      <c r="U92" s="19">
        <f>INDEX(道具ID!$B$4:$B$1000,MATCH(H92,道具ID!$C$4:$C$1000,0),1)</f>
        <v>100105</v>
      </c>
      <c r="V92" s="19">
        <v>40200</v>
      </c>
      <c r="W92" s="19">
        <v>30000</v>
      </c>
      <c r="X92" s="19">
        <f>INDEX(道具ID!$B$4:$B$1000,MATCH(L92,道具ID!$C$4:$C$1000,0),1)</f>
        <v>20001</v>
      </c>
      <c r="Y92" s="19">
        <f>INDEX(道具ID!$B$4:$B$1000,MATCH(M92,道具ID!$C$4:$C$1000,0),1)</f>
        <v>20001</v>
      </c>
      <c r="Z92" s="19">
        <f>INDEX(道具ID!$B$4:$B$1000,MATCH(N92,道具ID!$C$4:$C$1000,0),1)</f>
        <v>20002</v>
      </c>
    </row>
    <row r="93" spans="3:26" x14ac:dyDescent="0.15">
      <c r="C93" s="15">
        <v>9</v>
      </c>
      <c r="D93" s="15">
        <v>88</v>
      </c>
      <c r="E93" s="15">
        <v>53</v>
      </c>
      <c r="F93" s="15" t="s">
        <v>26</v>
      </c>
      <c r="G93" s="15" t="s">
        <v>4</v>
      </c>
      <c r="H93" s="15" t="s">
        <v>29</v>
      </c>
      <c r="I93" s="15">
        <v>1</v>
      </c>
      <c r="J93" s="15">
        <v>1</v>
      </c>
      <c r="K93" s="15">
        <v>25</v>
      </c>
      <c r="L93" s="15" t="s">
        <v>57</v>
      </c>
      <c r="M93" s="15" t="s">
        <v>57</v>
      </c>
      <c r="N93" s="15" t="s">
        <v>58</v>
      </c>
      <c r="O93" s="15">
        <v>1</v>
      </c>
      <c r="P93" s="15">
        <v>1</v>
      </c>
      <c r="Q93" s="15">
        <v>1</v>
      </c>
      <c r="R93" s="16">
        <v>1</v>
      </c>
      <c r="S93" s="16">
        <v>0.5</v>
      </c>
      <c r="T93" s="16">
        <v>0.2</v>
      </c>
      <c r="U93" s="19">
        <f>INDEX(道具ID!$B$4:$B$1000,MATCH(H93,道具ID!$C$4:$C$1000,0),1)</f>
        <v>100205</v>
      </c>
      <c r="V93" s="19">
        <v>40200</v>
      </c>
      <c r="W93" s="19">
        <v>30000</v>
      </c>
      <c r="X93" s="19">
        <f>INDEX(道具ID!$B$4:$B$1000,MATCH(L93,道具ID!$C$4:$C$1000,0),1)</f>
        <v>20001</v>
      </c>
      <c r="Y93" s="19">
        <f>INDEX(道具ID!$B$4:$B$1000,MATCH(M93,道具ID!$C$4:$C$1000,0),1)</f>
        <v>20001</v>
      </c>
      <c r="Z93" s="19">
        <f>INDEX(道具ID!$B$4:$B$1000,MATCH(N93,道具ID!$C$4:$C$1000,0),1)</f>
        <v>20002</v>
      </c>
    </row>
    <row r="94" spans="3:26" x14ac:dyDescent="0.15">
      <c r="C94" s="15">
        <v>9</v>
      </c>
      <c r="D94" s="15">
        <v>89</v>
      </c>
      <c r="E94" s="15">
        <v>53</v>
      </c>
      <c r="F94" s="15" t="s">
        <v>26</v>
      </c>
      <c r="G94" s="15" t="s">
        <v>4</v>
      </c>
      <c r="H94" s="15" t="s">
        <v>29</v>
      </c>
      <c r="I94" s="15">
        <v>1</v>
      </c>
      <c r="J94" s="15">
        <v>1</v>
      </c>
      <c r="K94" s="15">
        <v>25</v>
      </c>
      <c r="L94" s="15" t="s">
        <v>57</v>
      </c>
      <c r="M94" s="15" t="s">
        <v>57</v>
      </c>
      <c r="N94" s="15" t="s">
        <v>58</v>
      </c>
      <c r="O94" s="15">
        <v>1</v>
      </c>
      <c r="P94" s="15">
        <v>1</v>
      </c>
      <c r="Q94" s="15">
        <v>1</v>
      </c>
      <c r="R94" s="16">
        <v>1</v>
      </c>
      <c r="S94" s="16">
        <v>0.5</v>
      </c>
      <c r="T94" s="16">
        <v>0.2</v>
      </c>
      <c r="U94" s="19">
        <f>INDEX(道具ID!$B$4:$B$1000,MATCH(H94,道具ID!$C$4:$C$1000,0),1)</f>
        <v>100205</v>
      </c>
      <c r="V94" s="19">
        <v>40200</v>
      </c>
      <c r="W94" s="19">
        <v>30000</v>
      </c>
      <c r="X94" s="19">
        <f>INDEX(道具ID!$B$4:$B$1000,MATCH(L94,道具ID!$C$4:$C$1000,0),1)</f>
        <v>20001</v>
      </c>
      <c r="Y94" s="19">
        <f>INDEX(道具ID!$B$4:$B$1000,MATCH(M94,道具ID!$C$4:$C$1000,0),1)</f>
        <v>20001</v>
      </c>
      <c r="Z94" s="19">
        <f>INDEX(道具ID!$B$4:$B$1000,MATCH(N94,道具ID!$C$4:$C$1000,0),1)</f>
        <v>20002</v>
      </c>
    </row>
    <row r="95" spans="3:26" x14ac:dyDescent="0.15">
      <c r="C95" s="15">
        <v>9</v>
      </c>
      <c r="D95" s="15">
        <v>90</v>
      </c>
      <c r="E95" s="15">
        <v>55</v>
      </c>
      <c r="F95" s="15" t="s">
        <v>26</v>
      </c>
      <c r="G95" s="15" t="s">
        <v>4</v>
      </c>
      <c r="H95" s="15" t="s">
        <v>29</v>
      </c>
      <c r="I95" s="15">
        <v>1</v>
      </c>
      <c r="J95" s="15">
        <v>1</v>
      </c>
      <c r="K95" s="15">
        <v>26</v>
      </c>
      <c r="L95" s="15" t="s">
        <v>57</v>
      </c>
      <c r="M95" s="15" t="s">
        <v>57</v>
      </c>
      <c r="N95" s="15" t="s">
        <v>58</v>
      </c>
      <c r="O95" s="15">
        <v>1</v>
      </c>
      <c r="P95" s="15">
        <v>1</v>
      </c>
      <c r="Q95" s="15">
        <v>1</v>
      </c>
      <c r="R95" s="16">
        <v>1</v>
      </c>
      <c r="S95" s="16">
        <v>0.5</v>
      </c>
      <c r="T95" s="16">
        <v>0.2</v>
      </c>
      <c r="U95" s="19">
        <f>INDEX(道具ID!$B$4:$B$1000,MATCH(H95,道具ID!$C$4:$C$1000,0),1)</f>
        <v>100205</v>
      </c>
      <c r="V95" s="19">
        <v>40200</v>
      </c>
      <c r="W95" s="19">
        <v>30000</v>
      </c>
      <c r="X95" s="19">
        <f>INDEX(道具ID!$B$4:$B$1000,MATCH(L95,道具ID!$C$4:$C$1000,0),1)</f>
        <v>20001</v>
      </c>
      <c r="Y95" s="19">
        <f>INDEX(道具ID!$B$4:$B$1000,MATCH(M95,道具ID!$C$4:$C$1000,0),1)</f>
        <v>20001</v>
      </c>
      <c r="Z95" s="19">
        <f>INDEX(道具ID!$B$4:$B$1000,MATCH(N95,道具ID!$C$4:$C$1000,0),1)</f>
        <v>20002</v>
      </c>
    </row>
    <row r="96" spans="3:26" x14ac:dyDescent="0.15">
      <c r="C96" s="17">
        <v>10</v>
      </c>
      <c r="D96" s="17">
        <v>91</v>
      </c>
      <c r="E96" s="17">
        <v>55</v>
      </c>
      <c r="F96" s="17" t="s">
        <v>26</v>
      </c>
      <c r="G96" s="17" t="s">
        <v>2</v>
      </c>
      <c r="H96" s="17" t="s">
        <v>27</v>
      </c>
      <c r="I96" s="17">
        <v>1</v>
      </c>
      <c r="J96" s="17">
        <v>1</v>
      </c>
      <c r="K96" s="17">
        <v>26</v>
      </c>
      <c r="L96" s="17" t="s">
        <v>57</v>
      </c>
      <c r="M96" s="17" t="s">
        <v>57</v>
      </c>
      <c r="N96" s="17" t="s">
        <v>58</v>
      </c>
      <c r="O96" s="17">
        <v>1</v>
      </c>
      <c r="P96" s="17">
        <v>1</v>
      </c>
      <c r="Q96" s="17">
        <v>1</v>
      </c>
      <c r="R96" s="18">
        <v>1</v>
      </c>
      <c r="S96" s="18">
        <v>0.5</v>
      </c>
      <c r="T96" s="18">
        <v>0.3</v>
      </c>
      <c r="U96" s="19">
        <f>INDEX(道具ID!$B$4:$B$1000,MATCH(H96,道具ID!$C$4:$C$1000,0),1)</f>
        <v>100005</v>
      </c>
      <c r="V96" s="19">
        <v>40200</v>
      </c>
      <c r="W96" s="19">
        <v>30000</v>
      </c>
      <c r="X96" s="19">
        <f>INDEX(道具ID!$B$4:$B$1000,MATCH(L96,道具ID!$C$4:$C$1000,0),1)</f>
        <v>20001</v>
      </c>
      <c r="Y96" s="19">
        <f>INDEX(道具ID!$B$4:$B$1000,MATCH(M96,道具ID!$C$4:$C$1000,0),1)</f>
        <v>20001</v>
      </c>
      <c r="Z96" s="19">
        <f>INDEX(道具ID!$B$4:$B$1000,MATCH(N96,道具ID!$C$4:$C$1000,0),1)</f>
        <v>20002</v>
      </c>
    </row>
    <row r="97" spans="3:26" x14ac:dyDescent="0.15">
      <c r="C97" s="17">
        <v>10</v>
      </c>
      <c r="D97" s="17">
        <v>92</v>
      </c>
      <c r="E97" s="17">
        <v>55</v>
      </c>
      <c r="F97" s="17" t="s">
        <v>26</v>
      </c>
      <c r="G97" s="17" t="s">
        <v>2</v>
      </c>
      <c r="H97" s="17" t="s">
        <v>27</v>
      </c>
      <c r="I97" s="17">
        <v>1</v>
      </c>
      <c r="J97" s="17">
        <v>1</v>
      </c>
      <c r="K97" s="17">
        <v>26</v>
      </c>
      <c r="L97" s="17" t="s">
        <v>57</v>
      </c>
      <c r="M97" s="17" t="s">
        <v>57</v>
      </c>
      <c r="N97" s="17" t="s">
        <v>58</v>
      </c>
      <c r="O97" s="17">
        <v>1</v>
      </c>
      <c r="P97" s="17">
        <v>1</v>
      </c>
      <c r="Q97" s="17">
        <v>1</v>
      </c>
      <c r="R97" s="18">
        <v>1</v>
      </c>
      <c r="S97" s="18">
        <v>0.5</v>
      </c>
      <c r="T97" s="18">
        <v>0.3</v>
      </c>
      <c r="U97" s="19">
        <f>INDEX(道具ID!$B$4:$B$1000,MATCH(H97,道具ID!$C$4:$C$1000,0),1)</f>
        <v>100005</v>
      </c>
      <c r="V97" s="19">
        <v>40200</v>
      </c>
      <c r="W97" s="19">
        <v>30000</v>
      </c>
      <c r="X97" s="19">
        <f>INDEX(道具ID!$B$4:$B$1000,MATCH(L97,道具ID!$C$4:$C$1000,0),1)</f>
        <v>20001</v>
      </c>
      <c r="Y97" s="19">
        <f>INDEX(道具ID!$B$4:$B$1000,MATCH(M97,道具ID!$C$4:$C$1000,0),1)</f>
        <v>20001</v>
      </c>
      <c r="Z97" s="19">
        <f>INDEX(道具ID!$B$4:$B$1000,MATCH(N97,道具ID!$C$4:$C$1000,0),1)</f>
        <v>20002</v>
      </c>
    </row>
    <row r="98" spans="3:26" x14ac:dyDescent="0.15">
      <c r="C98" s="17">
        <v>10</v>
      </c>
      <c r="D98" s="17">
        <v>93</v>
      </c>
      <c r="E98" s="17">
        <v>56</v>
      </c>
      <c r="F98" s="17" t="s">
        <v>26</v>
      </c>
      <c r="G98" s="17" t="s">
        <v>2</v>
      </c>
      <c r="H98" s="17" t="s">
        <v>27</v>
      </c>
      <c r="I98" s="17">
        <v>1</v>
      </c>
      <c r="J98" s="17">
        <v>1</v>
      </c>
      <c r="K98" s="17">
        <v>26</v>
      </c>
      <c r="L98" s="17" t="s">
        <v>57</v>
      </c>
      <c r="M98" s="17" t="s">
        <v>57</v>
      </c>
      <c r="N98" s="17" t="s">
        <v>58</v>
      </c>
      <c r="O98" s="17">
        <v>1</v>
      </c>
      <c r="P98" s="17">
        <v>1</v>
      </c>
      <c r="Q98" s="17">
        <v>1</v>
      </c>
      <c r="R98" s="18">
        <v>1</v>
      </c>
      <c r="S98" s="18">
        <v>0.5</v>
      </c>
      <c r="T98" s="18">
        <v>0.3</v>
      </c>
      <c r="U98" s="19">
        <f>INDEX(道具ID!$B$4:$B$1000,MATCH(H98,道具ID!$C$4:$C$1000,0),1)</f>
        <v>100005</v>
      </c>
      <c r="V98" s="19">
        <v>40200</v>
      </c>
      <c r="W98" s="19">
        <v>30000</v>
      </c>
      <c r="X98" s="19">
        <f>INDEX(道具ID!$B$4:$B$1000,MATCH(L98,道具ID!$C$4:$C$1000,0),1)</f>
        <v>20001</v>
      </c>
      <c r="Y98" s="19">
        <f>INDEX(道具ID!$B$4:$B$1000,MATCH(M98,道具ID!$C$4:$C$1000,0),1)</f>
        <v>20001</v>
      </c>
      <c r="Z98" s="19">
        <f>INDEX(道具ID!$B$4:$B$1000,MATCH(N98,道具ID!$C$4:$C$1000,0),1)</f>
        <v>20002</v>
      </c>
    </row>
    <row r="99" spans="3:26" x14ac:dyDescent="0.15">
      <c r="C99" s="17">
        <v>10</v>
      </c>
      <c r="D99" s="17">
        <v>94</v>
      </c>
      <c r="E99" s="17">
        <v>56</v>
      </c>
      <c r="F99" s="17" t="s">
        <v>26</v>
      </c>
      <c r="G99" s="17" t="s">
        <v>2</v>
      </c>
      <c r="H99" s="17" t="s">
        <v>27</v>
      </c>
      <c r="I99" s="17">
        <v>1</v>
      </c>
      <c r="J99" s="17">
        <v>1</v>
      </c>
      <c r="K99" s="17">
        <v>26</v>
      </c>
      <c r="L99" s="17" t="s">
        <v>57</v>
      </c>
      <c r="M99" s="17" t="s">
        <v>57</v>
      </c>
      <c r="N99" s="17" t="s">
        <v>58</v>
      </c>
      <c r="O99" s="17">
        <v>1</v>
      </c>
      <c r="P99" s="17">
        <v>1</v>
      </c>
      <c r="Q99" s="17">
        <v>1</v>
      </c>
      <c r="R99" s="18">
        <v>1</v>
      </c>
      <c r="S99" s="18">
        <v>0.5</v>
      </c>
      <c r="T99" s="18">
        <v>0.3</v>
      </c>
      <c r="U99" s="19">
        <f>INDEX(道具ID!$B$4:$B$1000,MATCH(H99,道具ID!$C$4:$C$1000,0),1)</f>
        <v>100005</v>
      </c>
      <c r="V99" s="19">
        <v>40200</v>
      </c>
      <c r="W99" s="19">
        <v>30000</v>
      </c>
      <c r="X99" s="19">
        <f>INDEX(道具ID!$B$4:$B$1000,MATCH(L99,道具ID!$C$4:$C$1000,0),1)</f>
        <v>20001</v>
      </c>
      <c r="Y99" s="19">
        <f>INDEX(道具ID!$B$4:$B$1000,MATCH(M99,道具ID!$C$4:$C$1000,0),1)</f>
        <v>20001</v>
      </c>
      <c r="Z99" s="19">
        <f>INDEX(道具ID!$B$4:$B$1000,MATCH(N99,道具ID!$C$4:$C$1000,0),1)</f>
        <v>20002</v>
      </c>
    </row>
    <row r="100" spans="3:26" x14ac:dyDescent="0.15">
      <c r="C100" s="17">
        <v>10</v>
      </c>
      <c r="D100" s="17">
        <v>95</v>
      </c>
      <c r="E100" s="17">
        <v>57</v>
      </c>
      <c r="F100" s="17" t="s">
        <v>26</v>
      </c>
      <c r="G100" s="17" t="s">
        <v>3</v>
      </c>
      <c r="H100" s="17" t="s">
        <v>28</v>
      </c>
      <c r="I100" s="17">
        <v>1</v>
      </c>
      <c r="J100" s="17">
        <v>1</v>
      </c>
      <c r="K100" s="17">
        <v>26</v>
      </c>
      <c r="L100" s="17" t="s">
        <v>57</v>
      </c>
      <c r="M100" s="17" t="s">
        <v>57</v>
      </c>
      <c r="N100" s="17" t="s">
        <v>58</v>
      </c>
      <c r="O100" s="17">
        <v>1</v>
      </c>
      <c r="P100" s="17">
        <v>1</v>
      </c>
      <c r="Q100" s="17">
        <v>1</v>
      </c>
      <c r="R100" s="18">
        <v>1</v>
      </c>
      <c r="S100" s="18">
        <v>0.5</v>
      </c>
      <c r="T100" s="18">
        <v>0.3</v>
      </c>
      <c r="U100" s="19">
        <f>INDEX(道具ID!$B$4:$B$1000,MATCH(H100,道具ID!$C$4:$C$1000,0),1)</f>
        <v>100105</v>
      </c>
      <c r="V100" s="19">
        <v>40200</v>
      </c>
      <c r="W100" s="19">
        <v>30000</v>
      </c>
      <c r="X100" s="19">
        <f>INDEX(道具ID!$B$4:$B$1000,MATCH(L100,道具ID!$C$4:$C$1000,0),1)</f>
        <v>20001</v>
      </c>
      <c r="Y100" s="19">
        <f>INDEX(道具ID!$B$4:$B$1000,MATCH(M100,道具ID!$C$4:$C$1000,0),1)</f>
        <v>20001</v>
      </c>
      <c r="Z100" s="19">
        <f>INDEX(道具ID!$B$4:$B$1000,MATCH(N100,道具ID!$C$4:$C$1000,0),1)</f>
        <v>20002</v>
      </c>
    </row>
    <row r="101" spans="3:26" x14ac:dyDescent="0.15">
      <c r="C101" s="17">
        <v>10</v>
      </c>
      <c r="D101" s="17">
        <v>96</v>
      </c>
      <c r="E101" s="17">
        <v>57</v>
      </c>
      <c r="F101" s="17" t="s">
        <v>26</v>
      </c>
      <c r="G101" s="17" t="s">
        <v>3</v>
      </c>
      <c r="H101" s="17" t="s">
        <v>28</v>
      </c>
      <c r="I101" s="17">
        <v>1</v>
      </c>
      <c r="J101" s="17">
        <v>1</v>
      </c>
      <c r="K101" s="17">
        <v>26</v>
      </c>
      <c r="L101" s="17" t="s">
        <v>57</v>
      </c>
      <c r="M101" s="17" t="s">
        <v>57</v>
      </c>
      <c r="N101" s="17" t="s">
        <v>58</v>
      </c>
      <c r="O101" s="17">
        <v>1</v>
      </c>
      <c r="P101" s="17">
        <v>1</v>
      </c>
      <c r="Q101" s="17">
        <v>1</v>
      </c>
      <c r="R101" s="18">
        <v>1</v>
      </c>
      <c r="S101" s="18">
        <v>0.5</v>
      </c>
      <c r="T101" s="18">
        <v>0.3</v>
      </c>
      <c r="U101" s="19">
        <f>INDEX(道具ID!$B$4:$B$1000,MATCH(H101,道具ID!$C$4:$C$1000,0),1)</f>
        <v>100105</v>
      </c>
      <c r="V101" s="19">
        <v>40200</v>
      </c>
      <c r="W101" s="19">
        <v>30000</v>
      </c>
      <c r="X101" s="19">
        <f>INDEX(道具ID!$B$4:$B$1000,MATCH(L101,道具ID!$C$4:$C$1000,0),1)</f>
        <v>20001</v>
      </c>
      <c r="Y101" s="19">
        <f>INDEX(道具ID!$B$4:$B$1000,MATCH(M101,道具ID!$C$4:$C$1000,0),1)</f>
        <v>20001</v>
      </c>
      <c r="Z101" s="19">
        <f>INDEX(道具ID!$B$4:$B$1000,MATCH(N101,道具ID!$C$4:$C$1000,0),1)</f>
        <v>20002</v>
      </c>
    </row>
    <row r="102" spans="3:26" x14ac:dyDescent="0.15">
      <c r="C102" s="17">
        <v>10</v>
      </c>
      <c r="D102" s="17">
        <v>97</v>
      </c>
      <c r="E102" s="17">
        <v>57</v>
      </c>
      <c r="F102" s="17" t="s">
        <v>26</v>
      </c>
      <c r="G102" s="17" t="s">
        <v>3</v>
      </c>
      <c r="H102" s="17" t="s">
        <v>28</v>
      </c>
      <c r="I102" s="17">
        <v>1</v>
      </c>
      <c r="J102" s="17">
        <v>1</v>
      </c>
      <c r="K102" s="17">
        <v>26</v>
      </c>
      <c r="L102" s="17" t="s">
        <v>57</v>
      </c>
      <c r="M102" s="17" t="s">
        <v>57</v>
      </c>
      <c r="N102" s="17" t="s">
        <v>58</v>
      </c>
      <c r="O102" s="17">
        <v>1</v>
      </c>
      <c r="P102" s="17">
        <v>1</v>
      </c>
      <c r="Q102" s="17">
        <v>1</v>
      </c>
      <c r="R102" s="18">
        <v>1</v>
      </c>
      <c r="S102" s="18">
        <v>0.5</v>
      </c>
      <c r="T102" s="18">
        <v>0.3</v>
      </c>
      <c r="U102" s="19">
        <f>INDEX(道具ID!$B$4:$B$1000,MATCH(H102,道具ID!$C$4:$C$1000,0),1)</f>
        <v>100105</v>
      </c>
      <c r="V102" s="19">
        <v>40200</v>
      </c>
      <c r="W102" s="19">
        <v>30000</v>
      </c>
      <c r="X102" s="19">
        <f>INDEX(道具ID!$B$4:$B$1000,MATCH(L102,道具ID!$C$4:$C$1000,0),1)</f>
        <v>20001</v>
      </c>
      <c r="Y102" s="19">
        <f>INDEX(道具ID!$B$4:$B$1000,MATCH(M102,道具ID!$C$4:$C$1000,0),1)</f>
        <v>20001</v>
      </c>
      <c r="Z102" s="19">
        <f>INDEX(道具ID!$B$4:$B$1000,MATCH(N102,道具ID!$C$4:$C$1000,0),1)</f>
        <v>20002</v>
      </c>
    </row>
    <row r="103" spans="3:26" x14ac:dyDescent="0.15">
      <c r="C103" s="17">
        <v>10</v>
      </c>
      <c r="D103" s="17">
        <v>98</v>
      </c>
      <c r="E103" s="17">
        <v>58</v>
      </c>
      <c r="F103" s="17" t="s">
        <v>26</v>
      </c>
      <c r="G103" s="17" t="s">
        <v>4</v>
      </c>
      <c r="H103" s="17" t="s">
        <v>29</v>
      </c>
      <c r="I103" s="17">
        <v>1</v>
      </c>
      <c r="J103" s="17">
        <v>1</v>
      </c>
      <c r="K103" s="17">
        <v>26</v>
      </c>
      <c r="L103" s="17" t="s">
        <v>57</v>
      </c>
      <c r="M103" s="17" t="s">
        <v>57</v>
      </c>
      <c r="N103" s="17" t="s">
        <v>58</v>
      </c>
      <c r="O103" s="17">
        <v>1</v>
      </c>
      <c r="P103" s="17">
        <v>1</v>
      </c>
      <c r="Q103" s="17">
        <v>1</v>
      </c>
      <c r="R103" s="18">
        <v>1</v>
      </c>
      <c r="S103" s="18">
        <v>0.5</v>
      </c>
      <c r="T103" s="18">
        <v>0.3</v>
      </c>
      <c r="U103" s="19">
        <f>INDEX(道具ID!$B$4:$B$1000,MATCH(H103,道具ID!$C$4:$C$1000,0),1)</f>
        <v>100205</v>
      </c>
      <c r="V103" s="19">
        <v>40200</v>
      </c>
      <c r="W103" s="19">
        <v>30000</v>
      </c>
      <c r="X103" s="19">
        <f>INDEX(道具ID!$B$4:$B$1000,MATCH(L103,道具ID!$C$4:$C$1000,0),1)</f>
        <v>20001</v>
      </c>
      <c r="Y103" s="19">
        <f>INDEX(道具ID!$B$4:$B$1000,MATCH(M103,道具ID!$C$4:$C$1000,0),1)</f>
        <v>20001</v>
      </c>
      <c r="Z103" s="19">
        <f>INDEX(道具ID!$B$4:$B$1000,MATCH(N103,道具ID!$C$4:$C$1000,0),1)</f>
        <v>20002</v>
      </c>
    </row>
    <row r="104" spans="3:26" x14ac:dyDescent="0.15">
      <c r="C104" s="17">
        <v>10</v>
      </c>
      <c r="D104" s="17">
        <v>99</v>
      </c>
      <c r="E104" s="17">
        <v>58</v>
      </c>
      <c r="F104" s="17" t="s">
        <v>26</v>
      </c>
      <c r="G104" s="17" t="s">
        <v>4</v>
      </c>
      <c r="H104" s="17" t="s">
        <v>29</v>
      </c>
      <c r="I104" s="17">
        <v>1</v>
      </c>
      <c r="J104" s="17">
        <v>1</v>
      </c>
      <c r="K104" s="17">
        <v>26</v>
      </c>
      <c r="L104" s="17" t="s">
        <v>57</v>
      </c>
      <c r="M104" s="17" t="s">
        <v>57</v>
      </c>
      <c r="N104" s="17" t="s">
        <v>58</v>
      </c>
      <c r="O104" s="17">
        <v>1</v>
      </c>
      <c r="P104" s="17">
        <v>1</v>
      </c>
      <c r="Q104" s="17">
        <v>1</v>
      </c>
      <c r="R104" s="18">
        <v>1</v>
      </c>
      <c r="S104" s="18">
        <v>0.5</v>
      </c>
      <c r="T104" s="18">
        <v>0.3</v>
      </c>
      <c r="U104" s="19">
        <f>INDEX(道具ID!$B$4:$B$1000,MATCH(H104,道具ID!$C$4:$C$1000,0),1)</f>
        <v>100205</v>
      </c>
      <c r="V104" s="19">
        <v>40200</v>
      </c>
      <c r="W104" s="19">
        <v>30000</v>
      </c>
      <c r="X104" s="19">
        <f>INDEX(道具ID!$B$4:$B$1000,MATCH(L104,道具ID!$C$4:$C$1000,0),1)</f>
        <v>20001</v>
      </c>
      <c r="Y104" s="19">
        <f>INDEX(道具ID!$B$4:$B$1000,MATCH(M104,道具ID!$C$4:$C$1000,0),1)</f>
        <v>20001</v>
      </c>
      <c r="Z104" s="19">
        <f>INDEX(道具ID!$B$4:$B$1000,MATCH(N104,道具ID!$C$4:$C$1000,0),1)</f>
        <v>20002</v>
      </c>
    </row>
    <row r="105" spans="3:26" x14ac:dyDescent="0.15">
      <c r="C105" s="17">
        <v>10</v>
      </c>
      <c r="D105" s="17">
        <v>100</v>
      </c>
      <c r="E105" s="17">
        <v>60</v>
      </c>
      <c r="F105" s="17" t="s">
        <v>26</v>
      </c>
      <c r="G105" s="17" t="s">
        <v>4</v>
      </c>
      <c r="H105" s="17" t="s">
        <v>29</v>
      </c>
      <c r="I105" s="17">
        <v>1</v>
      </c>
      <c r="J105" s="17">
        <v>1</v>
      </c>
      <c r="K105" s="17">
        <v>27</v>
      </c>
      <c r="L105" s="17" t="s">
        <v>57</v>
      </c>
      <c r="M105" s="17" t="s">
        <v>57</v>
      </c>
      <c r="N105" s="17" t="s">
        <v>58</v>
      </c>
      <c r="O105" s="17">
        <v>1</v>
      </c>
      <c r="P105" s="17">
        <v>1</v>
      </c>
      <c r="Q105" s="17">
        <v>1</v>
      </c>
      <c r="R105" s="18">
        <v>1</v>
      </c>
      <c r="S105" s="18">
        <v>0.5</v>
      </c>
      <c r="T105" s="18">
        <v>0.3</v>
      </c>
      <c r="U105" s="19">
        <f>INDEX(道具ID!$B$4:$B$1000,MATCH(H105,道具ID!$C$4:$C$1000,0),1)</f>
        <v>100205</v>
      </c>
      <c r="V105" s="19">
        <v>40200</v>
      </c>
      <c r="W105" s="19">
        <v>30000</v>
      </c>
      <c r="X105" s="19">
        <f>INDEX(道具ID!$B$4:$B$1000,MATCH(L105,道具ID!$C$4:$C$1000,0),1)</f>
        <v>20001</v>
      </c>
      <c r="Y105" s="19">
        <f>INDEX(道具ID!$B$4:$B$1000,MATCH(M105,道具ID!$C$4:$C$1000,0),1)</f>
        <v>20001</v>
      </c>
      <c r="Z105" s="19">
        <f>INDEX(道具ID!$B$4:$B$1000,MATCH(N105,道具ID!$C$4:$C$1000,0),1)</f>
        <v>20002</v>
      </c>
    </row>
    <row r="106" spans="3:26" x14ac:dyDescent="0.15">
      <c r="C106" s="8">
        <v>11</v>
      </c>
      <c r="D106" s="8">
        <v>101</v>
      </c>
      <c r="E106" s="8">
        <v>60</v>
      </c>
      <c r="F106" s="8" t="s">
        <v>30</v>
      </c>
      <c r="G106" s="8" t="s">
        <v>2</v>
      </c>
      <c r="H106" s="8" t="s">
        <v>31</v>
      </c>
      <c r="I106" s="8">
        <v>1</v>
      </c>
      <c r="J106" s="8">
        <v>1</v>
      </c>
      <c r="K106" s="8">
        <v>27</v>
      </c>
      <c r="L106" s="8" t="s">
        <v>57</v>
      </c>
      <c r="M106" s="8" t="s">
        <v>57</v>
      </c>
      <c r="N106" s="8" t="s">
        <v>58</v>
      </c>
      <c r="O106" s="8">
        <v>1</v>
      </c>
      <c r="P106" s="8">
        <v>1</v>
      </c>
      <c r="Q106" s="8">
        <v>1</v>
      </c>
      <c r="R106" s="9">
        <v>1</v>
      </c>
      <c r="S106" s="9">
        <v>0.75</v>
      </c>
      <c r="T106" s="9">
        <v>0.35</v>
      </c>
      <c r="U106" s="19">
        <f>INDEX(道具ID!$B$4:$B$1000,MATCH(H106,道具ID!$C$4:$C$1000,0),1)</f>
        <v>100006</v>
      </c>
      <c r="V106" s="19">
        <v>40200</v>
      </c>
      <c r="W106" s="19">
        <v>30000</v>
      </c>
      <c r="X106" s="19">
        <f>INDEX(道具ID!$B$4:$B$1000,MATCH(L106,道具ID!$C$4:$C$1000,0),1)</f>
        <v>20001</v>
      </c>
      <c r="Y106" s="19">
        <f>INDEX(道具ID!$B$4:$B$1000,MATCH(M106,道具ID!$C$4:$C$1000,0),1)</f>
        <v>20001</v>
      </c>
      <c r="Z106" s="19">
        <f>INDEX(道具ID!$B$4:$B$1000,MATCH(N106,道具ID!$C$4:$C$1000,0),1)</f>
        <v>20002</v>
      </c>
    </row>
    <row r="107" spans="3:26" x14ac:dyDescent="0.15">
      <c r="C107" s="8">
        <v>11</v>
      </c>
      <c r="D107" s="8">
        <v>102</v>
      </c>
      <c r="E107" s="8">
        <v>60</v>
      </c>
      <c r="F107" s="8" t="s">
        <v>30</v>
      </c>
      <c r="G107" s="8" t="s">
        <v>2</v>
      </c>
      <c r="H107" s="8" t="s">
        <v>31</v>
      </c>
      <c r="I107" s="8">
        <v>1</v>
      </c>
      <c r="J107" s="8">
        <v>1</v>
      </c>
      <c r="K107" s="8">
        <v>27</v>
      </c>
      <c r="L107" s="8" t="s">
        <v>57</v>
      </c>
      <c r="M107" s="8" t="s">
        <v>57</v>
      </c>
      <c r="N107" s="8" t="s">
        <v>58</v>
      </c>
      <c r="O107" s="8">
        <v>1</v>
      </c>
      <c r="P107" s="8">
        <v>1</v>
      </c>
      <c r="Q107" s="8">
        <v>1</v>
      </c>
      <c r="R107" s="9">
        <v>1</v>
      </c>
      <c r="S107" s="9">
        <v>0.75</v>
      </c>
      <c r="T107" s="9">
        <v>0.35</v>
      </c>
      <c r="U107" s="19">
        <f>INDEX(道具ID!$B$4:$B$1000,MATCH(H107,道具ID!$C$4:$C$1000,0),1)</f>
        <v>100006</v>
      </c>
      <c r="V107" s="19">
        <v>40200</v>
      </c>
      <c r="W107" s="19">
        <v>30000</v>
      </c>
      <c r="X107" s="19">
        <f>INDEX(道具ID!$B$4:$B$1000,MATCH(L107,道具ID!$C$4:$C$1000,0),1)</f>
        <v>20001</v>
      </c>
      <c r="Y107" s="19">
        <f>INDEX(道具ID!$B$4:$B$1000,MATCH(M107,道具ID!$C$4:$C$1000,0),1)</f>
        <v>20001</v>
      </c>
      <c r="Z107" s="19">
        <f>INDEX(道具ID!$B$4:$B$1000,MATCH(N107,道具ID!$C$4:$C$1000,0),1)</f>
        <v>20002</v>
      </c>
    </row>
    <row r="108" spans="3:26" x14ac:dyDescent="0.15">
      <c r="C108" s="8">
        <v>11</v>
      </c>
      <c r="D108" s="8">
        <v>103</v>
      </c>
      <c r="E108" s="8">
        <v>61</v>
      </c>
      <c r="F108" s="8" t="s">
        <v>30</v>
      </c>
      <c r="G108" s="8" t="s">
        <v>2</v>
      </c>
      <c r="H108" s="8" t="s">
        <v>31</v>
      </c>
      <c r="I108" s="8">
        <v>1</v>
      </c>
      <c r="J108" s="8">
        <v>1</v>
      </c>
      <c r="K108" s="8">
        <v>27</v>
      </c>
      <c r="L108" s="8" t="s">
        <v>57</v>
      </c>
      <c r="M108" s="8" t="s">
        <v>57</v>
      </c>
      <c r="N108" s="8" t="s">
        <v>58</v>
      </c>
      <c r="O108" s="8">
        <v>1</v>
      </c>
      <c r="P108" s="8">
        <v>1</v>
      </c>
      <c r="Q108" s="8">
        <v>1</v>
      </c>
      <c r="R108" s="9">
        <v>1</v>
      </c>
      <c r="S108" s="9">
        <v>0.75</v>
      </c>
      <c r="T108" s="9">
        <v>0.35</v>
      </c>
      <c r="U108" s="19">
        <f>INDEX(道具ID!$B$4:$B$1000,MATCH(H108,道具ID!$C$4:$C$1000,0),1)</f>
        <v>100006</v>
      </c>
      <c r="V108" s="19">
        <v>40200</v>
      </c>
      <c r="W108" s="19">
        <v>30000</v>
      </c>
      <c r="X108" s="19">
        <f>INDEX(道具ID!$B$4:$B$1000,MATCH(L108,道具ID!$C$4:$C$1000,0),1)</f>
        <v>20001</v>
      </c>
      <c r="Y108" s="19">
        <f>INDEX(道具ID!$B$4:$B$1000,MATCH(M108,道具ID!$C$4:$C$1000,0),1)</f>
        <v>20001</v>
      </c>
      <c r="Z108" s="19">
        <f>INDEX(道具ID!$B$4:$B$1000,MATCH(N108,道具ID!$C$4:$C$1000,0),1)</f>
        <v>20002</v>
      </c>
    </row>
    <row r="109" spans="3:26" x14ac:dyDescent="0.15">
      <c r="C109" s="8">
        <v>11</v>
      </c>
      <c r="D109" s="8">
        <v>104</v>
      </c>
      <c r="E109" s="8">
        <v>61</v>
      </c>
      <c r="F109" s="8" t="s">
        <v>30</v>
      </c>
      <c r="G109" s="8" t="s">
        <v>2</v>
      </c>
      <c r="H109" s="8" t="s">
        <v>31</v>
      </c>
      <c r="I109" s="8">
        <v>1</v>
      </c>
      <c r="J109" s="8">
        <v>1</v>
      </c>
      <c r="K109" s="8">
        <v>27</v>
      </c>
      <c r="L109" s="8" t="s">
        <v>57</v>
      </c>
      <c r="M109" s="8" t="s">
        <v>57</v>
      </c>
      <c r="N109" s="8" t="s">
        <v>58</v>
      </c>
      <c r="O109" s="8">
        <v>1</v>
      </c>
      <c r="P109" s="8">
        <v>1</v>
      </c>
      <c r="Q109" s="8">
        <v>1</v>
      </c>
      <c r="R109" s="9">
        <v>1</v>
      </c>
      <c r="S109" s="9">
        <v>0.75</v>
      </c>
      <c r="T109" s="9">
        <v>0.35</v>
      </c>
      <c r="U109" s="19">
        <f>INDEX(道具ID!$B$4:$B$1000,MATCH(H109,道具ID!$C$4:$C$1000,0),1)</f>
        <v>100006</v>
      </c>
      <c r="V109" s="19">
        <v>40200</v>
      </c>
      <c r="W109" s="19">
        <v>30000</v>
      </c>
      <c r="X109" s="19">
        <f>INDEX(道具ID!$B$4:$B$1000,MATCH(L109,道具ID!$C$4:$C$1000,0),1)</f>
        <v>20001</v>
      </c>
      <c r="Y109" s="19">
        <f>INDEX(道具ID!$B$4:$B$1000,MATCH(M109,道具ID!$C$4:$C$1000,0),1)</f>
        <v>20001</v>
      </c>
      <c r="Z109" s="19">
        <f>INDEX(道具ID!$B$4:$B$1000,MATCH(N109,道具ID!$C$4:$C$1000,0),1)</f>
        <v>20002</v>
      </c>
    </row>
    <row r="110" spans="3:26" x14ac:dyDescent="0.15">
      <c r="C110" s="8">
        <v>11</v>
      </c>
      <c r="D110" s="8">
        <v>105</v>
      </c>
      <c r="E110" s="8">
        <v>62</v>
      </c>
      <c r="F110" s="8" t="s">
        <v>30</v>
      </c>
      <c r="G110" s="8" t="s">
        <v>3</v>
      </c>
      <c r="H110" s="8" t="s">
        <v>32</v>
      </c>
      <c r="I110" s="8">
        <v>1</v>
      </c>
      <c r="J110" s="8">
        <v>1</v>
      </c>
      <c r="K110" s="8">
        <v>27</v>
      </c>
      <c r="L110" s="8" t="s">
        <v>57</v>
      </c>
      <c r="M110" s="8" t="s">
        <v>57</v>
      </c>
      <c r="N110" s="8" t="s">
        <v>58</v>
      </c>
      <c r="O110" s="8">
        <v>1</v>
      </c>
      <c r="P110" s="8">
        <v>1</v>
      </c>
      <c r="Q110" s="8">
        <v>1</v>
      </c>
      <c r="R110" s="9">
        <v>1</v>
      </c>
      <c r="S110" s="9">
        <v>0.75</v>
      </c>
      <c r="T110" s="9">
        <v>0.35</v>
      </c>
      <c r="U110" s="19">
        <f>INDEX(道具ID!$B$4:$B$1000,MATCH(H110,道具ID!$C$4:$C$1000,0),1)</f>
        <v>100106</v>
      </c>
      <c r="V110" s="19">
        <v>40200</v>
      </c>
      <c r="W110" s="19">
        <v>30000</v>
      </c>
      <c r="X110" s="19">
        <f>INDEX(道具ID!$B$4:$B$1000,MATCH(L110,道具ID!$C$4:$C$1000,0),1)</f>
        <v>20001</v>
      </c>
      <c r="Y110" s="19">
        <f>INDEX(道具ID!$B$4:$B$1000,MATCH(M110,道具ID!$C$4:$C$1000,0),1)</f>
        <v>20001</v>
      </c>
      <c r="Z110" s="19">
        <f>INDEX(道具ID!$B$4:$B$1000,MATCH(N110,道具ID!$C$4:$C$1000,0),1)</f>
        <v>20002</v>
      </c>
    </row>
    <row r="111" spans="3:26" x14ac:dyDescent="0.15">
      <c r="C111" s="8">
        <v>11</v>
      </c>
      <c r="D111" s="8">
        <v>106</v>
      </c>
      <c r="E111" s="8">
        <v>62</v>
      </c>
      <c r="F111" s="8" t="s">
        <v>30</v>
      </c>
      <c r="G111" s="8" t="s">
        <v>3</v>
      </c>
      <c r="H111" s="8" t="s">
        <v>32</v>
      </c>
      <c r="I111" s="8">
        <v>1</v>
      </c>
      <c r="J111" s="8">
        <v>1</v>
      </c>
      <c r="K111" s="8">
        <v>27</v>
      </c>
      <c r="L111" s="8" t="s">
        <v>57</v>
      </c>
      <c r="M111" s="8" t="s">
        <v>57</v>
      </c>
      <c r="N111" s="8" t="s">
        <v>58</v>
      </c>
      <c r="O111" s="8">
        <v>1</v>
      </c>
      <c r="P111" s="8">
        <v>1</v>
      </c>
      <c r="Q111" s="8">
        <v>1</v>
      </c>
      <c r="R111" s="9">
        <v>1</v>
      </c>
      <c r="S111" s="9">
        <v>0.75</v>
      </c>
      <c r="T111" s="9">
        <v>0.35</v>
      </c>
      <c r="U111" s="19">
        <f>INDEX(道具ID!$B$4:$B$1000,MATCH(H111,道具ID!$C$4:$C$1000,0),1)</f>
        <v>100106</v>
      </c>
      <c r="V111" s="19">
        <v>40200</v>
      </c>
      <c r="W111" s="19">
        <v>30000</v>
      </c>
      <c r="X111" s="19">
        <f>INDEX(道具ID!$B$4:$B$1000,MATCH(L111,道具ID!$C$4:$C$1000,0),1)</f>
        <v>20001</v>
      </c>
      <c r="Y111" s="19">
        <f>INDEX(道具ID!$B$4:$B$1000,MATCH(M111,道具ID!$C$4:$C$1000,0),1)</f>
        <v>20001</v>
      </c>
      <c r="Z111" s="19">
        <f>INDEX(道具ID!$B$4:$B$1000,MATCH(N111,道具ID!$C$4:$C$1000,0),1)</f>
        <v>20002</v>
      </c>
    </row>
    <row r="112" spans="3:26" x14ac:dyDescent="0.15">
      <c r="C112" s="8">
        <v>11</v>
      </c>
      <c r="D112" s="8">
        <v>107</v>
      </c>
      <c r="E112" s="8">
        <v>62</v>
      </c>
      <c r="F112" s="8" t="s">
        <v>30</v>
      </c>
      <c r="G112" s="8" t="s">
        <v>3</v>
      </c>
      <c r="H112" s="8" t="s">
        <v>32</v>
      </c>
      <c r="I112" s="8">
        <v>1</v>
      </c>
      <c r="J112" s="8">
        <v>1</v>
      </c>
      <c r="K112" s="8">
        <v>27</v>
      </c>
      <c r="L112" s="8" t="s">
        <v>57</v>
      </c>
      <c r="M112" s="8" t="s">
        <v>57</v>
      </c>
      <c r="N112" s="8" t="s">
        <v>58</v>
      </c>
      <c r="O112" s="8">
        <v>1</v>
      </c>
      <c r="P112" s="8">
        <v>1</v>
      </c>
      <c r="Q112" s="8">
        <v>1</v>
      </c>
      <c r="R112" s="9">
        <v>1</v>
      </c>
      <c r="S112" s="9">
        <v>0.75</v>
      </c>
      <c r="T112" s="9">
        <v>0.35</v>
      </c>
      <c r="U112" s="19">
        <f>INDEX(道具ID!$B$4:$B$1000,MATCH(H112,道具ID!$C$4:$C$1000,0),1)</f>
        <v>100106</v>
      </c>
      <c r="V112" s="19">
        <v>40200</v>
      </c>
      <c r="W112" s="19">
        <v>30000</v>
      </c>
      <c r="X112" s="19">
        <f>INDEX(道具ID!$B$4:$B$1000,MATCH(L112,道具ID!$C$4:$C$1000,0),1)</f>
        <v>20001</v>
      </c>
      <c r="Y112" s="19">
        <f>INDEX(道具ID!$B$4:$B$1000,MATCH(M112,道具ID!$C$4:$C$1000,0),1)</f>
        <v>20001</v>
      </c>
      <c r="Z112" s="19">
        <f>INDEX(道具ID!$B$4:$B$1000,MATCH(N112,道具ID!$C$4:$C$1000,0),1)</f>
        <v>20002</v>
      </c>
    </row>
    <row r="113" spans="3:26" x14ac:dyDescent="0.15">
      <c r="C113" s="8">
        <v>11</v>
      </c>
      <c r="D113" s="8">
        <v>108</v>
      </c>
      <c r="E113" s="8">
        <v>63</v>
      </c>
      <c r="F113" s="8" t="s">
        <v>30</v>
      </c>
      <c r="G113" s="8" t="s">
        <v>4</v>
      </c>
      <c r="H113" s="8" t="s">
        <v>33</v>
      </c>
      <c r="I113" s="8">
        <v>1</v>
      </c>
      <c r="J113" s="8">
        <v>1</v>
      </c>
      <c r="K113" s="8">
        <v>27</v>
      </c>
      <c r="L113" s="8" t="s">
        <v>57</v>
      </c>
      <c r="M113" s="8" t="s">
        <v>57</v>
      </c>
      <c r="N113" s="8" t="s">
        <v>58</v>
      </c>
      <c r="O113" s="8">
        <v>1</v>
      </c>
      <c r="P113" s="8">
        <v>1</v>
      </c>
      <c r="Q113" s="8">
        <v>1</v>
      </c>
      <c r="R113" s="9">
        <v>1</v>
      </c>
      <c r="S113" s="9">
        <v>0.75</v>
      </c>
      <c r="T113" s="9">
        <v>0.35</v>
      </c>
      <c r="U113" s="19">
        <f>INDEX(道具ID!$B$4:$B$1000,MATCH(H113,道具ID!$C$4:$C$1000,0),1)</f>
        <v>100206</v>
      </c>
      <c r="V113" s="19">
        <v>40200</v>
      </c>
      <c r="W113" s="19">
        <v>30000</v>
      </c>
      <c r="X113" s="19">
        <f>INDEX(道具ID!$B$4:$B$1000,MATCH(L113,道具ID!$C$4:$C$1000,0),1)</f>
        <v>20001</v>
      </c>
      <c r="Y113" s="19">
        <f>INDEX(道具ID!$B$4:$B$1000,MATCH(M113,道具ID!$C$4:$C$1000,0),1)</f>
        <v>20001</v>
      </c>
      <c r="Z113" s="19">
        <f>INDEX(道具ID!$B$4:$B$1000,MATCH(N113,道具ID!$C$4:$C$1000,0),1)</f>
        <v>20002</v>
      </c>
    </row>
    <row r="114" spans="3:26" x14ac:dyDescent="0.15">
      <c r="C114" s="8">
        <v>11</v>
      </c>
      <c r="D114" s="8">
        <v>109</v>
      </c>
      <c r="E114" s="8">
        <v>63</v>
      </c>
      <c r="F114" s="8" t="s">
        <v>30</v>
      </c>
      <c r="G114" s="8" t="s">
        <v>4</v>
      </c>
      <c r="H114" s="8" t="s">
        <v>33</v>
      </c>
      <c r="I114" s="8">
        <v>1</v>
      </c>
      <c r="J114" s="8">
        <v>1</v>
      </c>
      <c r="K114" s="8">
        <v>27</v>
      </c>
      <c r="L114" s="8" t="s">
        <v>57</v>
      </c>
      <c r="M114" s="8" t="s">
        <v>57</v>
      </c>
      <c r="N114" s="8" t="s">
        <v>58</v>
      </c>
      <c r="O114" s="8">
        <v>1</v>
      </c>
      <c r="P114" s="8">
        <v>1</v>
      </c>
      <c r="Q114" s="8">
        <v>1</v>
      </c>
      <c r="R114" s="9">
        <v>1</v>
      </c>
      <c r="S114" s="9">
        <v>0.75</v>
      </c>
      <c r="T114" s="9">
        <v>0.35</v>
      </c>
      <c r="U114" s="19">
        <f>INDEX(道具ID!$B$4:$B$1000,MATCH(H114,道具ID!$C$4:$C$1000,0),1)</f>
        <v>100206</v>
      </c>
      <c r="V114" s="19">
        <v>40200</v>
      </c>
      <c r="W114" s="19">
        <v>30000</v>
      </c>
      <c r="X114" s="19">
        <f>INDEX(道具ID!$B$4:$B$1000,MATCH(L114,道具ID!$C$4:$C$1000,0),1)</f>
        <v>20001</v>
      </c>
      <c r="Y114" s="19">
        <f>INDEX(道具ID!$B$4:$B$1000,MATCH(M114,道具ID!$C$4:$C$1000,0),1)</f>
        <v>20001</v>
      </c>
      <c r="Z114" s="19">
        <f>INDEX(道具ID!$B$4:$B$1000,MATCH(N114,道具ID!$C$4:$C$1000,0),1)</f>
        <v>20002</v>
      </c>
    </row>
    <row r="115" spans="3:26" x14ac:dyDescent="0.15">
      <c r="C115" s="8">
        <v>11</v>
      </c>
      <c r="D115" s="8">
        <v>110</v>
      </c>
      <c r="E115" s="8">
        <v>65</v>
      </c>
      <c r="F115" s="8" t="s">
        <v>30</v>
      </c>
      <c r="G115" s="8" t="s">
        <v>4</v>
      </c>
      <c r="H115" s="8" t="s">
        <v>33</v>
      </c>
      <c r="I115" s="8">
        <v>1</v>
      </c>
      <c r="J115" s="8">
        <v>1</v>
      </c>
      <c r="K115" s="8">
        <v>27</v>
      </c>
      <c r="L115" s="8" t="s">
        <v>57</v>
      </c>
      <c r="M115" s="8" t="s">
        <v>57</v>
      </c>
      <c r="N115" s="8" t="s">
        <v>58</v>
      </c>
      <c r="O115" s="8">
        <v>1</v>
      </c>
      <c r="P115" s="8">
        <v>1</v>
      </c>
      <c r="Q115" s="8">
        <v>1</v>
      </c>
      <c r="R115" s="9">
        <v>1</v>
      </c>
      <c r="S115" s="9">
        <v>0.75</v>
      </c>
      <c r="T115" s="9">
        <v>0.35</v>
      </c>
      <c r="U115" s="19">
        <f>INDEX(道具ID!$B$4:$B$1000,MATCH(H115,道具ID!$C$4:$C$1000,0),1)</f>
        <v>100206</v>
      </c>
      <c r="V115" s="19">
        <v>40200</v>
      </c>
      <c r="W115" s="19">
        <v>30000</v>
      </c>
      <c r="X115" s="19">
        <f>INDEX(道具ID!$B$4:$B$1000,MATCH(L115,道具ID!$C$4:$C$1000,0),1)</f>
        <v>20001</v>
      </c>
      <c r="Y115" s="19">
        <f>INDEX(道具ID!$B$4:$B$1000,MATCH(M115,道具ID!$C$4:$C$1000,0),1)</f>
        <v>20001</v>
      </c>
      <c r="Z115" s="19">
        <f>INDEX(道具ID!$B$4:$B$1000,MATCH(N115,道具ID!$C$4:$C$1000,0),1)</f>
        <v>20002</v>
      </c>
    </row>
    <row r="116" spans="3:26" x14ac:dyDescent="0.15">
      <c r="C116" s="10">
        <v>12</v>
      </c>
      <c r="D116" s="10">
        <v>111</v>
      </c>
      <c r="E116" s="10">
        <v>65</v>
      </c>
      <c r="F116" s="10" t="s">
        <v>30</v>
      </c>
      <c r="G116" s="10" t="s">
        <v>2</v>
      </c>
      <c r="H116" s="10" t="s">
        <v>31</v>
      </c>
      <c r="I116" s="10">
        <v>1</v>
      </c>
      <c r="J116" s="10">
        <v>1</v>
      </c>
      <c r="K116" s="10">
        <v>27</v>
      </c>
      <c r="L116" s="11" t="s">
        <v>57</v>
      </c>
      <c r="M116" s="11" t="s">
        <v>57</v>
      </c>
      <c r="N116" s="11" t="s">
        <v>58</v>
      </c>
      <c r="O116" s="11">
        <v>1</v>
      </c>
      <c r="P116" s="11">
        <v>1</v>
      </c>
      <c r="Q116" s="11">
        <v>1</v>
      </c>
      <c r="R116" s="12">
        <v>1</v>
      </c>
      <c r="S116" s="12">
        <v>0.8</v>
      </c>
      <c r="T116" s="12">
        <v>0.5</v>
      </c>
      <c r="U116" s="19">
        <f>INDEX(道具ID!$B$4:$B$1000,MATCH(H116,道具ID!$C$4:$C$1000,0),1)</f>
        <v>100006</v>
      </c>
      <c r="V116" s="19">
        <v>40200</v>
      </c>
      <c r="W116" s="19">
        <v>30000</v>
      </c>
      <c r="X116" s="19">
        <f>INDEX(道具ID!$B$4:$B$1000,MATCH(L116,道具ID!$C$4:$C$1000,0),1)</f>
        <v>20001</v>
      </c>
      <c r="Y116" s="19">
        <f>INDEX(道具ID!$B$4:$B$1000,MATCH(M116,道具ID!$C$4:$C$1000,0),1)</f>
        <v>20001</v>
      </c>
      <c r="Z116" s="19">
        <f>INDEX(道具ID!$B$4:$B$1000,MATCH(N116,道具ID!$C$4:$C$1000,0),1)</f>
        <v>20002</v>
      </c>
    </row>
    <row r="117" spans="3:26" x14ac:dyDescent="0.15">
      <c r="C117" s="11">
        <v>12</v>
      </c>
      <c r="D117" s="11">
        <v>112</v>
      </c>
      <c r="E117" s="11">
        <v>65</v>
      </c>
      <c r="F117" s="11" t="s">
        <v>30</v>
      </c>
      <c r="G117" s="11" t="s">
        <v>2</v>
      </c>
      <c r="H117" s="11" t="s">
        <v>31</v>
      </c>
      <c r="I117" s="11">
        <v>1</v>
      </c>
      <c r="J117" s="11">
        <v>1</v>
      </c>
      <c r="K117" s="11">
        <v>27</v>
      </c>
      <c r="L117" s="11" t="s">
        <v>57</v>
      </c>
      <c r="M117" s="11" t="s">
        <v>57</v>
      </c>
      <c r="N117" s="11" t="s">
        <v>58</v>
      </c>
      <c r="O117" s="11">
        <v>1</v>
      </c>
      <c r="P117" s="11">
        <v>1</v>
      </c>
      <c r="Q117" s="11">
        <v>1</v>
      </c>
      <c r="R117" s="12">
        <v>1</v>
      </c>
      <c r="S117" s="12">
        <v>0.8</v>
      </c>
      <c r="T117" s="12">
        <v>0.5</v>
      </c>
      <c r="U117" s="19">
        <f>INDEX(道具ID!$B$4:$B$1000,MATCH(H117,道具ID!$C$4:$C$1000,0),1)</f>
        <v>100006</v>
      </c>
      <c r="V117" s="19">
        <v>40200</v>
      </c>
      <c r="W117" s="19">
        <v>30000</v>
      </c>
      <c r="X117" s="19">
        <f>INDEX(道具ID!$B$4:$B$1000,MATCH(L117,道具ID!$C$4:$C$1000,0),1)</f>
        <v>20001</v>
      </c>
      <c r="Y117" s="19">
        <f>INDEX(道具ID!$B$4:$B$1000,MATCH(M117,道具ID!$C$4:$C$1000,0),1)</f>
        <v>20001</v>
      </c>
      <c r="Z117" s="19">
        <f>INDEX(道具ID!$B$4:$B$1000,MATCH(N117,道具ID!$C$4:$C$1000,0),1)</f>
        <v>20002</v>
      </c>
    </row>
    <row r="118" spans="3:26" x14ac:dyDescent="0.15">
      <c r="C118" s="11">
        <v>12</v>
      </c>
      <c r="D118" s="11">
        <v>113</v>
      </c>
      <c r="E118" s="11">
        <v>66</v>
      </c>
      <c r="F118" s="11" t="s">
        <v>30</v>
      </c>
      <c r="G118" s="11" t="s">
        <v>2</v>
      </c>
      <c r="H118" s="11" t="s">
        <v>31</v>
      </c>
      <c r="I118" s="11">
        <v>1</v>
      </c>
      <c r="J118" s="11">
        <v>1</v>
      </c>
      <c r="K118" s="11">
        <v>28</v>
      </c>
      <c r="L118" s="11" t="s">
        <v>57</v>
      </c>
      <c r="M118" s="11" t="s">
        <v>57</v>
      </c>
      <c r="N118" s="11" t="s">
        <v>58</v>
      </c>
      <c r="O118" s="11">
        <v>1</v>
      </c>
      <c r="P118" s="11">
        <v>1</v>
      </c>
      <c r="Q118" s="11">
        <v>1</v>
      </c>
      <c r="R118" s="12">
        <v>1</v>
      </c>
      <c r="S118" s="12">
        <v>0.8</v>
      </c>
      <c r="T118" s="12">
        <v>0.5</v>
      </c>
      <c r="U118" s="19">
        <f>INDEX(道具ID!$B$4:$B$1000,MATCH(H118,道具ID!$C$4:$C$1000,0),1)</f>
        <v>100006</v>
      </c>
      <c r="V118" s="19">
        <v>40200</v>
      </c>
      <c r="W118" s="19">
        <v>30000</v>
      </c>
      <c r="X118" s="19">
        <f>INDEX(道具ID!$B$4:$B$1000,MATCH(L118,道具ID!$C$4:$C$1000,0),1)</f>
        <v>20001</v>
      </c>
      <c r="Y118" s="19">
        <f>INDEX(道具ID!$B$4:$B$1000,MATCH(M118,道具ID!$C$4:$C$1000,0),1)</f>
        <v>20001</v>
      </c>
      <c r="Z118" s="19">
        <f>INDEX(道具ID!$B$4:$B$1000,MATCH(N118,道具ID!$C$4:$C$1000,0),1)</f>
        <v>20002</v>
      </c>
    </row>
    <row r="119" spans="3:26" x14ac:dyDescent="0.15">
      <c r="C119" s="11">
        <v>12</v>
      </c>
      <c r="D119" s="11">
        <v>114</v>
      </c>
      <c r="E119" s="11">
        <v>66</v>
      </c>
      <c r="F119" s="11" t="s">
        <v>30</v>
      </c>
      <c r="G119" s="11" t="s">
        <v>2</v>
      </c>
      <c r="H119" s="11" t="s">
        <v>31</v>
      </c>
      <c r="I119" s="11">
        <v>1</v>
      </c>
      <c r="J119" s="11">
        <v>1</v>
      </c>
      <c r="K119" s="11">
        <v>28</v>
      </c>
      <c r="L119" s="11" t="s">
        <v>57</v>
      </c>
      <c r="M119" s="11" t="s">
        <v>57</v>
      </c>
      <c r="N119" s="11" t="s">
        <v>58</v>
      </c>
      <c r="O119" s="11">
        <v>1</v>
      </c>
      <c r="P119" s="11">
        <v>1</v>
      </c>
      <c r="Q119" s="11">
        <v>1</v>
      </c>
      <c r="R119" s="12">
        <v>1</v>
      </c>
      <c r="S119" s="12">
        <v>0.8</v>
      </c>
      <c r="T119" s="12">
        <v>0.5</v>
      </c>
      <c r="U119" s="19">
        <f>INDEX(道具ID!$B$4:$B$1000,MATCH(H119,道具ID!$C$4:$C$1000,0),1)</f>
        <v>100006</v>
      </c>
      <c r="V119" s="19">
        <v>40200</v>
      </c>
      <c r="W119" s="19">
        <v>30000</v>
      </c>
      <c r="X119" s="19">
        <f>INDEX(道具ID!$B$4:$B$1000,MATCH(L119,道具ID!$C$4:$C$1000,0),1)</f>
        <v>20001</v>
      </c>
      <c r="Y119" s="19">
        <f>INDEX(道具ID!$B$4:$B$1000,MATCH(M119,道具ID!$C$4:$C$1000,0),1)</f>
        <v>20001</v>
      </c>
      <c r="Z119" s="19">
        <f>INDEX(道具ID!$B$4:$B$1000,MATCH(N119,道具ID!$C$4:$C$1000,0),1)</f>
        <v>20002</v>
      </c>
    </row>
    <row r="120" spans="3:26" x14ac:dyDescent="0.15">
      <c r="C120" s="11">
        <v>12</v>
      </c>
      <c r="D120" s="11">
        <v>115</v>
      </c>
      <c r="E120" s="11">
        <v>67</v>
      </c>
      <c r="F120" s="11" t="s">
        <v>30</v>
      </c>
      <c r="G120" s="11" t="s">
        <v>3</v>
      </c>
      <c r="H120" s="11" t="s">
        <v>32</v>
      </c>
      <c r="I120" s="11">
        <v>1</v>
      </c>
      <c r="J120" s="11">
        <v>1</v>
      </c>
      <c r="K120" s="11">
        <v>28</v>
      </c>
      <c r="L120" s="11" t="s">
        <v>57</v>
      </c>
      <c r="M120" s="11" t="s">
        <v>57</v>
      </c>
      <c r="N120" s="11" t="s">
        <v>58</v>
      </c>
      <c r="O120" s="11">
        <v>1</v>
      </c>
      <c r="P120" s="11">
        <v>1</v>
      </c>
      <c r="Q120" s="11">
        <v>1</v>
      </c>
      <c r="R120" s="12">
        <v>1</v>
      </c>
      <c r="S120" s="12">
        <v>0.8</v>
      </c>
      <c r="T120" s="12">
        <v>0.5</v>
      </c>
      <c r="U120" s="19">
        <f>INDEX(道具ID!$B$4:$B$1000,MATCH(H120,道具ID!$C$4:$C$1000,0),1)</f>
        <v>100106</v>
      </c>
      <c r="V120" s="19">
        <v>40200</v>
      </c>
      <c r="W120" s="19">
        <v>30000</v>
      </c>
      <c r="X120" s="19">
        <f>INDEX(道具ID!$B$4:$B$1000,MATCH(L120,道具ID!$C$4:$C$1000,0),1)</f>
        <v>20001</v>
      </c>
      <c r="Y120" s="19">
        <f>INDEX(道具ID!$B$4:$B$1000,MATCH(M120,道具ID!$C$4:$C$1000,0),1)</f>
        <v>20001</v>
      </c>
      <c r="Z120" s="19">
        <f>INDEX(道具ID!$B$4:$B$1000,MATCH(N120,道具ID!$C$4:$C$1000,0),1)</f>
        <v>20002</v>
      </c>
    </row>
    <row r="121" spans="3:26" x14ac:dyDescent="0.15">
      <c r="C121" s="11">
        <v>12</v>
      </c>
      <c r="D121" s="11">
        <v>116</v>
      </c>
      <c r="E121" s="11">
        <v>67</v>
      </c>
      <c r="F121" s="11" t="s">
        <v>30</v>
      </c>
      <c r="G121" s="11" t="s">
        <v>3</v>
      </c>
      <c r="H121" s="11" t="s">
        <v>32</v>
      </c>
      <c r="I121" s="11">
        <v>1</v>
      </c>
      <c r="J121" s="11">
        <v>1</v>
      </c>
      <c r="K121" s="11">
        <v>28</v>
      </c>
      <c r="L121" s="11" t="s">
        <v>57</v>
      </c>
      <c r="M121" s="11" t="s">
        <v>57</v>
      </c>
      <c r="N121" s="11" t="s">
        <v>58</v>
      </c>
      <c r="O121" s="11">
        <v>1</v>
      </c>
      <c r="P121" s="11">
        <v>1</v>
      </c>
      <c r="Q121" s="11">
        <v>1</v>
      </c>
      <c r="R121" s="12">
        <v>1</v>
      </c>
      <c r="S121" s="12">
        <v>0.8</v>
      </c>
      <c r="T121" s="12">
        <v>0.5</v>
      </c>
      <c r="U121" s="19">
        <f>INDEX(道具ID!$B$4:$B$1000,MATCH(H121,道具ID!$C$4:$C$1000,0),1)</f>
        <v>100106</v>
      </c>
      <c r="V121" s="19">
        <v>40200</v>
      </c>
      <c r="W121" s="19">
        <v>30000</v>
      </c>
      <c r="X121" s="19">
        <f>INDEX(道具ID!$B$4:$B$1000,MATCH(L121,道具ID!$C$4:$C$1000,0),1)</f>
        <v>20001</v>
      </c>
      <c r="Y121" s="19">
        <f>INDEX(道具ID!$B$4:$B$1000,MATCH(M121,道具ID!$C$4:$C$1000,0),1)</f>
        <v>20001</v>
      </c>
      <c r="Z121" s="19">
        <f>INDEX(道具ID!$B$4:$B$1000,MATCH(N121,道具ID!$C$4:$C$1000,0),1)</f>
        <v>20002</v>
      </c>
    </row>
    <row r="122" spans="3:26" x14ac:dyDescent="0.15">
      <c r="C122" s="11">
        <v>12</v>
      </c>
      <c r="D122" s="11">
        <v>117</v>
      </c>
      <c r="E122" s="11">
        <v>67</v>
      </c>
      <c r="F122" s="11" t="s">
        <v>30</v>
      </c>
      <c r="G122" s="11" t="s">
        <v>3</v>
      </c>
      <c r="H122" s="11" t="s">
        <v>32</v>
      </c>
      <c r="I122" s="11">
        <v>1</v>
      </c>
      <c r="J122" s="11">
        <v>1</v>
      </c>
      <c r="K122" s="11">
        <v>28</v>
      </c>
      <c r="L122" s="11" t="s">
        <v>57</v>
      </c>
      <c r="M122" s="11" t="s">
        <v>57</v>
      </c>
      <c r="N122" s="11" t="s">
        <v>58</v>
      </c>
      <c r="O122" s="11">
        <v>1</v>
      </c>
      <c r="P122" s="11">
        <v>1</v>
      </c>
      <c r="Q122" s="11">
        <v>1</v>
      </c>
      <c r="R122" s="12">
        <v>1</v>
      </c>
      <c r="S122" s="12">
        <v>0.8</v>
      </c>
      <c r="T122" s="12">
        <v>0.5</v>
      </c>
      <c r="U122" s="19">
        <f>INDEX(道具ID!$B$4:$B$1000,MATCH(H122,道具ID!$C$4:$C$1000,0),1)</f>
        <v>100106</v>
      </c>
      <c r="V122" s="19">
        <v>40200</v>
      </c>
      <c r="W122" s="19">
        <v>30000</v>
      </c>
      <c r="X122" s="19">
        <f>INDEX(道具ID!$B$4:$B$1000,MATCH(L122,道具ID!$C$4:$C$1000,0),1)</f>
        <v>20001</v>
      </c>
      <c r="Y122" s="19">
        <f>INDEX(道具ID!$B$4:$B$1000,MATCH(M122,道具ID!$C$4:$C$1000,0),1)</f>
        <v>20001</v>
      </c>
      <c r="Z122" s="19">
        <f>INDEX(道具ID!$B$4:$B$1000,MATCH(N122,道具ID!$C$4:$C$1000,0),1)</f>
        <v>20002</v>
      </c>
    </row>
    <row r="123" spans="3:26" x14ac:dyDescent="0.15">
      <c r="C123" s="11">
        <v>12</v>
      </c>
      <c r="D123" s="11">
        <v>118</v>
      </c>
      <c r="E123" s="11">
        <v>68</v>
      </c>
      <c r="F123" s="11" t="s">
        <v>30</v>
      </c>
      <c r="G123" s="11" t="s">
        <v>4</v>
      </c>
      <c r="H123" s="11" t="s">
        <v>33</v>
      </c>
      <c r="I123" s="11">
        <v>1</v>
      </c>
      <c r="J123" s="11">
        <v>1</v>
      </c>
      <c r="K123" s="11">
        <v>28</v>
      </c>
      <c r="L123" s="11" t="s">
        <v>57</v>
      </c>
      <c r="M123" s="11" t="s">
        <v>57</v>
      </c>
      <c r="N123" s="11" t="s">
        <v>58</v>
      </c>
      <c r="O123" s="11">
        <v>1</v>
      </c>
      <c r="P123" s="11">
        <v>1</v>
      </c>
      <c r="Q123" s="11">
        <v>1</v>
      </c>
      <c r="R123" s="12">
        <v>1</v>
      </c>
      <c r="S123" s="12">
        <v>0.8</v>
      </c>
      <c r="T123" s="12">
        <v>0.5</v>
      </c>
      <c r="U123" s="19">
        <f>INDEX(道具ID!$B$4:$B$1000,MATCH(H123,道具ID!$C$4:$C$1000,0),1)</f>
        <v>100206</v>
      </c>
      <c r="V123" s="19">
        <v>40200</v>
      </c>
      <c r="W123" s="19">
        <v>30000</v>
      </c>
      <c r="X123" s="19">
        <f>INDEX(道具ID!$B$4:$B$1000,MATCH(L123,道具ID!$C$4:$C$1000,0),1)</f>
        <v>20001</v>
      </c>
      <c r="Y123" s="19">
        <f>INDEX(道具ID!$B$4:$B$1000,MATCH(M123,道具ID!$C$4:$C$1000,0),1)</f>
        <v>20001</v>
      </c>
      <c r="Z123" s="19">
        <f>INDEX(道具ID!$B$4:$B$1000,MATCH(N123,道具ID!$C$4:$C$1000,0),1)</f>
        <v>20002</v>
      </c>
    </row>
    <row r="124" spans="3:26" x14ac:dyDescent="0.15">
      <c r="C124" s="11">
        <v>12</v>
      </c>
      <c r="D124" s="11">
        <v>119</v>
      </c>
      <c r="E124" s="11">
        <v>68</v>
      </c>
      <c r="F124" s="11" t="s">
        <v>30</v>
      </c>
      <c r="G124" s="11" t="s">
        <v>4</v>
      </c>
      <c r="H124" s="11" t="s">
        <v>33</v>
      </c>
      <c r="I124" s="11">
        <v>1</v>
      </c>
      <c r="J124" s="11">
        <v>1</v>
      </c>
      <c r="K124" s="11">
        <v>28</v>
      </c>
      <c r="L124" s="11" t="s">
        <v>57</v>
      </c>
      <c r="M124" s="11" t="s">
        <v>57</v>
      </c>
      <c r="N124" s="11" t="s">
        <v>58</v>
      </c>
      <c r="O124" s="11">
        <v>1</v>
      </c>
      <c r="P124" s="11">
        <v>1</v>
      </c>
      <c r="Q124" s="11">
        <v>1</v>
      </c>
      <c r="R124" s="12">
        <v>1</v>
      </c>
      <c r="S124" s="12">
        <v>0.8</v>
      </c>
      <c r="T124" s="12">
        <v>0.5</v>
      </c>
      <c r="U124" s="19">
        <f>INDEX(道具ID!$B$4:$B$1000,MATCH(H124,道具ID!$C$4:$C$1000,0),1)</f>
        <v>100206</v>
      </c>
      <c r="V124" s="19">
        <v>40200</v>
      </c>
      <c r="W124" s="19">
        <v>30000</v>
      </c>
      <c r="X124" s="19">
        <f>INDEX(道具ID!$B$4:$B$1000,MATCH(L124,道具ID!$C$4:$C$1000,0),1)</f>
        <v>20001</v>
      </c>
      <c r="Y124" s="19">
        <f>INDEX(道具ID!$B$4:$B$1000,MATCH(M124,道具ID!$C$4:$C$1000,0),1)</f>
        <v>20001</v>
      </c>
      <c r="Z124" s="19">
        <f>INDEX(道具ID!$B$4:$B$1000,MATCH(N124,道具ID!$C$4:$C$1000,0),1)</f>
        <v>20002</v>
      </c>
    </row>
    <row r="125" spans="3:26" x14ac:dyDescent="0.15">
      <c r="C125" s="11">
        <v>12</v>
      </c>
      <c r="D125" s="11">
        <v>120</v>
      </c>
      <c r="E125" s="11">
        <v>70</v>
      </c>
      <c r="F125" s="11" t="s">
        <v>30</v>
      </c>
      <c r="G125" s="11" t="s">
        <v>4</v>
      </c>
      <c r="H125" s="11" t="s">
        <v>33</v>
      </c>
      <c r="I125" s="11">
        <v>1</v>
      </c>
      <c r="J125" s="11">
        <v>1</v>
      </c>
      <c r="K125" s="11">
        <v>28</v>
      </c>
      <c r="L125" s="11" t="s">
        <v>57</v>
      </c>
      <c r="M125" s="11" t="s">
        <v>57</v>
      </c>
      <c r="N125" s="11" t="s">
        <v>58</v>
      </c>
      <c r="O125" s="11">
        <v>1</v>
      </c>
      <c r="P125" s="11">
        <v>1</v>
      </c>
      <c r="Q125" s="11">
        <v>1</v>
      </c>
      <c r="R125" s="12">
        <v>1</v>
      </c>
      <c r="S125" s="12">
        <v>0.8</v>
      </c>
      <c r="T125" s="12">
        <v>0.5</v>
      </c>
      <c r="U125" s="19">
        <f>INDEX(道具ID!$B$4:$B$1000,MATCH(H125,道具ID!$C$4:$C$1000,0),1)</f>
        <v>100206</v>
      </c>
      <c r="V125" s="19">
        <v>40200</v>
      </c>
      <c r="W125" s="19">
        <v>30000</v>
      </c>
      <c r="X125" s="19">
        <f>INDEX(道具ID!$B$4:$B$1000,MATCH(L125,道具ID!$C$4:$C$1000,0),1)</f>
        <v>20001</v>
      </c>
      <c r="Y125" s="19">
        <f>INDEX(道具ID!$B$4:$B$1000,MATCH(M125,道具ID!$C$4:$C$1000,0),1)</f>
        <v>20001</v>
      </c>
      <c r="Z125" s="19">
        <f>INDEX(道具ID!$B$4:$B$1000,MATCH(N125,道具ID!$C$4:$C$1000,0),1)</f>
        <v>20002</v>
      </c>
    </row>
    <row r="126" spans="3:26" x14ac:dyDescent="0.15">
      <c r="C126" s="13">
        <v>13</v>
      </c>
      <c r="D126" s="13">
        <v>121</v>
      </c>
      <c r="E126" s="13">
        <v>70</v>
      </c>
      <c r="F126" s="13" t="s">
        <v>34</v>
      </c>
      <c r="G126" s="13" t="s">
        <v>2</v>
      </c>
      <c r="H126" s="13" t="s">
        <v>35</v>
      </c>
      <c r="I126" s="13">
        <v>1</v>
      </c>
      <c r="J126" s="13">
        <v>1</v>
      </c>
      <c r="K126" s="13">
        <v>28</v>
      </c>
      <c r="L126" s="13" t="s">
        <v>57</v>
      </c>
      <c r="M126" s="13" t="s">
        <v>57</v>
      </c>
      <c r="N126" s="13" t="s">
        <v>58</v>
      </c>
      <c r="O126" s="13">
        <v>2</v>
      </c>
      <c r="P126" s="13">
        <v>1</v>
      </c>
      <c r="Q126" s="13">
        <v>1</v>
      </c>
      <c r="R126" s="14">
        <v>1</v>
      </c>
      <c r="S126" s="14">
        <v>0.8</v>
      </c>
      <c r="T126" s="14">
        <v>0.5</v>
      </c>
      <c r="U126" s="19">
        <f>INDEX(道具ID!$B$4:$B$1000,MATCH(H126,道具ID!$C$4:$C$1000,0),1)</f>
        <v>100007</v>
      </c>
      <c r="V126" s="19">
        <v>40200</v>
      </c>
      <c r="W126" s="19">
        <v>30000</v>
      </c>
      <c r="X126" s="19">
        <f>INDEX(道具ID!$B$4:$B$1000,MATCH(L126,道具ID!$C$4:$C$1000,0),1)</f>
        <v>20001</v>
      </c>
      <c r="Y126" s="19">
        <f>INDEX(道具ID!$B$4:$B$1000,MATCH(M126,道具ID!$C$4:$C$1000,0),1)</f>
        <v>20001</v>
      </c>
      <c r="Z126" s="19">
        <f>INDEX(道具ID!$B$4:$B$1000,MATCH(N126,道具ID!$C$4:$C$1000,0),1)</f>
        <v>20002</v>
      </c>
    </row>
    <row r="127" spans="3:26" x14ac:dyDescent="0.15">
      <c r="C127" s="13">
        <v>13</v>
      </c>
      <c r="D127" s="13">
        <v>122</v>
      </c>
      <c r="E127" s="13">
        <v>70</v>
      </c>
      <c r="F127" s="13" t="s">
        <v>34</v>
      </c>
      <c r="G127" s="13" t="s">
        <v>2</v>
      </c>
      <c r="H127" s="13" t="s">
        <v>35</v>
      </c>
      <c r="I127" s="13">
        <v>1</v>
      </c>
      <c r="J127" s="13">
        <v>1</v>
      </c>
      <c r="K127" s="13">
        <v>28</v>
      </c>
      <c r="L127" s="13" t="s">
        <v>57</v>
      </c>
      <c r="M127" s="13" t="s">
        <v>57</v>
      </c>
      <c r="N127" s="13" t="s">
        <v>58</v>
      </c>
      <c r="O127" s="13">
        <v>2</v>
      </c>
      <c r="P127" s="13">
        <v>1</v>
      </c>
      <c r="Q127" s="13">
        <v>1</v>
      </c>
      <c r="R127" s="14">
        <v>1</v>
      </c>
      <c r="S127" s="14">
        <v>0.8</v>
      </c>
      <c r="T127" s="14">
        <v>0.5</v>
      </c>
      <c r="U127" s="19">
        <f>INDEX(道具ID!$B$4:$B$1000,MATCH(H127,道具ID!$C$4:$C$1000,0),1)</f>
        <v>100007</v>
      </c>
      <c r="V127" s="19">
        <v>40200</v>
      </c>
      <c r="W127" s="19">
        <v>30000</v>
      </c>
      <c r="X127" s="19">
        <f>INDEX(道具ID!$B$4:$B$1000,MATCH(L127,道具ID!$C$4:$C$1000,0),1)</f>
        <v>20001</v>
      </c>
      <c r="Y127" s="19">
        <f>INDEX(道具ID!$B$4:$B$1000,MATCH(M127,道具ID!$C$4:$C$1000,0),1)</f>
        <v>20001</v>
      </c>
      <c r="Z127" s="19">
        <f>INDEX(道具ID!$B$4:$B$1000,MATCH(N127,道具ID!$C$4:$C$1000,0),1)</f>
        <v>20002</v>
      </c>
    </row>
    <row r="128" spans="3:26" x14ac:dyDescent="0.15">
      <c r="C128" s="13">
        <v>13</v>
      </c>
      <c r="D128" s="13">
        <v>123</v>
      </c>
      <c r="E128" s="13">
        <v>71</v>
      </c>
      <c r="F128" s="13" t="s">
        <v>34</v>
      </c>
      <c r="G128" s="13" t="s">
        <v>2</v>
      </c>
      <c r="H128" s="13" t="s">
        <v>35</v>
      </c>
      <c r="I128" s="13">
        <v>1</v>
      </c>
      <c r="J128" s="13">
        <v>1</v>
      </c>
      <c r="K128" s="13">
        <v>28</v>
      </c>
      <c r="L128" s="13" t="s">
        <v>57</v>
      </c>
      <c r="M128" s="13" t="s">
        <v>57</v>
      </c>
      <c r="N128" s="13" t="s">
        <v>58</v>
      </c>
      <c r="O128" s="13">
        <v>2</v>
      </c>
      <c r="P128" s="13">
        <v>1</v>
      </c>
      <c r="Q128" s="13">
        <v>1</v>
      </c>
      <c r="R128" s="14">
        <v>1</v>
      </c>
      <c r="S128" s="14">
        <v>0.8</v>
      </c>
      <c r="T128" s="14">
        <v>0.5</v>
      </c>
      <c r="U128" s="19">
        <f>INDEX(道具ID!$B$4:$B$1000,MATCH(H128,道具ID!$C$4:$C$1000,0),1)</f>
        <v>100007</v>
      </c>
      <c r="V128" s="19">
        <v>40200</v>
      </c>
      <c r="W128" s="19">
        <v>30000</v>
      </c>
      <c r="X128" s="19">
        <f>INDEX(道具ID!$B$4:$B$1000,MATCH(L128,道具ID!$C$4:$C$1000,0),1)</f>
        <v>20001</v>
      </c>
      <c r="Y128" s="19">
        <f>INDEX(道具ID!$B$4:$B$1000,MATCH(M128,道具ID!$C$4:$C$1000,0),1)</f>
        <v>20001</v>
      </c>
      <c r="Z128" s="19">
        <f>INDEX(道具ID!$B$4:$B$1000,MATCH(N128,道具ID!$C$4:$C$1000,0),1)</f>
        <v>20002</v>
      </c>
    </row>
    <row r="129" spans="3:26" x14ac:dyDescent="0.15">
      <c r="C129" s="13">
        <v>13</v>
      </c>
      <c r="D129" s="13">
        <v>124</v>
      </c>
      <c r="E129" s="13">
        <v>71</v>
      </c>
      <c r="F129" s="13" t="s">
        <v>34</v>
      </c>
      <c r="G129" s="13" t="s">
        <v>2</v>
      </c>
      <c r="H129" s="13" t="s">
        <v>35</v>
      </c>
      <c r="I129" s="13">
        <v>1</v>
      </c>
      <c r="J129" s="13">
        <v>1</v>
      </c>
      <c r="K129" s="13">
        <v>28</v>
      </c>
      <c r="L129" s="13" t="s">
        <v>57</v>
      </c>
      <c r="M129" s="13" t="s">
        <v>57</v>
      </c>
      <c r="N129" s="13" t="s">
        <v>58</v>
      </c>
      <c r="O129" s="13">
        <v>2</v>
      </c>
      <c r="P129" s="13">
        <v>1</v>
      </c>
      <c r="Q129" s="13">
        <v>1</v>
      </c>
      <c r="R129" s="14">
        <v>1</v>
      </c>
      <c r="S129" s="14">
        <v>0.8</v>
      </c>
      <c r="T129" s="14">
        <v>0.5</v>
      </c>
      <c r="U129" s="19">
        <f>INDEX(道具ID!$B$4:$B$1000,MATCH(H129,道具ID!$C$4:$C$1000,0),1)</f>
        <v>100007</v>
      </c>
      <c r="V129" s="19">
        <v>40200</v>
      </c>
      <c r="W129" s="19">
        <v>30000</v>
      </c>
      <c r="X129" s="19">
        <f>INDEX(道具ID!$B$4:$B$1000,MATCH(L129,道具ID!$C$4:$C$1000,0),1)</f>
        <v>20001</v>
      </c>
      <c r="Y129" s="19">
        <f>INDEX(道具ID!$B$4:$B$1000,MATCH(M129,道具ID!$C$4:$C$1000,0),1)</f>
        <v>20001</v>
      </c>
      <c r="Z129" s="19">
        <f>INDEX(道具ID!$B$4:$B$1000,MATCH(N129,道具ID!$C$4:$C$1000,0),1)</f>
        <v>20002</v>
      </c>
    </row>
    <row r="130" spans="3:26" x14ac:dyDescent="0.15">
      <c r="C130" s="13">
        <v>13</v>
      </c>
      <c r="D130" s="13">
        <v>125</v>
      </c>
      <c r="E130" s="13">
        <v>72</v>
      </c>
      <c r="F130" s="13" t="s">
        <v>34</v>
      </c>
      <c r="G130" s="13" t="s">
        <v>3</v>
      </c>
      <c r="H130" s="13" t="s">
        <v>36</v>
      </c>
      <c r="I130" s="13">
        <v>1</v>
      </c>
      <c r="J130" s="13">
        <v>1</v>
      </c>
      <c r="K130" s="13">
        <v>29</v>
      </c>
      <c r="L130" s="13" t="s">
        <v>57</v>
      </c>
      <c r="M130" s="13" t="s">
        <v>57</v>
      </c>
      <c r="N130" s="13" t="s">
        <v>58</v>
      </c>
      <c r="O130" s="13">
        <v>2</v>
      </c>
      <c r="P130" s="13">
        <v>1</v>
      </c>
      <c r="Q130" s="13">
        <v>1</v>
      </c>
      <c r="R130" s="14">
        <v>1</v>
      </c>
      <c r="S130" s="14">
        <v>0.8</v>
      </c>
      <c r="T130" s="14">
        <v>0.5</v>
      </c>
      <c r="U130" s="19">
        <f>INDEX(道具ID!$B$4:$B$1000,MATCH(H130,道具ID!$C$4:$C$1000,0),1)</f>
        <v>100107</v>
      </c>
      <c r="V130" s="19">
        <v>40200</v>
      </c>
      <c r="W130" s="19">
        <v>30000</v>
      </c>
      <c r="X130" s="19">
        <f>INDEX(道具ID!$B$4:$B$1000,MATCH(L130,道具ID!$C$4:$C$1000,0),1)</f>
        <v>20001</v>
      </c>
      <c r="Y130" s="19">
        <f>INDEX(道具ID!$B$4:$B$1000,MATCH(M130,道具ID!$C$4:$C$1000,0),1)</f>
        <v>20001</v>
      </c>
      <c r="Z130" s="19">
        <f>INDEX(道具ID!$B$4:$B$1000,MATCH(N130,道具ID!$C$4:$C$1000,0),1)</f>
        <v>20002</v>
      </c>
    </row>
    <row r="131" spans="3:26" x14ac:dyDescent="0.15">
      <c r="C131" s="13">
        <v>13</v>
      </c>
      <c r="D131" s="13">
        <v>126</v>
      </c>
      <c r="E131" s="13">
        <v>72</v>
      </c>
      <c r="F131" s="13" t="s">
        <v>34</v>
      </c>
      <c r="G131" s="13" t="s">
        <v>3</v>
      </c>
      <c r="H131" s="13" t="s">
        <v>36</v>
      </c>
      <c r="I131" s="13">
        <v>1</v>
      </c>
      <c r="J131" s="13">
        <v>1</v>
      </c>
      <c r="K131" s="13">
        <v>29</v>
      </c>
      <c r="L131" s="13" t="s">
        <v>57</v>
      </c>
      <c r="M131" s="13" t="s">
        <v>57</v>
      </c>
      <c r="N131" s="13" t="s">
        <v>58</v>
      </c>
      <c r="O131" s="13">
        <v>2</v>
      </c>
      <c r="P131" s="13">
        <v>1</v>
      </c>
      <c r="Q131" s="13">
        <v>1</v>
      </c>
      <c r="R131" s="14">
        <v>1</v>
      </c>
      <c r="S131" s="14">
        <v>0.8</v>
      </c>
      <c r="T131" s="14">
        <v>0.5</v>
      </c>
      <c r="U131" s="19">
        <f>INDEX(道具ID!$B$4:$B$1000,MATCH(H131,道具ID!$C$4:$C$1000,0),1)</f>
        <v>100107</v>
      </c>
      <c r="V131" s="19">
        <v>40200</v>
      </c>
      <c r="W131" s="19">
        <v>30000</v>
      </c>
      <c r="X131" s="19">
        <f>INDEX(道具ID!$B$4:$B$1000,MATCH(L131,道具ID!$C$4:$C$1000,0),1)</f>
        <v>20001</v>
      </c>
      <c r="Y131" s="19">
        <f>INDEX(道具ID!$B$4:$B$1000,MATCH(M131,道具ID!$C$4:$C$1000,0),1)</f>
        <v>20001</v>
      </c>
      <c r="Z131" s="19">
        <f>INDEX(道具ID!$B$4:$B$1000,MATCH(N131,道具ID!$C$4:$C$1000,0),1)</f>
        <v>20002</v>
      </c>
    </row>
    <row r="132" spans="3:26" x14ac:dyDescent="0.15">
      <c r="C132" s="13">
        <v>13</v>
      </c>
      <c r="D132" s="13">
        <v>127</v>
      </c>
      <c r="E132" s="13">
        <v>72</v>
      </c>
      <c r="F132" s="13" t="s">
        <v>34</v>
      </c>
      <c r="G132" s="13" t="s">
        <v>3</v>
      </c>
      <c r="H132" s="13" t="s">
        <v>36</v>
      </c>
      <c r="I132" s="13">
        <v>1</v>
      </c>
      <c r="J132" s="13">
        <v>1</v>
      </c>
      <c r="K132" s="13">
        <v>29</v>
      </c>
      <c r="L132" s="13" t="s">
        <v>57</v>
      </c>
      <c r="M132" s="13" t="s">
        <v>57</v>
      </c>
      <c r="N132" s="13" t="s">
        <v>58</v>
      </c>
      <c r="O132" s="13">
        <v>2</v>
      </c>
      <c r="P132" s="13">
        <v>1</v>
      </c>
      <c r="Q132" s="13">
        <v>1</v>
      </c>
      <c r="R132" s="14">
        <v>1</v>
      </c>
      <c r="S132" s="14">
        <v>0.8</v>
      </c>
      <c r="T132" s="14">
        <v>0.5</v>
      </c>
      <c r="U132" s="19">
        <f>INDEX(道具ID!$B$4:$B$1000,MATCH(H132,道具ID!$C$4:$C$1000,0),1)</f>
        <v>100107</v>
      </c>
      <c r="V132" s="19">
        <v>40200</v>
      </c>
      <c r="W132" s="19">
        <v>30000</v>
      </c>
      <c r="X132" s="19">
        <f>INDEX(道具ID!$B$4:$B$1000,MATCH(L132,道具ID!$C$4:$C$1000,0),1)</f>
        <v>20001</v>
      </c>
      <c r="Y132" s="19">
        <f>INDEX(道具ID!$B$4:$B$1000,MATCH(M132,道具ID!$C$4:$C$1000,0),1)</f>
        <v>20001</v>
      </c>
      <c r="Z132" s="19">
        <f>INDEX(道具ID!$B$4:$B$1000,MATCH(N132,道具ID!$C$4:$C$1000,0),1)</f>
        <v>20002</v>
      </c>
    </row>
    <row r="133" spans="3:26" x14ac:dyDescent="0.15">
      <c r="C133" s="13">
        <v>13</v>
      </c>
      <c r="D133" s="13">
        <v>128</v>
      </c>
      <c r="E133" s="13">
        <v>73</v>
      </c>
      <c r="F133" s="13" t="s">
        <v>34</v>
      </c>
      <c r="G133" s="13" t="s">
        <v>4</v>
      </c>
      <c r="H133" s="13" t="s">
        <v>37</v>
      </c>
      <c r="I133" s="13">
        <v>1</v>
      </c>
      <c r="J133" s="13">
        <v>1</v>
      </c>
      <c r="K133" s="13">
        <v>29</v>
      </c>
      <c r="L133" s="13" t="s">
        <v>57</v>
      </c>
      <c r="M133" s="13" t="s">
        <v>57</v>
      </c>
      <c r="N133" s="13" t="s">
        <v>58</v>
      </c>
      <c r="O133" s="13">
        <v>2</v>
      </c>
      <c r="P133" s="13">
        <v>1</v>
      </c>
      <c r="Q133" s="13">
        <v>1</v>
      </c>
      <c r="R133" s="14">
        <v>1</v>
      </c>
      <c r="S133" s="14">
        <v>0.8</v>
      </c>
      <c r="T133" s="14">
        <v>0.5</v>
      </c>
      <c r="U133" s="19">
        <f>INDEX(道具ID!$B$4:$B$1000,MATCH(H133,道具ID!$C$4:$C$1000,0),1)</f>
        <v>100207</v>
      </c>
      <c r="V133" s="19">
        <v>40200</v>
      </c>
      <c r="W133" s="19">
        <v>30000</v>
      </c>
      <c r="X133" s="19">
        <f>INDEX(道具ID!$B$4:$B$1000,MATCH(L133,道具ID!$C$4:$C$1000,0),1)</f>
        <v>20001</v>
      </c>
      <c r="Y133" s="19">
        <f>INDEX(道具ID!$B$4:$B$1000,MATCH(M133,道具ID!$C$4:$C$1000,0),1)</f>
        <v>20001</v>
      </c>
      <c r="Z133" s="19">
        <f>INDEX(道具ID!$B$4:$B$1000,MATCH(N133,道具ID!$C$4:$C$1000,0),1)</f>
        <v>20002</v>
      </c>
    </row>
    <row r="134" spans="3:26" x14ac:dyDescent="0.15">
      <c r="C134" s="13">
        <v>13</v>
      </c>
      <c r="D134" s="13">
        <v>129</v>
      </c>
      <c r="E134" s="13">
        <v>73</v>
      </c>
      <c r="F134" s="13" t="s">
        <v>34</v>
      </c>
      <c r="G134" s="13" t="s">
        <v>4</v>
      </c>
      <c r="H134" s="13" t="s">
        <v>37</v>
      </c>
      <c r="I134" s="13">
        <v>1</v>
      </c>
      <c r="J134" s="13">
        <v>1</v>
      </c>
      <c r="K134" s="13">
        <v>29</v>
      </c>
      <c r="L134" s="13" t="s">
        <v>57</v>
      </c>
      <c r="M134" s="13" t="s">
        <v>57</v>
      </c>
      <c r="N134" s="13" t="s">
        <v>58</v>
      </c>
      <c r="O134" s="13">
        <v>2</v>
      </c>
      <c r="P134" s="13">
        <v>1</v>
      </c>
      <c r="Q134" s="13">
        <v>1</v>
      </c>
      <c r="R134" s="14">
        <v>1</v>
      </c>
      <c r="S134" s="14">
        <v>0.8</v>
      </c>
      <c r="T134" s="14">
        <v>0.5</v>
      </c>
      <c r="U134" s="19">
        <f>INDEX(道具ID!$B$4:$B$1000,MATCH(H134,道具ID!$C$4:$C$1000,0),1)</f>
        <v>100207</v>
      </c>
      <c r="V134" s="19">
        <v>40200</v>
      </c>
      <c r="W134" s="19">
        <v>30000</v>
      </c>
      <c r="X134" s="19">
        <f>INDEX(道具ID!$B$4:$B$1000,MATCH(L134,道具ID!$C$4:$C$1000,0),1)</f>
        <v>20001</v>
      </c>
      <c r="Y134" s="19">
        <f>INDEX(道具ID!$B$4:$B$1000,MATCH(M134,道具ID!$C$4:$C$1000,0),1)</f>
        <v>20001</v>
      </c>
      <c r="Z134" s="19">
        <f>INDEX(道具ID!$B$4:$B$1000,MATCH(N134,道具ID!$C$4:$C$1000,0),1)</f>
        <v>20002</v>
      </c>
    </row>
    <row r="135" spans="3:26" x14ac:dyDescent="0.15">
      <c r="C135" s="13">
        <v>13</v>
      </c>
      <c r="D135" s="13">
        <v>130</v>
      </c>
      <c r="E135" s="13">
        <v>75</v>
      </c>
      <c r="F135" s="13" t="s">
        <v>34</v>
      </c>
      <c r="G135" s="13" t="s">
        <v>4</v>
      </c>
      <c r="H135" s="13" t="s">
        <v>37</v>
      </c>
      <c r="I135" s="13">
        <v>1</v>
      </c>
      <c r="J135" s="13">
        <v>1</v>
      </c>
      <c r="K135" s="13">
        <v>29</v>
      </c>
      <c r="L135" s="13" t="s">
        <v>57</v>
      </c>
      <c r="M135" s="13" t="s">
        <v>57</v>
      </c>
      <c r="N135" s="13" t="s">
        <v>58</v>
      </c>
      <c r="O135" s="13">
        <v>2</v>
      </c>
      <c r="P135" s="13">
        <v>1</v>
      </c>
      <c r="Q135" s="13">
        <v>1</v>
      </c>
      <c r="R135" s="14">
        <v>1</v>
      </c>
      <c r="S135" s="14">
        <v>0.8</v>
      </c>
      <c r="T135" s="14">
        <v>0.5</v>
      </c>
      <c r="U135" s="19">
        <f>INDEX(道具ID!$B$4:$B$1000,MATCH(H135,道具ID!$C$4:$C$1000,0),1)</f>
        <v>100207</v>
      </c>
      <c r="V135" s="19">
        <v>40200</v>
      </c>
      <c r="W135" s="19">
        <v>30000</v>
      </c>
      <c r="X135" s="19">
        <f>INDEX(道具ID!$B$4:$B$1000,MATCH(L135,道具ID!$C$4:$C$1000,0),1)</f>
        <v>20001</v>
      </c>
      <c r="Y135" s="19">
        <f>INDEX(道具ID!$B$4:$B$1000,MATCH(M135,道具ID!$C$4:$C$1000,0),1)</f>
        <v>20001</v>
      </c>
      <c r="Z135" s="19">
        <f>INDEX(道具ID!$B$4:$B$1000,MATCH(N135,道具ID!$C$4:$C$1000,0),1)</f>
        <v>20002</v>
      </c>
    </row>
    <row r="136" spans="3:26" x14ac:dyDescent="0.15">
      <c r="C136" s="15">
        <v>14</v>
      </c>
      <c r="D136" s="15">
        <v>131</v>
      </c>
      <c r="E136" s="15">
        <v>75</v>
      </c>
      <c r="F136" s="15" t="s">
        <v>34</v>
      </c>
      <c r="G136" s="15" t="s">
        <v>2</v>
      </c>
      <c r="H136" s="15" t="s">
        <v>35</v>
      </c>
      <c r="I136" s="15">
        <v>1</v>
      </c>
      <c r="J136" s="15">
        <v>1</v>
      </c>
      <c r="K136" s="15">
        <v>29</v>
      </c>
      <c r="L136" s="15" t="s">
        <v>57</v>
      </c>
      <c r="M136" s="15" t="s">
        <v>57</v>
      </c>
      <c r="N136" s="15" t="s">
        <v>58</v>
      </c>
      <c r="O136" s="15">
        <v>3</v>
      </c>
      <c r="P136" s="15">
        <v>1</v>
      </c>
      <c r="Q136" s="15">
        <v>1</v>
      </c>
      <c r="R136" s="16">
        <v>1</v>
      </c>
      <c r="S136" s="16">
        <v>0.8</v>
      </c>
      <c r="T136" s="16">
        <v>0.5</v>
      </c>
      <c r="U136" s="19">
        <f>INDEX(道具ID!$B$4:$B$1000,MATCH(H136,道具ID!$C$4:$C$1000,0),1)</f>
        <v>100007</v>
      </c>
      <c r="V136" s="19">
        <v>40200</v>
      </c>
      <c r="W136" s="19">
        <v>30000</v>
      </c>
      <c r="X136" s="19">
        <f>INDEX(道具ID!$B$4:$B$1000,MATCH(L136,道具ID!$C$4:$C$1000,0),1)</f>
        <v>20001</v>
      </c>
      <c r="Y136" s="19">
        <f>INDEX(道具ID!$B$4:$B$1000,MATCH(M136,道具ID!$C$4:$C$1000,0),1)</f>
        <v>20001</v>
      </c>
      <c r="Z136" s="19">
        <f>INDEX(道具ID!$B$4:$B$1000,MATCH(N136,道具ID!$C$4:$C$1000,0),1)</f>
        <v>20002</v>
      </c>
    </row>
    <row r="137" spans="3:26" x14ac:dyDescent="0.15">
      <c r="C137" s="15">
        <v>14</v>
      </c>
      <c r="D137" s="15">
        <v>132</v>
      </c>
      <c r="E137" s="15">
        <v>75</v>
      </c>
      <c r="F137" s="15" t="s">
        <v>34</v>
      </c>
      <c r="G137" s="15" t="s">
        <v>2</v>
      </c>
      <c r="H137" s="15" t="s">
        <v>35</v>
      </c>
      <c r="I137" s="15">
        <v>1</v>
      </c>
      <c r="J137" s="15">
        <v>1</v>
      </c>
      <c r="K137" s="15">
        <v>29</v>
      </c>
      <c r="L137" s="15" t="s">
        <v>57</v>
      </c>
      <c r="M137" s="15" t="s">
        <v>57</v>
      </c>
      <c r="N137" s="15" t="s">
        <v>58</v>
      </c>
      <c r="O137" s="15">
        <v>3</v>
      </c>
      <c r="P137" s="15">
        <v>1</v>
      </c>
      <c r="Q137" s="15">
        <v>1</v>
      </c>
      <c r="R137" s="16">
        <v>1</v>
      </c>
      <c r="S137" s="16">
        <v>0.8</v>
      </c>
      <c r="T137" s="16">
        <v>0.5</v>
      </c>
      <c r="U137" s="19">
        <f>INDEX(道具ID!$B$4:$B$1000,MATCH(H137,道具ID!$C$4:$C$1000,0),1)</f>
        <v>100007</v>
      </c>
      <c r="V137" s="19">
        <v>40200</v>
      </c>
      <c r="W137" s="19">
        <v>30000</v>
      </c>
      <c r="X137" s="19">
        <f>INDEX(道具ID!$B$4:$B$1000,MATCH(L137,道具ID!$C$4:$C$1000,0),1)</f>
        <v>20001</v>
      </c>
      <c r="Y137" s="19">
        <f>INDEX(道具ID!$B$4:$B$1000,MATCH(M137,道具ID!$C$4:$C$1000,0),1)</f>
        <v>20001</v>
      </c>
      <c r="Z137" s="19">
        <f>INDEX(道具ID!$B$4:$B$1000,MATCH(N137,道具ID!$C$4:$C$1000,0),1)</f>
        <v>20002</v>
      </c>
    </row>
    <row r="138" spans="3:26" x14ac:dyDescent="0.15">
      <c r="C138" s="15">
        <v>14</v>
      </c>
      <c r="D138" s="15">
        <v>133</v>
      </c>
      <c r="E138" s="15">
        <v>76</v>
      </c>
      <c r="F138" s="15" t="s">
        <v>34</v>
      </c>
      <c r="G138" s="15" t="s">
        <v>2</v>
      </c>
      <c r="H138" s="15" t="s">
        <v>35</v>
      </c>
      <c r="I138" s="15">
        <v>1</v>
      </c>
      <c r="J138" s="15">
        <v>1</v>
      </c>
      <c r="K138" s="15">
        <v>29</v>
      </c>
      <c r="L138" s="15" t="s">
        <v>57</v>
      </c>
      <c r="M138" s="15" t="s">
        <v>57</v>
      </c>
      <c r="N138" s="15" t="s">
        <v>58</v>
      </c>
      <c r="O138" s="15">
        <v>3</v>
      </c>
      <c r="P138" s="15">
        <v>1</v>
      </c>
      <c r="Q138" s="15">
        <v>1</v>
      </c>
      <c r="R138" s="16">
        <v>1</v>
      </c>
      <c r="S138" s="16">
        <v>0.8</v>
      </c>
      <c r="T138" s="16">
        <v>0.5</v>
      </c>
      <c r="U138" s="19">
        <f>INDEX(道具ID!$B$4:$B$1000,MATCH(H138,道具ID!$C$4:$C$1000,0),1)</f>
        <v>100007</v>
      </c>
      <c r="V138" s="19">
        <v>40200</v>
      </c>
      <c r="W138" s="19">
        <v>30000</v>
      </c>
      <c r="X138" s="19">
        <f>INDEX(道具ID!$B$4:$B$1000,MATCH(L138,道具ID!$C$4:$C$1000,0),1)</f>
        <v>20001</v>
      </c>
      <c r="Y138" s="19">
        <f>INDEX(道具ID!$B$4:$B$1000,MATCH(M138,道具ID!$C$4:$C$1000,0),1)</f>
        <v>20001</v>
      </c>
      <c r="Z138" s="19">
        <f>INDEX(道具ID!$B$4:$B$1000,MATCH(N138,道具ID!$C$4:$C$1000,0),1)</f>
        <v>20002</v>
      </c>
    </row>
    <row r="139" spans="3:26" x14ac:dyDescent="0.15">
      <c r="C139" s="15">
        <v>14</v>
      </c>
      <c r="D139" s="15">
        <v>134</v>
      </c>
      <c r="E139" s="15">
        <v>76</v>
      </c>
      <c r="F139" s="15" t="s">
        <v>34</v>
      </c>
      <c r="G139" s="15" t="s">
        <v>2</v>
      </c>
      <c r="H139" s="15" t="s">
        <v>35</v>
      </c>
      <c r="I139" s="15">
        <v>1</v>
      </c>
      <c r="J139" s="15">
        <v>1</v>
      </c>
      <c r="K139" s="15">
        <v>29</v>
      </c>
      <c r="L139" s="15" t="s">
        <v>57</v>
      </c>
      <c r="M139" s="15" t="s">
        <v>57</v>
      </c>
      <c r="N139" s="15" t="s">
        <v>58</v>
      </c>
      <c r="O139" s="15">
        <v>3</v>
      </c>
      <c r="P139" s="15">
        <v>1</v>
      </c>
      <c r="Q139" s="15">
        <v>1</v>
      </c>
      <c r="R139" s="16">
        <v>1</v>
      </c>
      <c r="S139" s="16">
        <v>0.8</v>
      </c>
      <c r="T139" s="16">
        <v>0.5</v>
      </c>
      <c r="U139" s="19">
        <f>INDEX(道具ID!$B$4:$B$1000,MATCH(H139,道具ID!$C$4:$C$1000,0),1)</f>
        <v>100007</v>
      </c>
      <c r="V139" s="19">
        <v>40200</v>
      </c>
      <c r="W139" s="19">
        <v>30000</v>
      </c>
      <c r="X139" s="19">
        <f>INDEX(道具ID!$B$4:$B$1000,MATCH(L139,道具ID!$C$4:$C$1000,0),1)</f>
        <v>20001</v>
      </c>
      <c r="Y139" s="19">
        <f>INDEX(道具ID!$B$4:$B$1000,MATCH(M139,道具ID!$C$4:$C$1000,0),1)</f>
        <v>20001</v>
      </c>
      <c r="Z139" s="19">
        <f>INDEX(道具ID!$B$4:$B$1000,MATCH(N139,道具ID!$C$4:$C$1000,0),1)</f>
        <v>20002</v>
      </c>
    </row>
    <row r="140" spans="3:26" x14ac:dyDescent="0.15">
      <c r="C140" s="15">
        <v>14</v>
      </c>
      <c r="D140" s="15">
        <v>135</v>
      </c>
      <c r="E140" s="15">
        <v>77</v>
      </c>
      <c r="F140" s="15" t="s">
        <v>34</v>
      </c>
      <c r="G140" s="15" t="s">
        <v>3</v>
      </c>
      <c r="H140" s="15" t="s">
        <v>36</v>
      </c>
      <c r="I140" s="15">
        <v>1</v>
      </c>
      <c r="J140" s="15">
        <v>1</v>
      </c>
      <c r="K140" s="15">
        <v>29</v>
      </c>
      <c r="L140" s="15" t="s">
        <v>57</v>
      </c>
      <c r="M140" s="15" t="s">
        <v>57</v>
      </c>
      <c r="N140" s="15" t="s">
        <v>58</v>
      </c>
      <c r="O140" s="15">
        <v>3</v>
      </c>
      <c r="P140" s="15">
        <v>1</v>
      </c>
      <c r="Q140" s="15">
        <v>1</v>
      </c>
      <c r="R140" s="16">
        <v>1</v>
      </c>
      <c r="S140" s="16">
        <v>0.8</v>
      </c>
      <c r="T140" s="16">
        <v>0.5</v>
      </c>
      <c r="U140" s="19">
        <f>INDEX(道具ID!$B$4:$B$1000,MATCH(H140,道具ID!$C$4:$C$1000,0),1)</f>
        <v>100107</v>
      </c>
      <c r="V140" s="19">
        <v>40200</v>
      </c>
      <c r="W140" s="19">
        <v>30000</v>
      </c>
      <c r="X140" s="19">
        <f>INDEX(道具ID!$B$4:$B$1000,MATCH(L140,道具ID!$C$4:$C$1000,0),1)</f>
        <v>20001</v>
      </c>
      <c r="Y140" s="19">
        <f>INDEX(道具ID!$B$4:$B$1000,MATCH(M140,道具ID!$C$4:$C$1000,0),1)</f>
        <v>20001</v>
      </c>
      <c r="Z140" s="19">
        <f>INDEX(道具ID!$B$4:$B$1000,MATCH(N140,道具ID!$C$4:$C$1000,0),1)</f>
        <v>20002</v>
      </c>
    </row>
    <row r="141" spans="3:26" x14ac:dyDescent="0.15">
      <c r="C141" s="15">
        <v>14</v>
      </c>
      <c r="D141" s="15">
        <v>136</v>
      </c>
      <c r="E141" s="15">
        <v>77</v>
      </c>
      <c r="F141" s="15" t="s">
        <v>34</v>
      </c>
      <c r="G141" s="15" t="s">
        <v>3</v>
      </c>
      <c r="H141" s="15" t="s">
        <v>36</v>
      </c>
      <c r="I141" s="15">
        <v>1</v>
      </c>
      <c r="J141" s="15">
        <v>1</v>
      </c>
      <c r="K141" s="15">
        <v>29</v>
      </c>
      <c r="L141" s="15" t="s">
        <v>57</v>
      </c>
      <c r="M141" s="15" t="s">
        <v>57</v>
      </c>
      <c r="N141" s="15" t="s">
        <v>58</v>
      </c>
      <c r="O141" s="15">
        <v>3</v>
      </c>
      <c r="P141" s="15">
        <v>1</v>
      </c>
      <c r="Q141" s="15">
        <v>1</v>
      </c>
      <c r="R141" s="16">
        <v>1</v>
      </c>
      <c r="S141" s="16">
        <v>0.8</v>
      </c>
      <c r="T141" s="16">
        <v>0.5</v>
      </c>
      <c r="U141" s="19">
        <f>INDEX(道具ID!$B$4:$B$1000,MATCH(H141,道具ID!$C$4:$C$1000,0),1)</f>
        <v>100107</v>
      </c>
      <c r="V141" s="19">
        <v>40200</v>
      </c>
      <c r="W141" s="19">
        <v>30000</v>
      </c>
      <c r="X141" s="19">
        <f>INDEX(道具ID!$B$4:$B$1000,MATCH(L141,道具ID!$C$4:$C$1000,0),1)</f>
        <v>20001</v>
      </c>
      <c r="Y141" s="19">
        <f>INDEX(道具ID!$B$4:$B$1000,MATCH(M141,道具ID!$C$4:$C$1000,0),1)</f>
        <v>20001</v>
      </c>
      <c r="Z141" s="19">
        <f>INDEX(道具ID!$B$4:$B$1000,MATCH(N141,道具ID!$C$4:$C$1000,0),1)</f>
        <v>20002</v>
      </c>
    </row>
    <row r="142" spans="3:26" x14ac:dyDescent="0.15">
      <c r="C142" s="15">
        <v>14</v>
      </c>
      <c r="D142" s="15">
        <v>137</v>
      </c>
      <c r="E142" s="15">
        <v>77</v>
      </c>
      <c r="F142" s="15" t="s">
        <v>34</v>
      </c>
      <c r="G142" s="15" t="s">
        <v>3</v>
      </c>
      <c r="H142" s="15" t="s">
        <v>36</v>
      </c>
      <c r="I142" s="15">
        <v>1</v>
      </c>
      <c r="J142" s="15">
        <v>1</v>
      </c>
      <c r="K142" s="15">
        <v>29</v>
      </c>
      <c r="L142" s="15" t="s">
        <v>57</v>
      </c>
      <c r="M142" s="15" t="s">
        <v>57</v>
      </c>
      <c r="N142" s="15" t="s">
        <v>58</v>
      </c>
      <c r="O142" s="15">
        <v>3</v>
      </c>
      <c r="P142" s="15">
        <v>1</v>
      </c>
      <c r="Q142" s="15">
        <v>1</v>
      </c>
      <c r="R142" s="16">
        <v>1</v>
      </c>
      <c r="S142" s="16">
        <v>0.8</v>
      </c>
      <c r="T142" s="16">
        <v>0.5</v>
      </c>
      <c r="U142" s="19">
        <f>INDEX(道具ID!$B$4:$B$1000,MATCH(H142,道具ID!$C$4:$C$1000,0),1)</f>
        <v>100107</v>
      </c>
      <c r="V142" s="19">
        <v>40200</v>
      </c>
      <c r="W142" s="19">
        <v>30000</v>
      </c>
      <c r="X142" s="19">
        <f>INDEX(道具ID!$B$4:$B$1000,MATCH(L142,道具ID!$C$4:$C$1000,0),1)</f>
        <v>20001</v>
      </c>
      <c r="Y142" s="19">
        <f>INDEX(道具ID!$B$4:$B$1000,MATCH(M142,道具ID!$C$4:$C$1000,0),1)</f>
        <v>20001</v>
      </c>
      <c r="Z142" s="19">
        <f>INDEX(道具ID!$B$4:$B$1000,MATCH(N142,道具ID!$C$4:$C$1000,0),1)</f>
        <v>20002</v>
      </c>
    </row>
    <row r="143" spans="3:26" x14ac:dyDescent="0.15">
      <c r="C143" s="15">
        <v>14</v>
      </c>
      <c r="D143" s="15">
        <v>138</v>
      </c>
      <c r="E143" s="15">
        <v>78</v>
      </c>
      <c r="F143" s="15" t="s">
        <v>34</v>
      </c>
      <c r="G143" s="15" t="s">
        <v>4</v>
      </c>
      <c r="H143" s="15" t="s">
        <v>37</v>
      </c>
      <c r="I143" s="15">
        <v>1</v>
      </c>
      <c r="J143" s="15">
        <v>1</v>
      </c>
      <c r="K143" s="15">
        <v>30</v>
      </c>
      <c r="L143" s="15" t="s">
        <v>57</v>
      </c>
      <c r="M143" s="15" t="s">
        <v>57</v>
      </c>
      <c r="N143" s="15" t="s">
        <v>58</v>
      </c>
      <c r="O143" s="15">
        <v>3</v>
      </c>
      <c r="P143" s="15">
        <v>1</v>
      </c>
      <c r="Q143" s="15">
        <v>1</v>
      </c>
      <c r="R143" s="16">
        <v>1</v>
      </c>
      <c r="S143" s="16">
        <v>0.8</v>
      </c>
      <c r="T143" s="16">
        <v>0.5</v>
      </c>
      <c r="U143" s="19">
        <f>INDEX(道具ID!$B$4:$B$1000,MATCH(H143,道具ID!$C$4:$C$1000,0),1)</f>
        <v>100207</v>
      </c>
      <c r="V143" s="19">
        <v>40200</v>
      </c>
      <c r="W143" s="19">
        <v>30000</v>
      </c>
      <c r="X143" s="19">
        <f>INDEX(道具ID!$B$4:$B$1000,MATCH(L143,道具ID!$C$4:$C$1000,0),1)</f>
        <v>20001</v>
      </c>
      <c r="Y143" s="19">
        <f>INDEX(道具ID!$B$4:$B$1000,MATCH(M143,道具ID!$C$4:$C$1000,0),1)</f>
        <v>20001</v>
      </c>
      <c r="Z143" s="19">
        <f>INDEX(道具ID!$B$4:$B$1000,MATCH(N143,道具ID!$C$4:$C$1000,0),1)</f>
        <v>20002</v>
      </c>
    </row>
    <row r="144" spans="3:26" x14ac:dyDescent="0.15">
      <c r="C144" s="15">
        <v>14</v>
      </c>
      <c r="D144" s="15">
        <v>139</v>
      </c>
      <c r="E144" s="15">
        <v>78</v>
      </c>
      <c r="F144" s="15" t="s">
        <v>34</v>
      </c>
      <c r="G144" s="15" t="s">
        <v>4</v>
      </c>
      <c r="H144" s="15" t="s">
        <v>37</v>
      </c>
      <c r="I144" s="15">
        <v>1</v>
      </c>
      <c r="J144" s="15">
        <v>1</v>
      </c>
      <c r="K144" s="15">
        <v>30</v>
      </c>
      <c r="L144" s="15" t="s">
        <v>57</v>
      </c>
      <c r="M144" s="15" t="s">
        <v>57</v>
      </c>
      <c r="N144" s="15" t="s">
        <v>58</v>
      </c>
      <c r="O144" s="15">
        <v>3</v>
      </c>
      <c r="P144" s="15">
        <v>1</v>
      </c>
      <c r="Q144" s="15">
        <v>1</v>
      </c>
      <c r="R144" s="16">
        <v>1</v>
      </c>
      <c r="S144" s="16">
        <v>0.8</v>
      </c>
      <c r="T144" s="16">
        <v>0.5</v>
      </c>
      <c r="U144" s="19">
        <f>INDEX(道具ID!$B$4:$B$1000,MATCH(H144,道具ID!$C$4:$C$1000,0),1)</f>
        <v>100207</v>
      </c>
      <c r="V144" s="19">
        <v>40200</v>
      </c>
      <c r="W144" s="19">
        <v>30000</v>
      </c>
      <c r="X144" s="19">
        <f>INDEX(道具ID!$B$4:$B$1000,MATCH(L144,道具ID!$C$4:$C$1000,0),1)</f>
        <v>20001</v>
      </c>
      <c r="Y144" s="19">
        <f>INDEX(道具ID!$B$4:$B$1000,MATCH(M144,道具ID!$C$4:$C$1000,0),1)</f>
        <v>20001</v>
      </c>
      <c r="Z144" s="19">
        <f>INDEX(道具ID!$B$4:$B$1000,MATCH(N144,道具ID!$C$4:$C$1000,0),1)</f>
        <v>20002</v>
      </c>
    </row>
    <row r="145" spans="3:26" x14ac:dyDescent="0.15">
      <c r="C145" s="15">
        <v>14</v>
      </c>
      <c r="D145" s="15">
        <v>140</v>
      </c>
      <c r="E145" s="15">
        <v>80</v>
      </c>
      <c r="F145" s="15" t="s">
        <v>34</v>
      </c>
      <c r="G145" s="15" t="s">
        <v>4</v>
      </c>
      <c r="H145" s="15" t="s">
        <v>37</v>
      </c>
      <c r="I145" s="15">
        <v>1</v>
      </c>
      <c r="J145" s="15">
        <v>1</v>
      </c>
      <c r="K145" s="15">
        <v>30</v>
      </c>
      <c r="L145" s="15" t="s">
        <v>57</v>
      </c>
      <c r="M145" s="15" t="s">
        <v>57</v>
      </c>
      <c r="N145" s="15" t="s">
        <v>58</v>
      </c>
      <c r="O145" s="15">
        <v>3</v>
      </c>
      <c r="P145" s="15">
        <v>1</v>
      </c>
      <c r="Q145" s="15">
        <v>1</v>
      </c>
      <c r="R145" s="16">
        <v>1</v>
      </c>
      <c r="S145" s="16">
        <v>0.8</v>
      </c>
      <c r="T145" s="16">
        <v>0.5</v>
      </c>
      <c r="U145" s="19">
        <f>INDEX(道具ID!$B$4:$B$1000,MATCH(H145,道具ID!$C$4:$C$1000,0),1)</f>
        <v>100207</v>
      </c>
      <c r="V145" s="19">
        <v>40200</v>
      </c>
      <c r="W145" s="19">
        <v>30000</v>
      </c>
      <c r="X145" s="19">
        <f>INDEX(道具ID!$B$4:$B$1000,MATCH(L145,道具ID!$C$4:$C$1000,0),1)</f>
        <v>20001</v>
      </c>
      <c r="Y145" s="19">
        <f>INDEX(道具ID!$B$4:$B$1000,MATCH(M145,道具ID!$C$4:$C$1000,0),1)</f>
        <v>20001</v>
      </c>
      <c r="Z145" s="19">
        <f>INDEX(道具ID!$B$4:$B$1000,MATCH(N145,道具ID!$C$4:$C$1000,0),1)</f>
        <v>20002</v>
      </c>
    </row>
    <row r="146" spans="3:26" x14ac:dyDescent="0.15">
      <c r="C146" s="17">
        <v>15</v>
      </c>
      <c r="D146" s="17">
        <v>141</v>
      </c>
      <c r="E146" s="17">
        <v>80</v>
      </c>
      <c r="F146" s="17" t="s">
        <v>38</v>
      </c>
      <c r="G146" s="17" t="s">
        <v>2</v>
      </c>
      <c r="H146" s="17" t="s">
        <v>39</v>
      </c>
      <c r="I146" s="17">
        <v>1</v>
      </c>
      <c r="J146" s="17">
        <v>1</v>
      </c>
      <c r="K146" s="17">
        <v>30</v>
      </c>
      <c r="L146" s="17" t="s">
        <v>57</v>
      </c>
      <c r="M146" s="17" t="s">
        <v>57</v>
      </c>
      <c r="N146" s="17" t="s">
        <v>58</v>
      </c>
      <c r="O146" s="17">
        <v>3</v>
      </c>
      <c r="P146" s="17">
        <v>1</v>
      </c>
      <c r="Q146" s="17">
        <v>1</v>
      </c>
      <c r="R146" s="18">
        <v>1</v>
      </c>
      <c r="S146" s="18">
        <v>0.8</v>
      </c>
      <c r="T146" s="18">
        <v>0.7</v>
      </c>
      <c r="U146" s="19">
        <f>INDEX(道具ID!$B$4:$B$1000,MATCH(H146,道具ID!$C$4:$C$1000,0),1)</f>
        <v>100008</v>
      </c>
      <c r="V146" s="19">
        <v>40200</v>
      </c>
      <c r="W146" s="19">
        <v>30000</v>
      </c>
      <c r="X146" s="19">
        <f>INDEX(道具ID!$B$4:$B$1000,MATCH(L146,道具ID!$C$4:$C$1000,0),1)</f>
        <v>20001</v>
      </c>
      <c r="Y146" s="19">
        <f>INDEX(道具ID!$B$4:$B$1000,MATCH(M146,道具ID!$C$4:$C$1000,0),1)</f>
        <v>20001</v>
      </c>
      <c r="Z146" s="19">
        <f>INDEX(道具ID!$B$4:$B$1000,MATCH(N146,道具ID!$C$4:$C$1000,0),1)</f>
        <v>20002</v>
      </c>
    </row>
    <row r="147" spans="3:26" x14ac:dyDescent="0.15">
      <c r="C147" s="17">
        <v>15</v>
      </c>
      <c r="D147" s="17">
        <v>142</v>
      </c>
      <c r="E147" s="17">
        <v>80</v>
      </c>
      <c r="F147" s="17" t="s">
        <v>38</v>
      </c>
      <c r="G147" s="17" t="s">
        <v>2</v>
      </c>
      <c r="H147" s="17" t="s">
        <v>39</v>
      </c>
      <c r="I147" s="17">
        <v>1</v>
      </c>
      <c r="J147" s="17">
        <v>1</v>
      </c>
      <c r="K147" s="17">
        <v>30</v>
      </c>
      <c r="L147" s="17" t="s">
        <v>57</v>
      </c>
      <c r="M147" s="17" t="s">
        <v>57</v>
      </c>
      <c r="N147" s="17" t="s">
        <v>58</v>
      </c>
      <c r="O147" s="17">
        <v>3</v>
      </c>
      <c r="P147" s="17">
        <v>1</v>
      </c>
      <c r="Q147" s="17">
        <v>1</v>
      </c>
      <c r="R147" s="18">
        <v>1</v>
      </c>
      <c r="S147" s="18">
        <v>0.8</v>
      </c>
      <c r="T147" s="18">
        <v>0.7</v>
      </c>
      <c r="U147" s="19">
        <f>INDEX(道具ID!$B$4:$B$1000,MATCH(H147,道具ID!$C$4:$C$1000,0),1)</f>
        <v>100008</v>
      </c>
      <c r="V147" s="19">
        <v>40200</v>
      </c>
      <c r="W147" s="19">
        <v>30000</v>
      </c>
      <c r="X147" s="19">
        <f>INDEX(道具ID!$B$4:$B$1000,MATCH(L147,道具ID!$C$4:$C$1000,0),1)</f>
        <v>20001</v>
      </c>
      <c r="Y147" s="19">
        <f>INDEX(道具ID!$B$4:$B$1000,MATCH(M147,道具ID!$C$4:$C$1000,0),1)</f>
        <v>20001</v>
      </c>
      <c r="Z147" s="19">
        <f>INDEX(道具ID!$B$4:$B$1000,MATCH(N147,道具ID!$C$4:$C$1000,0),1)</f>
        <v>20002</v>
      </c>
    </row>
    <row r="148" spans="3:26" x14ac:dyDescent="0.15">
      <c r="C148" s="17">
        <v>15</v>
      </c>
      <c r="D148" s="17">
        <v>143</v>
      </c>
      <c r="E148" s="17">
        <v>81</v>
      </c>
      <c r="F148" s="17" t="s">
        <v>38</v>
      </c>
      <c r="G148" s="17" t="s">
        <v>2</v>
      </c>
      <c r="H148" s="17" t="s">
        <v>39</v>
      </c>
      <c r="I148" s="17">
        <v>1</v>
      </c>
      <c r="J148" s="17">
        <v>1</v>
      </c>
      <c r="K148" s="17">
        <v>30</v>
      </c>
      <c r="L148" s="17" t="s">
        <v>57</v>
      </c>
      <c r="M148" s="17" t="s">
        <v>57</v>
      </c>
      <c r="N148" s="17" t="s">
        <v>58</v>
      </c>
      <c r="O148" s="17">
        <v>3</v>
      </c>
      <c r="P148" s="17">
        <v>1</v>
      </c>
      <c r="Q148" s="17">
        <v>1</v>
      </c>
      <c r="R148" s="18">
        <v>1</v>
      </c>
      <c r="S148" s="18">
        <v>0.8</v>
      </c>
      <c r="T148" s="18">
        <v>0.7</v>
      </c>
      <c r="U148" s="19">
        <f>INDEX(道具ID!$B$4:$B$1000,MATCH(H148,道具ID!$C$4:$C$1000,0),1)</f>
        <v>100008</v>
      </c>
      <c r="V148" s="19">
        <v>40200</v>
      </c>
      <c r="W148" s="19">
        <v>30000</v>
      </c>
      <c r="X148" s="19">
        <f>INDEX(道具ID!$B$4:$B$1000,MATCH(L148,道具ID!$C$4:$C$1000,0),1)</f>
        <v>20001</v>
      </c>
      <c r="Y148" s="19">
        <f>INDEX(道具ID!$B$4:$B$1000,MATCH(M148,道具ID!$C$4:$C$1000,0),1)</f>
        <v>20001</v>
      </c>
      <c r="Z148" s="19">
        <f>INDEX(道具ID!$B$4:$B$1000,MATCH(N148,道具ID!$C$4:$C$1000,0),1)</f>
        <v>20002</v>
      </c>
    </row>
    <row r="149" spans="3:26" x14ac:dyDescent="0.15">
      <c r="C149" s="17">
        <v>15</v>
      </c>
      <c r="D149" s="17">
        <v>144</v>
      </c>
      <c r="E149" s="17">
        <v>81</v>
      </c>
      <c r="F149" s="17" t="s">
        <v>38</v>
      </c>
      <c r="G149" s="17" t="s">
        <v>2</v>
      </c>
      <c r="H149" s="17" t="s">
        <v>39</v>
      </c>
      <c r="I149" s="17">
        <v>1</v>
      </c>
      <c r="J149" s="17">
        <v>1</v>
      </c>
      <c r="K149" s="17">
        <v>30</v>
      </c>
      <c r="L149" s="17" t="s">
        <v>57</v>
      </c>
      <c r="M149" s="17" t="s">
        <v>57</v>
      </c>
      <c r="N149" s="17" t="s">
        <v>58</v>
      </c>
      <c r="O149" s="17">
        <v>3</v>
      </c>
      <c r="P149" s="17">
        <v>1</v>
      </c>
      <c r="Q149" s="17">
        <v>1</v>
      </c>
      <c r="R149" s="18">
        <v>1</v>
      </c>
      <c r="S149" s="18">
        <v>0.8</v>
      </c>
      <c r="T149" s="18">
        <v>0.7</v>
      </c>
      <c r="U149" s="19">
        <f>INDEX(道具ID!$B$4:$B$1000,MATCH(H149,道具ID!$C$4:$C$1000,0),1)</f>
        <v>100008</v>
      </c>
      <c r="V149" s="19">
        <v>40200</v>
      </c>
      <c r="W149" s="19">
        <v>30000</v>
      </c>
      <c r="X149" s="19">
        <f>INDEX(道具ID!$B$4:$B$1000,MATCH(L149,道具ID!$C$4:$C$1000,0),1)</f>
        <v>20001</v>
      </c>
      <c r="Y149" s="19">
        <f>INDEX(道具ID!$B$4:$B$1000,MATCH(M149,道具ID!$C$4:$C$1000,0),1)</f>
        <v>20001</v>
      </c>
      <c r="Z149" s="19">
        <f>INDEX(道具ID!$B$4:$B$1000,MATCH(N149,道具ID!$C$4:$C$1000,0),1)</f>
        <v>20002</v>
      </c>
    </row>
    <row r="150" spans="3:26" x14ac:dyDescent="0.15">
      <c r="C150" s="17">
        <v>15</v>
      </c>
      <c r="D150" s="17">
        <v>145</v>
      </c>
      <c r="E150" s="17">
        <v>82</v>
      </c>
      <c r="F150" s="17" t="s">
        <v>38</v>
      </c>
      <c r="G150" s="17" t="s">
        <v>3</v>
      </c>
      <c r="H150" s="17" t="s">
        <v>40</v>
      </c>
      <c r="I150" s="17">
        <v>1</v>
      </c>
      <c r="J150" s="17">
        <v>1</v>
      </c>
      <c r="K150" s="17">
        <v>30</v>
      </c>
      <c r="L150" s="17" t="s">
        <v>57</v>
      </c>
      <c r="M150" s="17" t="s">
        <v>57</v>
      </c>
      <c r="N150" s="17" t="s">
        <v>58</v>
      </c>
      <c r="O150" s="17">
        <v>3</v>
      </c>
      <c r="P150" s="17">
        <v>1</v>
      </c>
      <c r="Q150" s="17">
        <v>1</v>
      </c>
      <c r="R150" s="18">
        <v>1</v>
      </c>
      <c r="S150" s="18">
        <v>0.8</v>
      </c>
      <c r="T150" s="18">
        <v>0.7</v>
      </c>
      <c r="U150" s="19">
        <f>INDEX(道具ID!$B$4:$B$1000,MATCH(H150,道具ID!$C$4:$C$1000,0),1)</f>
        <v>100108</v>
      </c>
      <c r="V150" s="19">
        <v>40200</v>
      </c>
      <c r="W150" s="19">
        <v>30000</v>
      </c>
      <c r="X150" s="19">
        <f>INDEX(道具ID!$B$4:$B$1000,MATCH(L150,道具ID!$C$4:$C$1000,0),1)</f>
        <v>20001</v>
      </c>
      <c r="Y150" s="19">
        <f>INDEX(道具ID!$B$4:$B$1000,MATCH(M150,道具ID!$C$4:$C$1000,0),1)</f>
        <v>20001</v>
      </c>
      <c r="Z150" s="19">
        <f>INDEX(道具ID!$B$4:$B$1000,MATCH(N150,道具ID!$C$4:$C$1000,0),1)</f>
        <v>20002</v>
      </c>
    </row>
    <row r="151" spans="3:26" x14ac:dyDescent="0.15">
      <c r="C151" s="17">
        <v>15</v>
      </c>
      <c r="D151" s="17">
        <v>146</v>
      </c>
      <c r="E151" s="17">
        <v>82</v>
      </c>
      <c r="F151" s="17" t="s">
        <v>38</v>
      </c>
      <c r="G151" s="17" t="s">
        <v>3</v>
      </c>
      <c r="H151" s="17" t="s">
        <v>40</v>
      </c>
      <c r="I151" s="17">
        <v>1</v>
      </c>
      <c r="J151" s="17">
        <v>1</v>
      </c>
      <c r="K151" s="17">
        <v>30</v>
      </c>
      <c r="L151" s="17" t="s">
        <v>57</v>
      </c>
      <c r="M151" s="17" t="s">
        <v>57</v>
      </c>
      <c r="N151" s="17" t="s">
        <v>58</v>
      </c>
      <c r="O151" s="17">
        <v>3</v>
      </c>
      <c r="P151" s="17">
        <v>1</v>
      </c>
      <c r="Q151" s="17">
        <v>1</v>
      </c>
      <c r="R151" s="18">
        <v>1</v>
      </c>
      <c r="S151" s="18">
        <v>0.8</v>
      </c>
      <c r="T151" s="18">
        <v>0.7</v>
      </c>
      <c r="U151" s="19">
        <f>INDEX(道具ID!$B$4:$B$1000,MATCH(H151,道具ID!$C$4:$C$1000,0),1)</f>
        <v>100108</v>
      </c>
      <c r="V151" s="19">
        <v>40200</v>
      </c>
      <c r="W151" s="19">
        <v>30000</v>
      </c>
      <c r="X151" s="19">
        <f>INDEX(道具ID!$B$4:$B$1000,MATCH(L151,道具ID!$C$4:$C$1000,0),1)</f>
        <v>20001</v>
      </c>
      <c r="Y151" s="19">
        <f>INDEX(道具ID!$B$4:$B$1000,MATCH(M151,道具ID!$C$4:$C$1000,0),1)</f>
        <v>20001</v>
      </c>
      <c r="Z151" s="19">
        <f>INDEX(道具ID!$B$4:$B$1000,MATCH(N151,道具ID!$C$4:$C$1000,0),1)</f>
        <v>20002</v>
      </c>
    </row>
    <row r="152" spans="3:26" x14ac:dyDescent="0.15">
      <c r="C152" s="17">
        <v>15</v>
      </c>
      <c r="D152" s="17">
        <v>147</v>
      </c>
      <c r="E152" s="17">
        <v>82</v>
      </c>
      <c r="F152" s="17" t="s">
        <v>38</v>
      </c>
      <c r="G152" s="17" t="s">
        <v>3</v>
      </c>
      <c r="H152" s="17" t="s">
        <v>40</v>
      </c>
      <c r="I152" s="17">
        <v>1</v>
      </c>
      <c r="J152" s="17">
        <v>1</v>
      </c>
      <c r="K152" s="17">
        <v>30</v>
      </c>
      <c r="L152" s="17" t="s">
        <v>57</v>
      </c>
      <c r="M152" s="17" t="s">
        <v>57</v>
      </c>
      <c r="N152" s="17" t="s">
        <v>58</v>
      </c>
      <c r="O152" s="17">
        <v>3</v>
      </c>
      <c r="P152" s="17">
        <v>1</v>
      </c>
      <c r="Q152" s="17">
        <v>1</v>
      </c>
      <c r="R152" s="18">
        <v>1</v>
      </c>
      <c r="S152" s="18">
        <v>0.8</v>
      </c>
      <c r="T152" s="18">
        <v>0.7</v>
      </c>
      <c r="U152" s="19">
        <f>INDEX(道具ID!$B$4:$B$1000,MATCH(H152,道具ID!$C$4:$C$1000,0),1)</f>
        <v>100108</v>
      </c>
      <c r="V152" s="19">
        <v>40200</v>
      </c>
      <c r="W152" s="19">
        <v>30000</v>
      </c>
      <c r="X152" s="19">
        <f>INDEX(道具ID!$B$4:$B$1000,MATCH(L152,道具ID!$C$4:$C$1000,0),1)</f>
        <v>20001</v>
      </c>
      <c r="Y152" s="19">
        <f>INDEX(道具ID!$B$4:$B$1000,MATCH(M152,道具ID!$C$4:$C$1000,0),1)</f>
        <v>20001</v>
      </c>
      <c r="Z152" s="19">
        <f>INDEX(道具ID!$B$4:$B$1000,MATCH(N152,道具ID!$C$4:$C$1000,0),1)</f>
        <v>20002</v>
      </c>
    </row>
    <row r="153" spans="3:26" x14ac:dyDescent="0.15">
      <c r="C153" s="17">
        <v>15</v>
      </c>
      <c r="D153" s="17">
        <v>148</v>
      </c>
      <c r="E153" s="17">
        <v>83</v>
      </c>
      <c r="F153" s="17" t="s">
        <v>38</v>
      </c>
      <c r="G153" s="17" t="s">
        <v>4</v>
      </c>
      <c r="H153" s="17" t="s">
        <v>41</v>
      </c>
      <c r="I153" s="17">
        <v>1</v>
      </c>
      <c r="J153" s="17">
        <v>1</v>
      </c>
      <c r="K153" s="17">
        <v>30</v>
      </c>
      <c r="L153" s="17" t="s">
        <v>57</v>
      </c>
      <c r="M153" s="17" t="s">
        <v>57</v>
      </c>
      <c r="N153" s="17" t="s">
        <v>58</v>
      </c>
      <c r="O153" s="17">
        <v>3</v>
      </c>
      <c r="P153" s="17">
        <v>1</v>
      </c>
      <c r="Q153" s="17">
        <v>1</v>
      </c>
      <c r="R153" s="18">
        <v>1</v>
      </c>
      <c r="S153" s="18">
        <v>0.8</v>
      </c>
      <c r="T153" s="18">
        <v>0.7</v>
      </c>
      <c r="U153" s="19">
        <f>INDEX(道具ID!$B$4:$B$1000,MATCH(H153,道具ID!$C$4:$C$1000,0),1)</f>
        <v>100208</v>
      </c>
      <c r="V153" s="19">
        <v>40200</v>
      </c>
      <c r="W153" s="19">
        <v>30000</v>
      </c>
      <c r="X153" s="19">
        <f>INDEX(道具ID!$B$4:$B$1000,MATCH(L153,道具ID!$C$4:$C$1000,0),1)</f>
        <v>20001</v>
      </c>
      <c r="Y153" s="19">
        <f>INDEX(道具ID!$B$4:$B$1000,MATCH(M153,道具ID!$C$4:$C$1000,0),1)</f>
        <v>20001</v>
      </c>
      <c r="Z153" s="19">
        <f>INDEX(道具ID!$B$4:$B$1000,MATCH(N153,道具ID!$C$4:$C$1000,0),1)</f>
        <v>20002</v>
      </c>
    </row>
    <row r="154" spans="3:26" x14ac:dyDescent="0.15">
      <c r="C154" s="17">
        <v>15</v>
      </c>
      <c r="D154" s="17">
        <v>149</v>
      </c>
      <c r="E154" s="17">
        <v>83</v>
      </c>
      <c r="F154" s="17" t="s">
        <v>38</v>
      </c>
      <c r="G154" s="17" t="s">
        <v>4</v>
      </c>
      <c r="H154" s="17" t="s">
        <v>41</v>
      </c>
      <c r="I154" s="17">
        <v>1</v>
      </c>
      <c r="J154" s="17">
        <v>1</v>
      </c>
      <c r="K154" s="17">
        <v>30</v>
      </c>
      <c r="L154" s="17" t="s">
        <v>57</v>
      </c>
      <c r="M154" s="17" t="s">
        <v>57</v>
      </c>
      <c r="N154" s="17" t="s">
        <v>58</v>
      </c>
      <c r="O154" s="17">
        <v>3</v>
      </c>
      <c r="P154" s="17">
        <v>1</v>
      </c>
      <c r="Q154" s="17">
        <v>1</v>
      </c>
      <c r="R154" s="18">
        <v>1</v>
      </c>
      <c r="S154" s="18">
        <v>0.8</v>
      </c>
      <c r="T154" s="18">
        <v>0.7</v>
      </c>
      <c r="U154" s="19">
        <f>INDEX(道具ID!$B$4:$B$1000,MATCH(H154,道具ID!$C$4:$C$1000,0),1)</f>
        <v>100208</v>
      </c>
      <c r="V154" s="19">
        <v>40200</v>
      </c>
      <c r="W154" s="19">
        <v>30000</v>
      </c>
      <c r="X154" s="19">
        <f>INDEX(道具ID!$B$4:$B$1000,MATCH(L154,道具ID!$C$4:$C$1000,0),1)</f>
        <v>20001</v>
      </c>
      <c r="Y154" s="19">
        <f>INDEX(道具ID!$B$4:$B$1000,MATCH(M154,道具ID!$C$4:$C$1000,0),1)</f>
        <v>20001</v>
      </c>
      <c r="Z154" s="19">
        <f>INDEX(道具ID!$B$4:$B$1000,MATCH(N154,道具ID!$C$4:$C$1000,0),1)</f>
        <v>20002</v>
      </c>
    </row>
    <row r="155" spans="3:26" x14ac:dyDescent="0.15">
      <c r="C155" s="17">
        <v>15</v>
      </c>
      <c r="D155" s="17">
        <v>150</v>
      </c>
      <c r="E155" s="17">
        <v>85</v>
      </c>
      <c r="F155" s="17" t="s">
        <v>38</v>
      </c>
      <c r="G155" s="17" t="s">
        <v>4</v>
      </c>
      <c r="H155" s="17" t="s">
        <v>41</v>
      </c>
      <c r="I155" s="17">
        <v>1</v>
      </c>
      <c r="J155" s="17">
        <v>1</v>
      </c>
      <c r="K155" s="17">
        <v>31</v>
      </c>
      <c r="L155" s="17" t="s">
        <v>57</v>
      </c>
      <c r="M155" s="17" t="s">
        <v>57</v>
      </c>
      <c r="N155" s="17" t="s">
        <v>58</v>
      </c>
      <c r="O155" s="17">
        <v>3</v>
      </c>
      <c r="P155" s="17">
        <v>1</v>
      </c>
      <c r="Q155" s="17">
        <v>1</v>
      </c>
      <c r="R155" s="18">
        <v>1</v>
      </c>
      <c r="S155" s="18">
        <v>0.8</v>
      </c>
      <c r="T155" s="18">
        <v>0.7</v>
      </c>
      <c r="U155" s="19">
        <f>INDEX(道具ID!$B$4:$B$1000,MATCH(H155,道具ID!$C$4:$C$1000,0),1)</f>
        <v>100208</v>
      </c>
      <c r="V155" s="19">
        <v>40200</v>
      </c>
      <c r="W155" s="19">
        <v>30000</v>
      </c>
      <c r="X155" s="19">
        <f>INDEX(道具ID!$B$4:$B$1000,MATCH(L155,道具ID!$C$4:$C$1000,0),1)</f>
        <v>20001</v>
      </c>
      <c r="Y155" s="19">
        <f>INDEX(道具ID!$B$4:$B$1000,MATCH(M155,道具ID!$C$4:$C$1000,0),1)</f>
        <v>20001</v>
      </c>
      <c r="Z155" s="19">
        <f>INDEX(道具ID!$B$4:$B$1000,MATCH(N155,道具ID!$C$4:$C$1000,0),1)</f>
        <v>20002</v>
      </c>
    </row>
    <row r="156" spans="3:26" x14ac:dyDescent="0.15">
      <c r="C156" s="8">
        <v>16</v>
      </c>
      <c r="D156" s="8">
        <v>151</v>
      </c>
      <c r="E156" s="8">
        <v>85</v>
      </c>
      <c r="F156" s="8" t="s">
        <v>38</v>
      </c>
      <c r="G156" s="8" t="s">
        <v>2</v>
      </c>
      <c r="H156" s="8" t="s">
        <v>39</v>
      </c>
      <c r="I156" s="8">
        <v>1</v>
      </c>
      <c r="J156" s="8">
        <v>1</v>
      </c>
      <c r="K156" s="8">
        <v>31</v>
      </c>
      <c r="L156" s="8" t="s">
        <v>57</v>
      </c>
      <c r="M156" s="8" t="s">
        <v>57</v>
      </c>
      <c r="N156" s="8" t="s">
        <v>58</v>
      </c>
      <c r="O156" s="8">
        <v>3</v>
      </c>
      <c r="P156" s="8">
        <v>2</v>
      </c>
      <c r="Q156" s="8">
        <v>1</v>
      </c>
      <c r="R156" s="9">
        <v>1</v>
      </c>
      <c r="S156" s="9">
        <v>0.8</v>
      </c>
      <c r="T156" s="9">
        <v>0.8</v>
      </c>
      <c r="U156" s="19">
        <f>INDEX(道具ID!$B$4:$B$1000,MATCH(H156,道具ID!$C$4:$C$1000,0),1)</f>
        <v>100008</v>
      </c>
      <c r="V156" s="19">
        <v>40200</v>
      </c>
      <c r="W156" s="19">
        <v>30000</v>
      </c>
      <c r="X156" s="19">
        <f>INDEX(道具ID!$B$4:$B$1000,MATCH(L156,道具ID!$C$4:$C$1000,0),1)</f>
        <v>20001</v>
      </c>
      <c r="Y156" s="19">
        <f>INDEX(道具ID!$B$4:$B$1000,MATCH(M156,道具ID!$C$4:$C$1000,0),1)</f>
        <v>20001</v>
      </c>
      <c r="Z156" s="19">
        <f>INDEX(道具ID!$B$4:$B$1000,MATCH(N156,道具ID!$C$4:$C$1000,0),1)</f>
        <v>20002</v>
      </c>
    </row>
    <row r="157" spans="3:26" x14ac:dyDescent="0.15">
      <c r="C157" s="8">
        <v>16</v>
      </c>
      <c r="D157" s="8">
        <v>152</v>
      </c>
      <c r="E157" s="8">
        <v>85</v>
      </c>
      <c r="F157" s="8" t="s">
        <v>38</v>
      </c>
      <c r="G157" s="8" t="s">
        <v>2</v>
      </c>
      <c r="H157" s="8" t="s">
        <v>39</v>
      </c>
      <c r="I157" s="8">
        <v>1</v>
      </c>
      <c r="J157" s="8">
        <v>1</v>
      </c>
      <c r="K157" s="8">
        <v>31</v>
      </c>
      <c r="L157" s="8" t="s">
        <v>57</v>
      </c>
      <c r="M157" s="8" t="s">
        <v>57</v>
      </c>
      <c r="N157" s="8" t="s">
        <v>58</v>
      </c>
      <c r="O157" s="8">
        <v>3</v>
      </c>
      <c r="P157" s="8">
        <v>2</v>
      </c>
      <c r="Q157" s="8">
        <v>1</v>
      </c>
      <c r="R157" s="9">
        <v>1</v>
      </c>
      <c r="S157" s="9">
        <v>0.8</v>
      </c>
      <c r="T157" s="9">
        <v>0.8</v>
      </c>
      <c r="U157" s="19">
        <f>INDEX(道具ID!$B$4:$B$1000,MATCH(H157,道具ID!$C$4:$C$1000,0),1)</f>
        <v>100008</v>
      </c>
      <c r="V157" s="19">
        <v>40200</v>
      </c>
      <c r="W157" s="19">
        <v>30000</v>
      </c>
      <c r="X157" s="19">
        <f>INDEX(道具ID!$B$4:$B$1000,MATCH(L157,道具ID!$C$4:$C$1000,0),1)</f>
        <v>20001</v>
      </c>
      <c r="Y157" s="19">
        <f>INDEX(道具ID!$B$4:$B$1000,MATCH(M157,道具ID!$C$4:$C$1000,0),1)</f>
        <v>20001</v>
      </c>
      <c r="Z157" s="19">
        <f>INDEX(道具ID!$B$4:$B$1000,MATCH(N157,道具ID!$C$4:$C$1000,0),1)</f>
        <v>20002</v>
      </c>
    </row>
    <row r="158" spans="3:26" x14ac:dyDescent="0.15">
      <c r="C158" s="8">
        <v>16</v>
      </c>
      <c r="D158" s="8">
        <v>153</v>
      </c>
      <c r="E158" s="8">
        <v>86</v>
      </c>
      <c r="F158" s="8" t="s">
        <v>38</v>
      </c>
      <c r="G158" s="8" t="s">
        <v>2</v>
      </c>
      <c r="H158" s="8" t="s">
        <v>39</v>
      </c>
      <c r="I158" s="8">
        <v>1</v>
      </c>
      <c r="J158" s="8">
        <v>1</v>
      </c>
      <c r="K158" s="8">
        <v>31</v>
      </c>
      <c r="L158" s="8" t="s">
        <v>57</v>
      </c>
      <c r="M158" s="8" t="s">
        <v>57</v>
      </c>
      <c r="N158" s="8" t="s">
        <v>58</v>
      </c>
      <c r="O158" s="8">
        <v>3</v>
      </c>
      <c r="P158" s="8">
        <v>2</v>
      </c>
      <c r="Q158" s="8">
        <v>1</v>
      </c>
      <c r="R158" s="9">
        <v>1</v>
      </c>
      <c r="S158" s="9">
        <v>0.8</v>
      </c>
      <c r="T158" s="9">
        <v>0.8</v>
      </c>
      <c r="U158" s="19">
        <f>INDEX(道具ID!$B$4:$B$1000,MATCH(H158,道具ID!$C$4:$C$1000,0),1)</f>
        <v>100008</v>
      </c>
      <c r="V158" s="19">
        <v>40200</v>
      </c>
      <c r="W158" s="19">
        <v>30000</v>
      </c>
      <c r="X158" s="19">
        <f>INDEX(道具ID!$B$4:$B$1000,MATCH(L158,道具ID!$C$4:$C$1000,0),1)</f>
        <v>20001</v>
      </c>
      <c r="Y158" s="19">
        <f>INDEX(道具ID!$B$4:$B$1000,MATCH(M158,道具ID!$C$4:$C$1000,0),1)</f>
        <v>20001</v>
      </c>
      <c r="Z158" s="19">
        <f>INDEX(道具ID!$B$4:$B$1000,MATCH(N158,道具ID!$C$4:$C$1000,0),1)</f>
        <v>20002</v>
      </c>
    </row>
    <row r="159" spans="3:26" x14ac:dyDescent="0.15">
      <c r="C159" s="8">
        <v>16</v>
      </c>
      <c r="D159" s="8">
        <v>154</v>
      </c>
      <c r="E159" s="8">
        <v>86</v>
      </c>
      <c r="F159" s="8" t="s">
        <v>38</v>
      </c>
      <c r="G159" s="8" t="s">
        <v>2</v>
      </c>
      <c r="H159" s="8" t="s">
        <v>39</v>
      </c>
      <c r="I159" s="8">
        <v>1</v>
      </c>
      <c r="J159" s="8">
        <v>1</v>
      </c>
      <c r="K159" s="8">
        <v>31</v>
      </c>
      <c r="L159" s="8" t="s">
        <v>57</v>
      </c>
      <c r="M159" s="8" t="s">
        <v>57</v>
      </c>
      <c r="N159" s="8" t="s">
        <v>58</v>
      </c>
      <c r="O159" s="8">
        <v>3</v>
      </c>
      <c r="P159" s="8">
        <v>2</v>
      </c>
      <c r="Q159" s="8">
        <v>1</v>
      </c>
      <c r="R159" s="9">
        <v>1</v>
      </c>
      <c r="S159" s="9">
        <v>0.8</v>
      </c>
      <c r="T159" s="9">
        <v>0.8</v>
      </c>
      <c r="U159" s="19">
        <f>INDEX(道具ID!$B$4:$B$1000,MATCH(H159,道具ID!$C$4:$C$1000,0),1)</f>
        <v>100008</v>
      </c>
      <c r="V159" s="19">
        <v>40200</v>
      </c>
      <c r="W159" s="19">
        <v>30000</v>
      </c>
      <c r="X159" s="19">
        <f>INDEX(道具ID!$B$4:$B$1000,MATCH(L159,道具ID!$C$4:$C$1000,0),1)</f>
        <v>20001</v>
      </c>
      <c r="Y159" s="19">
        <f>INDEX(道具ID!$B$4:$B$1000,MATCH(M159,道具ID!$C$4:$C$1000,0),1)</f>
        <v>20001</v>
      </c>
      <c r="Z159" s="19">
        <f>INDEX(道具ID!$B$4:$B$1000,MATCH(N159,道具ID!$C$4:$C$1000,0),1)</f>
        <v>20002</v>
      </c>
    </row>
    <row r="160" spans="3:26" x14ac:dyDescent="0.15">
      <c r="C160" s="8">
        <v>16</v>
      </c>
      <c r="D160" s="8">
        <v>155</v>
      </c>
      <c r="E160" s="8">
        <v>87</v>
      </c>
      <c r="F160" s="8" t="s">
        <v>38</v>
      </c>
      <c r="G160" s="8" t="s">
        <v>3</v>
      </c>
      <c r="H160" s="8" t="s">
        <v>40</v>
      </c>
      <c r="I160" s="8">
        <v>1</v>
      </c>
      <c r="J160" s="8">
        <v>1</v>
      </c>
      <c r="K160" s="8">
        <v>31</v>
      </c>
      <c r="L160" s="8" t="s">
        <v>57</v>
      </c>
      <c r="M160" s="8" t="s">
        <v>57</v>
      </c>
      <c r="N160" s="8" t="s">
        <v>58</v>
      </c>
      <c r="O160" s="8">
        <v>3</v>
      </c>
      <c r="P160" s="8">
        <v>2</v>
      </c>
      <c r="Q160" s="8">
        <v>1</v>
      </c>
      <c r="R160" s="9">
        <v>1</v>
      </c>
      <c r="S160" s="9">
        <v>0.8</v>
      </c>
      <c r="T160" s="9">
        <v>0.8</v>
      </c>
      <c r="U160" s="19">
        <f>INDEX(道具ID!$B$4:$B$1000,MATCH(H160,道具ID!$C$4:$C$1000,0),1)</f>
        <v>100108</v>
      </c>
      <c r="V160" s="19">
        <v>40200</v>
      </c>
      <c r="W160" s="19">
        <v>30000</v>
      </c>
      <c r="X160" s="19">
        <f>INDEX(道具ID!$B$4:$B$1000,MATCH(L160,道具ID!$C$4:$C$1000,0),1)</f>
        <v>20001</v>
      </c>
      <c r="Y160" s="19">
        <f>INDEX(道具ID!$B$4:$B$1000,MATCH(M160,道具ID!$C$4:$C$1000,0),1)</f>
        <v>20001</v>
      </c>
      <c r="Z160" s="19">
        <f>INDEX(道具ID!$B$4:$B$1000,MATCH(N160,道具ID!$C$4:$C$1000,0),1)</f>
        <v>20002</v>
      </c>
    </row>
    <row r="161" spans="3:26" x14ac:dyDescent="0.15">
      <c r="C161" s="8">
        <v>16</v>
      </c>
      <c r="D161" s="8">
        <v>156</v>
      </c>
      <c r="E161" s="8">
        <v>87</v>
      </c>
      <c r="F161" s="8" t="s">
        <v>38</v>
      </c>
      <c r="G161" s="8" t="s">
        <v>3</v>
      </c>
      <c r="H161" s="8" t="s">
        <v>40</v>
      </c>
      <c r="I161" s="8">
        <v>1</v>
      </c>
      <c r="J161" s="8">
        <v>1</v>
      </c>
      <c r="K161" s="8">
        <v>31</v>
      </c>
      <c r="L161" s="8" t="s">
        <v>57</v>
      </c>
      <c r="M161" s="8" t="s">
        <v>57</v>
      </c>
      <c r="N161" s="8" t="s">
        <v>58</v>
      </c>
      <c r="O161" s="8">
        <v>3</v>
      </c>
      <c r="P161" s="8">
        <v>2</v>
      </c>
      <c r="Q161" s="8">
        <v>1</v>
      </c>
      <c r="R161" s="9">
        <v>1</v>
      </c>
      <c r="S161" s="9">
        <v>0.8</v>
      </c>
      <c r="T161" s="9">
        <v>0.8</v>
      </c>
      <c r="U161" s="19">
        <f>INDEX(道具ID!$B$4:$B$1000,MATCH(H161,道具ID!$C$4:$C$1000,0),1)</f>
        <v>100108</v>
      </c>
      <c r="V161" s="19">
        <v>40200</v>
      </c>
      <c r="W161" s="19">
        <v>30000</v>
      </c>
      <c r="X161" s="19">
        <f>INDEX(道具ID!$B$4:$B$1000,MATCH(L161,道具ID!$C$4:$C$1000,0),1)</f>
        <v>20001</v>
      </c>
      <c r="Y161" s="19">
        <f>INDEX(道具ID!$B$4:$B$1000,MATCH(M161,道具ID!$C$4:$C$1000,0),1)</f>
        <v>20001</v>
      </c>
      <c r="Z161" s="19">
        <f>INDEX(道具ID!$B$4:$B$1000,MATCH(N161,道具ID!$C$4:$C$1000,0),1)</f>
        <v>20002</v>
      </c>
    </row>
    <row r="162" spans="3:26" x14ac:dyDescent="0.15">
      <c r="C162" s="8">
        <v>16</v>
      </c>
      <c r="D162" s="8">
        <v>157</v>
      </c>
      <c r="E162" s="8">
        <v>87</v>
      </c>
      <c r="F162" s="8" t="s">
        <v>38</v>
      </c>
      <c r="G162" s="8" t="s">
        <v>3</v>
      </c>
      <c r="H162" s="8" t="s">
        <v>40</v>
      </c>
      <c r="I162" s="8">
        <v>1</v>
      </c>
      <c r="J162" s="8">
        <v>1</v>
      </c>
      <c r="K162" s="8">
        <v>31</v>
      </c>
      <c r="L162" s="8" t="s">
        <v>57</v>
      </c>
      <c r="M162" s="8" t="s">
        <v>57</v>
      </c>
      <c r="N162" s="8" t="s">
        <v>58</v>
      </c>
      <c r="O162" s="8">
        <v>3</v>
      </c>
      <c r="P162" s="8">
        <v>2</v>
      </c>
      <c r="Q162" s="8">
        <v>1</v>
      </c>
      <c r="R162" s="9">
        <v>1</v>
      </c>
      <c r="S162" s="9">
        <v>0.8</v>
      </c>
      <c r="T162" s="9">
        <v>0.8</v>
      </c>
      <c r="U162" s="19">
        <f>INDEX(道具ID!$B$4:$B$1000,MATCH(H162,道具ID!$C$4:$C$1000,0),1)</f>
        <v>100108</v>
      </c>
      <c r="V162" s="19">
        <v>40200</v>
      </c>
      <c r="W162" s="19">
        <v>30000</v>
      </c>
      <c r="X162" s="19">
        <f>INDEX(道具ID!$B$4:$B$1000,MATCH(L162,道具ID!$C$4:$C$1000,0),1)</f>
        <v>20001</v>
      </c>
      <c r="Y162" s="19">
        <f>INDEX(道具ID!$B$4:$B$1000,MATCH(M162,道具ID!$C$4:$C$1000,0),1)</f>
        <v>20001</v>
      </c>
      <c r="Z162" s="19">
        <f>INDEX(道具ID!$B$4:$B$1000,MATCH(N162,道具ID!$C$4:$C$1000,0),1)</f>
        <v>20002</v>
      </c>
    </row>
    <row r="163" spans="3:26" x14ac:dyDescent="0.15">
      <c r="C163" s="8">
        <v>16</v>
      </c>
      <c r="D163" s="8">
        <v>158</v>
      </c>
      <c r="E163" s="8">
        <v>88</v>
      </c>
      <c r="F163" s="8" t="s">
        <v>38</v>
      </c>
      <c r="G163" s="8" t="s">
        <v>4</v>
      </c>
      <c r="H163" s="8" t="s">
        <v>41</v>
      </c>
      <c r="I163" s="8">
        <v>1</v>
      </c>
      <c r="J163" s="8">
        <v>1</v>
      </c>
      <c r="K163" s="8">
        <v>31</v>
      </c>
      <c r="L163" s="8" t="s">
        <v>57</v>
      </c>
      <c r="M163" s="8" t="s">
        <v>57</v>
      </c>
      <c r="N163" s="8" t="s">
        <v>58</v>
      </c>
      <c r="O163" s="8">
        <v>3</v>
      </c>
      <c r="P163" s="8">
        <v>2</v>
      </c>
      <c r="Q163" s="8">
        <v>1</v>
      </c>
      <c r="R163" s="9">
        <v>1</v>
      </c>
      <c r="S163" s="9">
        <v>0.8</v>
      </c>
      <c r="T163" s="9">
        <v>0.8</v>
      </c>
      <c r="U163" s="19">
        <f>INDEX(道具ID!$B$4:$B$1000,MATCH(H163,道具ID!$C$4:$C$1000,0),1)</f>
        <v>100208</v>
      </c>
      <c r="V163" s="19">
        <v>40200</v>
      </c>
      <c r="W163" s="19">
        <v>30000</v>
      </c>
      <c r="X163" s="19">
        <f>INDEX(道具ID!$B$4:$B$1000,MATCH(L163,道具ID!$C$4:$C$1000,0),1)</f>
        <v>20001</v>
      </c>
      <c r="Y163" s="19">
        <f>INDEX(道具ID!$B$4:$B$1000,MATCH(M163,道具ID!$C$4:$C$1000,0),1)</f>
        <v>20001</v>
      </c>
      <c r="Z163" s="19">
        <f>INDEX(道具ID!$B$4:$B$1000,MATCH(N163,道具ID!$C$4:$C$1000,0),1)</f>
        <v>20002</v>
      </c>
    </row>
    <row r="164" spans="3:26" x14ac:dyDescent="0.15">
      <c r="C164" s="8">
        <v>16</v>
      </c>
      <c r="D164" s="8">
        <v>159</v>
      </c>
      <c r="E164" s="8">
        <v>88</v>
      </c>
      <c r="F164" s="8" t="s">
        <v>38</v>
      </c>
      <c r="G164" s="8" t="s">
        <v>4</v>
      </c>
      <c r="H164" s="8" t="s">
        <v>41</v>
      </c>
      <c r="I164" s="8">
        <v>1</v>
      </c>
      <c r="J164" s="8">
        <v>1</v>
      </c>
      <c r="K164" s="8">
        <v>31</v>
      </c>
      <c r="L164" s="8" t="s">
        <v>57</v>
      </c>
      <c r="M164" s="8" t="s">
        <v>57</v>
      </c>
      <c r="N164" s="8" t="s">
        <v>58</v>
      </c>
      <c r="O164" s="8">
        <v>3</v>
      </c>
      <c r="P164" s="8">
        <v>2</v>
      </c>
      <c r="Q164" s="8">
        <v>1</v>
      </c>
      <c r="R164" s="9">
        <v>1</v>
      </c>
      <c r="S164" s="9">
        <v>0.8</v>
      </c>
      <c r="T164" s="9">
        <v>0.8</v>
      </c>
      <c r="U164" s="19">
        <f>INDEX(道具ID!$B$4:$B$1000,MATCH(H164,道具ID!$C$4:$C$1000,0),1)</f>
        <v>100208</v>
      </c>
      <c r="V164" s="19">
        <v>40200</v>
      </c>
      <c r="W164" s="19">
        <v>30000</v>
      </c>
      <c r="X164" s="19">
        <f>INDEX(道具ID!$B$4:$B$1000,MATCH(L164,道具ID!$C$4:$C$1000,0),1)</f>
        <v>20001</v>
      </c>
      <c r="Y164" s="19">
        <f>INDEX(道具ID!$B$4:$B$1000,MATCH(M164,道具ID!$C$4:$C$1000,0),1)</f>
        <v>20001</v>
      </c>
      <c r="Z164" s="19">
        <f>INDEX(道具ID!$B$4:$B$1000,MATCH(N164,道具ID!$C$4:$C$1000,0),1)</f>
        <v>20002</v>
      </c>
    </row>
    <row r="165" spans="3:26" x14ac:dyDescent="0.15">
      <c r="C165" s="8">
        <v>16</v>
      </c>
      <c r="D165" s="8">
        <v>160</v>
      </c>
      <c r="E165" s="8">
        <v>90</v>
      </c>
      <c r="F165" s="8" t="s">
        <v>38</v>
      </c>
      <c r="G165" s="8" t="s">
        <v>4</v>
      </c>
      <c r="H165" s="8" t="s">
        <v>41</v>
      </c>
      <c r="I165" s="8">
        <v>1</v>
      </c>
      <c r="J165" s="8">
        <v>1</v>
      </c>
      <c r="K165" s="8">
        <v>32</v>
      </c>
      <c r="L165" s="8" t="s">
        <v>57</v>
      </c>
      <c r="M165" s="8" t="s">
        <v>57</v>
      </c>
      <c r="N165" s="8" t="s">
        <v>58</v>
      </c>
      <c r="O165" s="8">
        <v>3</v>
      </c>
      <c r="P165" s="8">
        <v>2</v>
      </c>
      <c r="Q165" s="8">
        <v>1</v>
      </c>
      <c r="R165" s="9">
        <v>1</v>
      </c>
      <c r="S165" s="9">
        <v>0.8</v>
      </c>
      <c r="T165" s="9">
        <v>0.8</v>
      </c>
      <c r="U165" s="19">
        <f>INDEX(道具ID!$B$4:$B$1000,MATCH(H165,道具ID!$C$4:$C$1000,0),1)</f>
        <v>100208</v>
      </c>
      <c r="V165" s="19">
        <v>40200</v>
      </c>
      <c r="W165" s="19">
        <v>30000</v>
      </c>
      <c r="X165" s="19">
        <f>INDEX(道具ID!$B$4:$B$1000,MATCH(L165,道具ID!$C$4:$C$1000,0),1)</f>
        <v>20001</v>
      </c>
      <c r="Y165" s="19">
        <f>INDEX(道具ID!$B$4:$B$1000,MATCH(M165,道具ID!$C$4:$C$1000,0),1)</f>
        <v>20001</v>
      </c>
      <c r="Z165" s="19">
        <f>INDEX(道具ID!$B$4:$B$1000,MATCH(N165,道具ID!$C$4:$C$1000,0),1)</f>
        <v>20002</v>
      </c>
    </row>
    <row r="166" spans="3:26" x14ac:dyDescent="0.15">
      <c r="C166" s="10">
        <v>17</v>
      </c>
      <c r="D166" s="10">
        <v>161</v>
      </c>
      <c r="E166" s="10">
        <v>90</v>
      </c>
      <c r="F166" s="10" t="s">
        <v>42</v>
      </c>
      <c r="G166" s="10" t="s">
        <v>2</v>
      </c>
      <c r="H166" s="10" t="s">
        <v>43</v>
      </c>
      <c r="I166" s="10">
        <v>1</v>
      </c>
      <c r="J166" s="10">
        <v>1</v>
      </c>
      <c r="K166" s="10">
        <v>32</v>
      </c>
      <c r="L166" s="11" t="s">
        <v>57</v>
      </c>
      <c r="M166" s="11" t="s">
        <v>57</v>
      </c>
      <c r="N166" s="11" t="s">
        <v>58</v>
      </c>
      <c r="O166" s="11">
        <v>4</v>
      </c>
      <c r="P166" s="11">
        <v>2</v>
      </c>
      <c r="Q166" s="11">
        <v>1</v>
      </c>
      <c r="R166" s="12">
        <v>1</v>
      </c>
      <c r="S166" s="12">
        <v>0.8</v>
      </c>
      <c r="T166" s="12">
        <v>0.8</v>
      </c>
      <c r="U166" s="19">
        <f>INDEX(道具ID!$B$4:$B$1000,MATCH(H166,道具ID!$C$4:$C$1000,0),1)</f>
        <v>100009</v>
      </c>
      <c r="V166" s="19">
        <v>40200</v>
      </c>
      <c r="W166" s="19">
        <v>30000</v>
      </c>
      <c r="X166" s="19">
        <f>INDEX(道具ID!$B$4:$B$1000,MATCH(L166,道具ID!$C$4:$C$1000,0),1)</f>
        <v>20001</v>
      </c>
      <c r="Y166" s="19">
        <f>INDEX(道具ID!$B$4:$B$1000,MATCH(M166,道具ID!$C$4:$C$1000,0),1)</f>
        <v>20001</v>
      </c>
      <c r="Z166" s="19">
        <f>INDEX(道具ID!$B$4:$B$1000,MATCH(N166,道具ID!$C$4:$C$1000,0),1)</f>
        <v>20002</v>
      </c>
    </row>
    <row r="167" spans="3:26" x14ac:dyDescent="0.15">
      <c r="C167" s="11">
        <v>17</v>
      </c>
      <c r="D167" s="11">
        <v>162</v>
      </c>
      <c r="E167" s="11">
        <v>90</v>
      </c>
      <c r="F167" s="11" t="s">
        <v>42</v>
      </c>
      <c r="G167" s="11" t="s">
        <v>2</v>
      </c>
      <c r="H167" s="11" t="s">
        <v>43</v>
      </c>
      <c r="I167" s="11">
        <v>1</v>
      </c>
      <c r="J167" s="11">
        <v>1</v>
      </c>
      <c r="K167" s="11">
        <v>32</v>
      </c>
      <c r="L167" s="11" t="s">
        <v>57</v>
      </c>
      <c r="M167" s="11" t="s">
        <v>57</v>
      </c>
      <c r="N167" s="11" t="s">
        <v>58</v>
      </c>
      <c r="O167" s="11">
        <v>4</v>
      </c>
      <c r="P167" s="11">
        <v>2</v>
      </c>
      <c r="Q167" s="11">
        <v>1</v>
      </c>
      <c r="R167" s="12">
        <v>1</v>
      </c>
      <c r="S167" s="12">
        <v>0.8</v>
      </c>
      <c r="T167" s="12">
        <v>0.8</v>
      </c>
      <c r="U167" s="19">
        <f>INDEX(道具ID!$B$4:$B$1000,MATCH(H167,道具ID!$C$4:$C$1000,0),1)</f>
        <v>100009</v>
      </c>
      <c r="V167" s="19">
        <v>40200</v>
      </c>
      <c r="W167" s="19">
        <v>30000</v>
      </c>
      <c r="X167" s="19">
        <f>INDEX(道具ID!$B$4:$B$1000,MATCH(L167,道具ID!$C$4:$C$1000,0),1)</f>
        <v>20001</v>
      </c>
      <c r="Y167" s="19">
        <f>INDEX(道具ID!$B$4:$B$1000,MATCH(M167,道具ID!$C$4:$C$1000,0),1)</f>
        <v>20001</v>
      </c>
      <c r="Z167" s="19">
        <f>INDEX(道具ID!$B$4:$B$1000,MATCH(N167,道具ID!$C$4:$C$1000,0),1)</f>
        <v>20002</v>
      </c>
    </row>
    <row r="168" spans="3:26" x14ac:dyDescent="0.15">
      <c r="C168" s="11">
        <v>17</v>
      </c>
      <c r="D168" s="11">
        <v>163</v>
      </c>
      <c r="E168" s="11">
        <v>91</v>
      </c>
      <c r="F168" s="11" t="s">
        <v>42</v>
      </c>
      <c r="G168" s="11" t="s">
        <v>2</v>
      </c>
      <c r="H168" s="11" t="s">
        <v>43</v>
      </c>
      <c r="I168" s="11">
        <v>1</v>
      </c>
      <c r="J168" s="11">
        <v>1</v>
      </c>
      <c r="K168" s="11">
        <v>32</v>
      </c>
      <c r="L168" s="11" t="s">
        <v>57</v>
      </c>
      <c r="M168" s="11" t="s">
        <v>57</v>
      </c>
      <c r="N168" s="11" t="s">
        <v>58</v>
      </c>
      <c r="O168" s="11">
        <v>4</v>
      </c>
      <c r="P168" s="11">
        <v>2</v>
      </c>
      <c r="Q168" s="11">
        <v>1</v>
      </c>
      <c r="R168" s="12">
        <v>1</v>
      </c>
      <c r="S168" s="12">
        <v>0.8</v>
      </c>
      <c r="T168" s="12">
        <v>0.8</v>
      </c>
      <c r="U168" s="19">
        <f>INDEX(道具ID!$B$4:$B$1000,MATCH(H168,道具ID!$C$4:$C$1000,0),1)</f>
        <v>100009</v>
      </c>
      <c r="V168" s="19">
        <v>40200</v>
      </c>
      <c r="W168" s="19">
        <v>30000</v>
      </c>
      <c r="X168" s="19">
        <f>INDEX(道具ID!$B$4:$B$1000,MATCH(L168,道具ID!$C$4:$C$1000,0),1)</f>
        <v>20001</v>
      </c>
      <c r="Y168" s="19">
        <f>INDEX(道具ID!$B$4:$B$1000,MATCH(M168,道具ID!$C$4:$C$1000,0),1)</f>
        <v>20001</v>
      </c>
      <c r="Z168" s="19">
        <f>INDEX(道具ID!$B$4:$B$1000,MATCH(N168,道具ID!$C$4:$C$1000,0),1)</f>
        <v>20002</v>
      </c>
    </row>
    <row r="169" spans="3:26" x14ac:dyDescent="0.15">
      <c r="C169" s="11">
        <v>17</v>
      </c>
      <c r="D169" s="11">
        <v>164</v>
      </c>
      <c r="E169" s="11">
        <v>91</v>
      </c>
      <c r="F169" s="11" t="s">
        <v>42</v>
      </c>
      <c r="G169" s="11" t="s">
        <v>2</v>
      </c>
      <c r="H169" s="11" t="s">
        <v>43</v>
      </c>
      <c r="I169" s="11">
        <v>1</v>
      </c>
      <c r="J169" s="11">
        <v>1</v>
      </c>
      <c r="K169" s="11">
        <v>32</v>
      </c>
      <c r="L169" s="11" t="s">
        <v>57</v>
      </c>
      <c r="M169" s="11" t="s">
        <v>57</v>
      </c>
      <c r="N169" s="11" t="s">
        <v>58</v>
      </c>
      <c r="O169" s="11">
        <v>4</v>
      </c>
      <c r="P169" s="11">
        <v>2</v>
      </c>
      <c r="Q169" s="11">
        <v>1</v>
      </c>
      <c r="R169" s="12">
        <v>1</v>
      </c>
      <c r="S169" s="12">
        <v>0.8</v>
      </c>
      <c r="T169" s="12">
        <v>0.8</v>
      </c>
      <c r="U169" s="19">
        <f>INDEX(道具ID!$B$4:$B$1000,MATCH(H169,道具ID!$C$4:$C$1000,0),1)</f>
        <v>100009</v>
      </c>
      <c r="V169" s="19">
        <v>40200</v>
      </c>
      <c r="W169" s="19">
        <v>30000</v>
      </c>
      <c r="X169" s="19">
        <f>INDEX(道具ID!$B$4:$B$1000,MATCH(L169,道具ID!$C$4:$C$1000,0),1)</f>
        <v>20001</v>
      </c>
      <c r="Y169" s="19">
        <f>INDEX(道具ID!$B$4:$B$1000,MATCH(M169,道具ID!$C$4:$C$1000,0),1)</f>
        <v>20001</v>
      </c>
      <c r="Z169" s="19">
        <f>INDEX(道具ID!$B$4:$B$1000,MATCH(N169,道具ID!$C$4:$C$1000,0),1)</f>
        <v>20002</v>
      </c>
    </row>
    <row r="170" spans="3:26" x14ac:dyDescent="0.15">
      <c r="C170" s="11">
        <v>17</v>
      </c>
      <c r="D170" s="11">
        <v>165</v>
      </c>
      <c r="E170" s="11">
        <v>92</v>
      </c>
      <c r="F170" s="11" t="s">
        <v>42</v>
      </c>
      <c r="G170" s="11" t="s">
        <v>3</v>
      </c>
      <c r="H170" s="11" t="s">
        <v>44</v>
      </c>
      <c r="I170" s="11">
        <v>1</v>
      </c>
      <c r="J170" s="11">
        <v>1</v>
      </c>
      <c r="K170" s="11">
        <v>32</v>
      </c>
      <c r="L170" s="11" t="s">
        <v>57</v>
      </c>
      <c r="M170" s="11" t="s">
        <v>57</v>
      </c>
      <c r="N170" s="11" t="s">
        <v>58</v>
      </c>
      <c r="O170" s="11">
        <v>4</v>
      </c>
      <c r="P170" s="11">
        <v>2</v>
      </c>
      <c r="Q170" s="11">
        <v>1</v>
      </c>
      <c r="R170" s="12">
        <v>1</v>
      </c>
      <c r="S170" s="12">
        <v>0.8</v>
      </c>
      <c r="T170" s="12">
        <v>0.8</v>
      </c>
      <c r="U170" s="19">
        <f>INDEX(道具ID!$B$4:$B$1000,MATCH(H170,道具ID!$C$4:$C$1000,0),1)</f>
        <v>100109</v>
      </c>
      <c r="V170" s="19">
        <v>40200</v>
      </c>
      <c r="W170" s="19">
        <v>30000</v>
      </c>
      <c r="X170" s="19">
        <f>INDEX(道具ID!$B$4:$B$1000,MATCH(L170,道具ID!$C$4:$C$1000,0),1)</f>
        <v>20001</v>
      </c>
      <c r="Y170" s="19">
        <f>INDEX(道具ID!$B$4:$B$1000,MATCH(M170,道具ID!$C$4:$C$1000,0),1)</f>
        <v>20001</v>
      </c>
      <c r="Z170" s="19">
        <f>INDEX(道具ID!$B$4:$B$1000,MATCH(N170,道具ID!$C$4:$C$1000,0),1)</f>
        <v>20002</v>
      </c>
    </row>
    <row r="171" spans="3:26" x14ac:dyDescent="0.15">
      <c r="C171" s="11">
        <v>17</v>
      </c>
      <c r="D171" s="11">
        <v>166</v>
      </c>
      <c r="E171" s="11">
        <v>92</v>
      </c>
      <c r="F171" s="11" t="s">
        <v>42</v>
      </c>
      <c r="G171" s="11" t="s">
        <v>3</v>
      </c>
      <c r="H171" s="11" t="s">
        <v>44</v>
      </c>
      <c r="I171" s="11">
        <v>1</v>
      </c>
      <c r="J171" s="11">
        <v>1</v>
      </c>
      <c r="K171" s="11">
        <v>32</v>
      </c>
      <c r="L171" s="11" t="s">
        <v>57</v>
      </c>
      <c r="M171" s="11" t="s">
        <v>57</v>
      </c>
      <c r="N171" s="11" t="s">
        <v>58</v>
      </c>
      <c r="O171" s="11">
        <v>4</v>
      </c>
      <c r="P171" s="11">
        <v>2</v>
      </c>
      <c r="Q171" s="11">
        <v>1</v>
      </c>
      <c r="R171" s="12">
        <v>1</v>
      </c>
      <c r="S171" s="12">
        <v>0.8</v>
      </c>
      <c r="T171" s="12">
        <v>0.8</v>
      </c>
      <c r="U171" s="19">
        <f>INDEX(道具ID!$B$4:$B$1000,MATCH(H171,道具ID!$C$4:$C$1000,0),1)</f>
        <v>100109</v>
      </c>
      <c r="V171" s="19">
        <v>40200</v>
      </c>
      <c r="W171" s="19">
        <v>30000</v>
      </c>
      <c r="X171" s="19">
        <f>INDEX(道具ID!$B$4:$B$1000,MATCH(L171,道具ID!$C$4:$C$1000,0),1)</f>
        <v>20001</v>
      </c>
      <c r="Y171" s="19">
        <f>INDEX(道具ID!$B$4:$B$1000,MATCH(M171,道具ID!$C$4:$C$1000,0),1)</f>
        <v>20001</v>
      </c>
      <c r="Z171" s="19">
        <f>INDEX(道具ID!$B$4:$B$1000,MATCH(N171,道具ID!$C$4:$C$1000,0),1)</f>
        <v>20002</v>
      </c>
    </row>
    <row r="172" spans="3:26" x14ac:dyDescent="0.15">
      <c r="C172" s="11">
        <v>17</v>
      </c>
      <c r="D172" s="11">
        <v>167</v>
      </c>
      <c r="E172" s="11">
        <v>92</v>
      </c>
      <c r="F172" s="11" t="s">
        <v>42</v>
      </c>
      <c r="G172" s="11" t="s">
        <v>3</v>
      </c>
      <c r="H172" s="11" t="s">
        <v>44</v>
      </c>
      <c r="I172" s="11">
        <v>1</v>
      </c>
      <c r="J172" s="11">
        <v>1</v>
      </c>
      <c r="K172" s="11">
        <v>32</v>
      </c>
      <c r="L172" s="11" t="s">
        <v>57</v>
      </c>
      <c r="M172" s="11" t="s">
        <v>57</v>
      </c>
      <c r="N172" s="11" t="s">
        <v>58</v>
      </c>
      <c r="O172" s="11">
        <v>4</v>
      </c>
      <c r="P172" s="11">
        <v>2</v>
      </c>
      <c r="Q172" s="11">
        <v>1</v>
      </c>
      <c r="R172" s="12">
        <v>1</v>
      </c>
      <c r="S172" s="12">
        <v>0.8</v>
      </c>
      <c r="T172" s="12">
        <v>0.8</v>
      </c>
      <c r="U172" s="19">
        <f>INDEX(道具ID!$B$4:$B$1000,MATCH(H172,道具ID!$C$4:$C$1000,0),1)</f>
        <v>100109</v>
      </c>
      <c r="V172" s="19">
        <v>40200</v>
      </c>
      <c r="W172" s="19">
        <v>30000</v>
      </c>
      <c r="X172" s="19">
        <f>INDEX(道具ID!$B$4:$B$1000,MATCH(L172,道具ID!$C$4:$C$1000,0),1)</f>
        <v>20001</v>
      </c>
      <c r="Y172" s="19">
        <f>INDEX(道具ID!$B$4:$B$1000,MATCH(M172,道具ID!$C$4:$C$1000,0),1)</f>
        <v>20001</v>
      </c>
      <c r="Z172" s="19">
        <f>INDEX(道具ID!$B$4:$B$1000,MATCH(N172,道具ID!$C$4:$C$1000,0),1)</f>
        <v>20002</v>
      </c>
    </row>
    <row r="173" spans="3:26" x14ac:dyDescent="0.15">
      <c r="C173" s="11">
        <v>17</v>
      </c>
      <c r="D173" s="11">
        <v>168</v>
      </c>
      <c r="E173" s="11">
        <v>93</v>
      </c>
      <c r="F173" s="11" t="s">
        <v>42</v>
      </c>
      <c r="G173" s="11" t="s">
        <v>4</v>
      </c>
      <c r="H173" s="11" t="s">
        <v>45</v>
      </c>
      <c r="I173" s="11">
        <v>1</v>
      </c>
      <c r="J173" s="11">
        <v>1</v>
      </c>
      <c r="K173" s="11">
        <v>32</v>
      </c>
      <c r="L173" s="11" t="s">
        <v>57</v>
      </c>
      <c r="M173" s="11" t="s">
        <v>57</v>
      </c>
      <c r="N173" s="11" t="s">
        <v>58</v>
      </c>
      <c r="O173" s="11">
        <v>4</v>
      </c>
      <c r="P173" s="11">
        <v>2</v>
      </c>
      <c r="Q173" s="11">
        <v>1</v>
      </c>
      <c r="R173" s="12">
        <v>1</v>
      </c>
      <c r="S173" s="12">
        <v>0.8</v>
      </c>
      <c r="T173" s="12">
        <v>0.8</v>
      </c>
      <c r="U173" s="19">
        <f>INDEX(道具ID!$B$4:$B$1000,MATCH(H173,道具ID!$C$4:$C$1000,0),1)</f>
        <v>100209</v>
      </c>
      <c r="V173" s="19">
        <v>40200</v>
      </c>
      <c r="W173" s="19">
        <v>30000</v>
      </c>
      <c r="X173" s="19">
        <f>INDEX(道具ID!$B$4:$B$1000,MATCH(L173,道具ID!$C$4:$C$1000,0),1)</f>
        <v>20001</v>
      </c>
      <c r="Y173" s="19">
        <f>INDEX(道具ID!$B$4:$B$1000,MATCH(M173,道具ID!$C$4:$C$1000,0),1)</f>
        <v>20001</v>
      </c>
      <c r="Z173" s="19">
        <f>INDEX(道具ID!$B$4:$B$1000,MATCH(N173,道具ID!$C$4:$C$1000,0),1)</f>
        <v>20002</v>
      </c>
    </row>
    <row r="174" spans="3:26" x14ac:dyDescent="0.15">
      <c r="C174" s="11">
        <v>17</v>
      </c>
      <c r="D174" s="11">
        <v>169</v>
      </c>
      <c r="E174" s="11">
        <v>93</v>
      </c>
      <c r="F174" s="11" t="s">
        <v>42</v>
      </c>
      <c r="G174" s="11" t="s">
        <v>4</v>
      </c>
      <c r="H174" s="11" t="s">
        <v>45</v>
      </c>
      <c r="I174" s="11">
        <v>1</v>
      </c>
      <c r="J174" s="11">
        <v>1</v>
      </c>
      <c r="K174" s="11">
        <v>32</v>
      </c>
      <c r="L174" s="11" t="s">
        <v>57</v>
      </c>
      <c r="M174" s="11" t="s">
        <v>57</v>
      </c>
      <c r="N174" s="11" t="s">
        <v>58</v>
      </c>
      <c r="O174" s="11">
        <v>4</v>
      </c>
      <c r="P174" s="11">
        <v>2</v>
      </c>
      <c r="Q174" s="11">
        <v>1</v>
      </c>
      <c r="R174" s="12">
        <v>1</v>
      </c>
      <c r="S174" s="12">
        <v>0.8</v>
      </c>
      <c r="T174" s="12">
        <v>0.8</v>
      </c>
      <c r="U174" s="19">
        <f>INDEX(道具ID!$B$4:$B$1000,MATCH(H174,道具ID!$C$4:$C$1000,0),1)</f>
        <v>100209</v>
      </c>
      <c r="V174" s="19">
        <v>40200</v>
      </c>
      <c r="W174" s="19">
        <v>30000</v>
      </c>
      <c r="X174" s="19">
        <f>INDEX(道具ID!$B$4:$B$1000,MATCH(L174,道具ID!$C$4:$C$1000,0),1)</f>
        <v>20001</v>
      </c>
      <c r="Y174" s="19">
        <f>INDEX(道具ID!$B$4:$B$1000,MATCH(M174,道具ID!$C$4:$C$1000,0),1)</f>
        <v>20001</v>
      </c>
      <c r="Z174" s="19">
        <f>INDEX(道具ID!$B$4:$B$1000,MATCH(N174,道具ID!$C$4:$C$1000,0),1)</f>
        <v>20002</v>
      </c>
    </row>
    <row r="175" spans="3:26" x14ac:dyDescent="0.15">
      <c r="C175" s="11">
        <v>17</v>
      </c>
      <c r="D175" s="11">
        <v>170</v>
      </c>
      <c r="E175" s="11">
        <v>95</v>
      </c>
      <c r="F175" s="11" t="s">
        <v>42</v>
      </c>
      <c r="G175" s="11" t="s">
        <v>4</v>
      </c>
      <c r="H175" s="11" t="s">
        <v>45</v>
      </c>
      <c r="I175" s="11">
        <v>1</v>
      </c>
      <c r="J175" s="11">
        <v>1</v>
      </c>
      <c r="K175" s="11">
        <v>32</v>
      </c>
      <c r="L175" s="11" t="s">
        <v>57</v>
      </c>
      <c r="M175" s="11" t="s">
        <v>57</v>
      </c>
      <c r="N175" s="11" t="s">
        <v>58</v>
      </c>
      <c r="O175" s="11">
        <v>4</v>
      </c>
      <c r="P175" s="11">
        <v>2</v>
      </c>
      <c r="Q175" s="11">
        <v>1</v>
      </c>
      <c r="R175" s="12">
        <v>1</v>
      </c>
      <c r="S175" s="12">
        <v>0.8</v>
      </c>
      <c r="T175" s="12">
        <v>0.8</v>
      </c>
      <c r="U175" s="19">
        <f>INDEX(道具ID!$B$4:$B$1000,MATCH(H175,道具ID!$C$4:$C$1000,0),1)</f>
        <v>100209</v>
      </c>
      <c r="V175" s="19">
        <v>40200</v>
      </c>
      <c r="W175" s="19">
        <v>30000</v>
      </c>
      <c r="X175" s="19">
        <f>INDEX(道具ID!$B$4:$B$1000,MATCH(L175,道具ID!$C$4:$C$1000,0),1)</f>
        <v>20001</v>
      </c>
      <c r="Y175" s="19">
        <f>INDEX(道具ID!$B$4:$B$1000,MATCH(M175,道具ID!$C$4:$C$1000,0),1)</f>
        <v>20001</v>
      </c>
      <c r="Z175" s="19">
        <f>INDEX(道具ID!$B$4:$B$1000,MATCH(N175,道具ID!$C$4:$C$1000,0),1)</f>
        <v>20002</v>
      </c>
    </row>
    <row r="176" spans="3:26" x14ac:dyDescent="0.15">
      <c r="C176" s="13">
        <v>18</v>
      </c>
      <c r="D176" s="13">
        <v>171</v>
      </c>
      <c r="E176" s="13">
        <v>95</v>
      </c>
      <c r="F176" s="13" t="s">
        <v>42</v>
      </c>
      <c r="G176" s="13" t="s">
        <v>2</v>
      </c>
      <c r="H176" s="13" t="s">
        <v>43</v>
      </c>
      <c r="I176" s="13">
        <v>1</v>
      </c>
      <c r="J176" s="13">
        <v>1</v>
      </c>
      <c r="K176" s="13">
        <v>32</v>
      </c>
      <c r="L176" s="13" t="s">
        <v>57</v>
      </c>
      <c r="M176" s="13" t="s">
        <v>57</v>
      </c>
      <c r="N176" s="13" t="s">
        <v>58</v>
      </c>
      <c r="O176" s="13">
        <v>4</v>
      </c>
      <c r="P176" s="13">
        <v>1</v>
      </c>
      <c r="Q176" s="13">
        <v>2</v>
      </c>
      <c r="R176" s="14">
        <v>1</v>
      </c>
      <c r="S176" s="14">
        <v>0.8</v>
      </c>
      <c r="T176" s="14">
        <v>0.6</v>
      </c>
      <c r="U176" s="19">
        <f>INDEX(道具ID!$B$4:$B$1000,MATCH(H176,道具ID!$C$4:$C$1000,0),1)</f>
        <v>100009</v>
      </c>
      <c r="V176" s="19">
        <v>40200</v>
      </c>
      <c r="W176" s="19">
        <v>30000</v>
      </c>
      <c r="X176" s="19">
        <f>INDEX(道具ID!$B$4:$B$1000,MATCH(L176,道具ID!$C$4:$C$1000,0),1)</f>
        <v>20001</v>
      </c>
      <c r="Y176" s="19">
        <f>INDEX(道具ID!$B$4:$B$1000,MATCH(M176,道具ID!$C$4:$C$1000,0),1)</f>
        <v>20001</v>
      </c>
      <c r="Z176" s="19">
        <f>INDEX(道具ID!$B$4:$B$1000,MATCH(N176,道具ID!$C$4:$C$1000,0),1)</f>
        <v>20002</v>
      </c>
    </row>
    <row r="177" spans="3:26" x14ac:dyDescent="0.15">
      <c r="C177" s="13">
        <v>18</v>
      </c>
      <c r="D177" s="13">
        <v>172</v>
      </c>
      <c r="E177" s="13">
        <v>95</v>
      </c>
      <c r="F177" s="13" t="s">
        <v>42</v>
      </c>
      <c r="G177" s="13" t="s">
        <v>2</v>
      </c>
      <c r="H177" s="13" t="s">
        <v>43</v>
      </c>
      <c r="I177" s="13">
        <v>1</v>
      </c>
      <c r="J177" s="13">
        <v>1</v>
      </c>
      <c r="K177" s="13">
        <v>32</v>
      </c>
      <c r="L177" s="13" t="s">
        <v>57</v>
      </c>
      <c r="M177" s="13" t="s">
        <v>57</v>
      </c>
      <c r="N177" s="13" t="s">
        <v>58</v>
      </c>
      <c r="O177" s="13">
        <v>4</v>
      </c>
      <c r="P177" s="13">
        <v>1</v>
      </c>
      <c r="Q177" s="13">
        <v>2</v>
      </c>
      <c r="R177" s="14">
        <v>1</v>
      </c>
      <c r="S177" s="14">
        <v>0.8</v>
      </c>
      <c r="T177" s="14">
        <v>0.6</v>
      </c>
      <c r="U177" s="19">
        <f>INDEX(道具ID!$B$4:$B$1000,MATCH(H177,道具ID!$C$4:$C$1000,0),1)</f>
        <v>100009</v>
      </c>
      <c r="V177" s="19">
        <v>40200</v>
      </c>
      <c r="W177" s="19">
        <v>30000</v>
      </c>
      <c r="X177" s="19">
        <f>INDEX(道具ID!$B$4:$B$1000,MATCH(L177,道具ID!$C$4:$C$1000,0),1)</f>
        <v>20001</v>
      </c>
      <c r="Y177" s="19">
        <f>INDEX(道具ID!$B$4:$B$1000,MATCH(M177,道具ID!$C$4:$C$1000,0),1)</f>
        <v>20001</v>
      </c>
      <c r="Z177" s="19">
        <f>INDEX(道具ID!$B$4:$B$1000,MATCH(N177,道具ID!$C$4:$C$1000,0),1)</f>
        <v>20002</v>
      </c>
    </row>
    <row r="178" spans="3:26" x14ac:dyDescent="0.15">
      <c r="C178" s="13">
        <v>18</v>
      </c>
      <c r="D178" s="13">
        <v>173</v>
      </c>
      <c r="E178" s="13">
        <v>96</v>
      </c>
      <c r="F178" s="13" t="s">
        <v>42</v>
      </c>
      <c r="G178" s="13" t="s">
        <v>2</v>
      </c>
      <c r="H178" s="13" t="s">
        <v>43</v>
      </c>
      <c r="I178" s="13">
        <v>1</v>
      </c>
      <c r="J178" s="13">
        <v>1</v>
      </c>
      <c r="K178" s="13">
        <v>33</v>
      </c>
      <c r="L178" s="13" t="s">
        <v>57</v>
      </c>
      <c r="M178" s="13" t="s">
        <v>57</v>
      </c>
      <c r="N178" s="13" t="s">
        <v>58</v>
      </c>
      <c r="O178" s="13">
        <v>4</v>
      </c>
      <c r="P178" s="13">
        <v>1</v>
      </c>
      <c r="Q178" s="13">
        <v>2</v>
      </c>
      <c r="R178" s="14">
        <v>1</v>
      </c>
      <c r="S178" s="14">
        <v>0.8</v>
      </c>
      <c r="T178" s="14">
        <v>0.6</v>
      </c>
      <c r="U178" s="19">
        <f>INDEX(道具ID!$B$4:$B$1000,MATCH(H178,道具ID!$C$4:$C$1000,0),1)</f>
        <v>100009</v>
      </c>
      <c r="V178" s="19">
        <v>40200</v>
      </c>
      <c r="W178" s="19">
        <v>30000</v>
      </c>
      <c r="X178" s="19">
        <f>INDEX(道具ID!$B$4:$B$1000,MATCH(L178,道具ID!$C$4:$C$1000,0),1)</f>
        <v>20001</v>
      </c>
      <c r="Y178" s="19">
        <f>INDEX(道具ID!$B$4:$B$1000,MATCH(M178,道具ID!$C$4:$C$1000,0),1)</f>
        <v>20001</v>
      </c>
      <c r="Z178" s="19">
        <f>INDEX(道具ID!$B$4:$B$1000,MATCH(N178,道具ID!$C$4:$C$1000,0),1)</f>
        <v>20002</v>
      </c>
    </row>
    <row r="179" spans="3:26" x14ac:dyDescent="0.15">
      <c r="C179" s="13">
        <v>18</v>
      </c>
      <c r="D179" s="13">
        <v>174</v>
      </c>
      <c r="E179" s="13">
        <v>96</v>
      </c>
      <c r="F179" s="13" t="s">
        <v>42</v>
      </c>
      <c r="G179" s="13" t="s">
        <v>2</v>
      </c>
      <c r="H179" s="13" t="s">
        <v>43</v>
      </c>
      <c r="I179" s="13">
        <v>1</v>
      </c>
      <c r="J179" s="13">
        <v>1</v>
      </c>
      <c r="K179" s="13">
        <v>33</v>
      </c>
      <c r="L179" s="13" t="s">
        <v>57</v>
      </c>
      <c r="M179" s="13" t="s">
        <v>57</v>
      </c>
      <c r="N179" s="13" t="s">
        <v>58</v>
      </c>
      <c r="O179" s="13">
        <v>4</v>
      </c>
      <c r="P179" s="13">
        <v>1</v>
      </c>
      <c r="Q179" s="13">
        <v>2</v>
      </c>
      <c r="R179" s="14">
        <v>1</v>
      </c>
      <c r="S179" s="14">
        <v>0.8</v>
      </c>
      <c r="T179" s="14">
        <v>0.6</v>
      </c>
      <c r="U179" s="19">
        <f>INDEX(道具ID!$B$4:$B$1000,MATCH(H179,道具ID!$C$4:$C$1000,0),1)</f>
        <v>100009</v>
      </c>
      <c r="V179" s="19">
        <v>40200</v>
      </c>
      <c r="W179" s="19">
        <v>30000</v>
      </c>
      <c r="X179" s="19">
        <f>INDEX(道具ID!$B$4:$B$1000,MATCH(L179,道具ID!$C$4:$C$1000,0),1)</f>
        <v>20001</v>
      </c>
      <c r="Y179" s="19">
        <f>INDEX(道具ID!$B$4:$B$1000,MATCH(M179,道具ID!$C$4:$C$1000,0),1)</f>
        <v>20001</v>
      </c>
      <c r="Z179" s="19">
        <f>INDEX(道具ID!$B$4:$B$1000,MATCH(N179,道具ID!$C$4:$C$1000,0),1)</f>
        <v>20002</v>
      </c>
    </row>
    <row r="180" spans="3:26" x14ac:dyDescent="0.15">
      <c r="C180" s="13">
        <v>18</v>
      </c>
      <c r="D180" s="13">
        <v>175</v>
      </c>
      <c r="E180" s="13">
        <v>97</v>
      </c>
      <c r="F180" s="13" t="s">
        <v>42</v>
      </c>
      <c r="G180" s="13" t="s">
        <v>3</v>
      </c>
      <c r="H180" s="13" t="s">
        <v>44</v>
      </c>
      <c r="I180" s="13">
        <v>1</v>
      </c>
      <c r="J180" s="13">
        <v>1</v>
      </c>
      <c r="K180" s="13">
        <v>33</v>
      </c>
      <c r="L180" s="13" t="s">
        <v>57</v>
      </c>
      <c r="M180" s="13" t="s">
        <v>57</v>
      </c>
      <c r="N180" s="13" t="s">
        <v>58</v>
      </c>
      <c r="O180" s="13">
        <v>4</v>
      </c>
      <c r="P180" s="13">
        <v>1</v>
      </c>
      <c r="Q180" s="13">
        <v>2</v>
      </c>
      <c r="R180" s="14">
        <v>1</v>
      </c>
      <c r="S180" s="14">
        <v>0.8</v>
      </c>
      <c r="T180" s="14">
        <v>0.6</v>
      </c>
      <c r="U180" s="19">
        <f>INDEX(道具ID!$B$4:$B$1000,MATCH(H180,道具ID!$C$4:$C$1000,0),1)</f>
        <v>100109</v>
      </c>
      <c r="V180" s="19">
        <v>40200</v>
      </c>
      <c r="W180" s="19">
        <v>30000</v>
      </c>
      <c r="X180" s="19">
        <f>INDEX(道具ID!$B$4:$B$1000,MATCH(L180,道具ID!$C$4:$C$1000,0),1)</f>
        <v>20001</v>
      </c>
      <c r="Y180" s="19">
        <f>INDEX(道具ID!$B$4:$B$1000,MATCH(M180,道具ID!$C$4:$C$1000,0),1)</f>
        <v>20001</v>
      </c>
      <c r="Z180" s="19">
        <f>INDEX(道具ID!$B$4:$B$1000,MATCH(N180,道具ID!$C$4:$C$1000,0),1)</f>
        <v>20002</v>
      </c>
    </row>
    <row r="181" spans="3:26" x14ac:dyDescent="0.15">
      <c r="C181" s="13">
        <v>18</v>
      </c>
      <c r="D181" s="13">
        <v>176</v>
      </c>
      <c r="E181" s="13">
        <v>97</v>
      </c>
      <c r="F181" s="13" t="s">
        <v>42</v>
      </c>
      <c r="G181" s="13" t="s">
        <v>3</v>
      </c>
      <c r="H181" s="13" t="s">
        <v>44</v>
      </c>
      <c r="I181" s="13">
        <v>1</v>
      </c>
      <c r="J181" s="13">
        <v>1</v>
      </c>
      <c r="K181" s="13">
        <v>33</v>
      </c>
      <c r="L181" s="13" t="s">
        <v>57</v>
      </c>
      <c r="M181" s="13" t="s">
        <v>57</v>
      </c>
      <c r="N181" s="13" t="s">
        <v>58</v>
      </c>
      <c r="O181" s="13">
        <v>4</v>
      </c>
      <c r="P181" s="13">
        <v>1</v>
      </c>
      <c r="Q181" s="13">
        <v>2</v>
      </c>
      <c r="R181" s="14">
        <v>1</v>
      </c>
      <c r="S181" s="14">
        <v>0.8</v>
      </c>
      <c r="T181" s="14">
        <v>0.6</v>
      </c>
      <c r="U181" s="19">
        <f>INDEX(道具ID!$B$4:$B$1000,MATCH(H181,道具ID!$C$4:$C$1000,0),1)</f>
        <v>100109</v>
      </c>
      <c r="V181" s="19">
        <v>40200</v>
      </c>
      <c r="W181" s="19">
        <v>30000</v>
      </c>
      <c r="X181" s="19">
        <f>INDEX(道具ID!$B$4:$B$1000,MATCH(L181,道具ID!$C$4:$C$1000,0),1)</f>
        <v>20001</v>
      </c>
      <c r="Y181" s="19">
        <f>INDEX(道具ID!$B$4:$B$1000,MATCH(M181,道具ID!$C$4:$C$1000,0),1)</f>
        <v>20001</v>
      </c>
      <c r="Z181" s="19">
        <f>INDEX(道具ID!$B$4:$B$1000,MATCH(N181,道具ID!$C$4:$C$1000,0),1)</f>
        <v>20002</v>
      </c>
    </row>
    <row r="182" spans="3:26" x14ac:dyDescent="0.15">
      <c r="C182" s="13">
        <v>18</v>
      </c>
      <c r="D182" s="13">
        <v>177</v>
      </c>
      <c r="E182" s="13">
        <v>97</v>
      </c>
      <c r="F182" s="13" t="s">
        <v>42</v>
      </c>
      <c r="G182" s="13" t="s">
        <v>3</v>
      </c>
      <c r="H182" s="13" t="s">
        <v>44</v>
      </c>
      <c r="I182" s="13">
        <v>1</v>
      </c>
      <c r="J182" s="13">
        <v>1</v>
      </c>
      <c r="K182" s="13">
        <v>33</v>
      </c>
      <c r="L182" s="13" t="s">
        <v>57</v>
      </c>
      <c r="M182" s="13" t="s">
        <v>57</v>
      </c>
      <c r="N182" s="13" t="s">
        <v>58</v>
      </c>
      <c r="O182" s="13">
        <v>4</v>
      </c>
      <c r="P182" s="13">
        <v>1</v>
      </c>
      <c r="Q182" s="13">
        <v>2</v>
      </c>
      <c r="R182" s="14">
        <v>1</v>
      </c>
      <c r="S182" s="14">
        <v>0.8</v>
      </c>
      <c r="T182" s="14">
        <v>0.6</v>
      </c>
      <c r="U182" s="19">
        <f>INDEX(道具ID!$B$4:$B$1000,MATCH(H182,道具ID!$C$4:$C$1000,0),1)</f>
        <v>100109</v>
      </c>
      <c r="V182" s="19">
        <v>40200</v>
      </c>
      <c r="W182" s="19">
        <v>30000</v>
      </c>
      <c r="X182" s="19">
        <f>INDEX(道具ID!$B$4:$B$1000,MATCH(L182,道具ID!$C$4:$C$1000,0),1)</f>
        <v>20001</v>
      </c>
      <c r="Y182" s="19">
        <f>INDEX(道具ID!$B$4:$B$1000,MATCH(M182,道具ID!$C$4:$C$1000,0),1)</f>
        <v>20001</v>
      </c>
      <c r="Z182" s="19">
        <f>INDEX(道具ID!$B$4:$B$1000,MATCH(N182,道具ID!$C$4:$C$1000,0),1)</f>
        <v>20002</v>
      </c>
    </row>
    <row r="183" spans="3:26" x14ac:dyDescent="0.15">
      <c r="C183" s="13">
        <v>18</v>
      </c>
      <c r="D183" s="13">
        <v>178</v>
      </c>
      <c r="E183" s="13">
        <v>98</v>
      </c>
      <c r="F183" s="13" t="s">
        <v>42</v>
      </c>
      <c r="G183" s="13" t="s">
        <v>4</v>
      </c>
      <c r="H183" s="13" t="s">
        <v>45</v>
      </c>
      <c r="I183" s="13">
        <v>1</v>
      </c>
      <c r="J183" s="13">
        <v>1</v>
      </c>
      <c r="K183" s="13">
        <v>33</v>
      </c>
      <c r="L183" s="13" t="s">
        <v>57</v>
      </c>
      <c r="M183" s="13" t="s">
        <v>57</v>
      </c>
      <c r="N183" s="13" t="s">
        <v>58</v>
      </c>
      <c r="O183" s="13">
        <v>4</v>
      </c>
      <c r="P183" s="13">
        <v>1</v>
      </c>
      <c r="Q183" s="13">
        <v>2</v>
      </c>
      <c r="R183" s="14">
        <v>1</v>
      </c>
      <c r="S183" s="14">
        <v>0.8</v>
      </c>
      <c r="T183" s="14">
        <v>0.6</v>
      </c>
      <c r="U183" s="19">
        <f>INDEX(道具ID!$B$4:$B$1000,MATCH(H183,道具ID!$C$4:$C$1000,0),1)</f>
        <v>100209</v>
      </c>
      <c r="V183" s="19">
        <v>40200</v>
      </c>
      <c r="W183" s="19">
        <v>30000</v>
      </c>
      <c r="X183" s="19">
        <f>INDEX(道具ID!$B$4:$B$1000,MATCH(L183,道具ID!$C$4:$C$1000,0),1)</f>
        <v>20001</v>
      </c>
      <c r="Y183" s="19">
        <f>INDEX(道具ID!$B$4:$B$1000,MATCH(M183,道具ID!$C$4:$C$1000,0),1)</f>
        <v>20001</v>
      </c>
      <c r="Z183" s="19">
        <f>INDEX(道具ID!$B$4:$B$1000,MATCH(N183,道具ID!$C$4:$C$1000,0),1)</f>
        <v>20002</v>
      </c>
    </row>
    <row r="184" spans="3:26" x14ac:dyDescent="0.15">
      <c r="C184" s="13">
        <v>18</v>
      </c>
      <c r="D184" s="13">
        <v>179</v>
      </c>
      <c r="E184" s="13">
        <v>98</v>
      </c>
      <c r="F184" s="13" t="s">
        <v>42</v>
      </c>
      <c r="G184" s="13" t="s">
        <v>4</v>
      </c>
      <c r="H184" s="13" t="s">
        <v>45</v>
      </c>
      <c r="I184" s="13">
        <v>1</v>
      </c>
      <c r="J184" s="13">
        <v>1</v>
      </c>
      <c r="K184" s="13">
        <v>33</v>
      </c>
      <c r="L184" s="13" t="s">
        <v>57</v>
      </c>
      <c r="M184" s="13" t="s">
        <v>57</v>
      </c>
      <c r="N184" s="13" t="s">
        <v>58</v>
      </c>
      <c r="O184" s="13">
        <v>4</v>
      </c>
      <c r="P184" s="13">
        <v>1</v>
      </c>
      <c r="Q184" s="13">
        <v>2</v>
      </c>
      <c r="R184" s="14">
        <v>1</v>
      </c>
      <c r="S184" s="14">
        <v>0.8</v>
      </c>
      <c r="T184" s="14">
        <v>0.6</v>
      </c>
      <c r="U184" s="19">
        <f>INDEX(道具ID!$B$4:$B$1000,MATCH(H184,道具ID!$C$4:$C$1000,0),1)</f>
        <v>100209</v>
      </c>
      <c r="V184" s="19">
        <v>40200</v>
      </c>
      <c r="W184" s="19">
        <v>30000</v>
      </c>
      <c r="X184" s="19">
        <f>INDEX(道具ID!$B$4:$B$1000,MATCH(L184,道具ID!$C$4:$C$1000,0),1)</f>
        <v>20001</v>
      </c>
      <c r="Y184" s="19">
        <f>INDEX(道具ID!$B$4:$B$1000,MATCH(M184,道具ID!$C$4:$C$1000,0),1)</f>
        <v>20001</v>
      </c>
      <c r="Z184" s="19">
        <f>INDEX(道具ID!$B$4:$B$1000,MATCH(N184,道具ID!$C$4:$C$1000,0),1)</f>
        <v>20002</v>
      </c>
    </row>
    <row r="185" spans="3:26" x14ac:dyDescent="0.15">
      <c r="C185" s="13">
        <v>18</v>
      </c>
      <c r="D185" s="13">
        <v>180</v>
      </c>
      <c r="E185" s="13">
        <v>100</v>
      </c>
      <c r="F185" s="13" t="s">
        <v>42</v>
      </c>
      <c r="G185" s="13" t="s">
        <v>4</v>
      </c>
      <c r="H185" s="13" t="s">
        <v>45</v>
      </c>
      <c r="I185" s="13">
        <v>1</v>
      </c>
      <c r="J185" s="13">
        <v>1</v>
      </c>
      <c r="K185" s="13">
        <v>33</v>
      </c>
      <c r="L185" s="13" t="s">
        <v>57</v>
      </c>
      <c r="M185" s="13" t="s">
        <v>57</v>
      </c>
      <c r="N185" s="13" t="s">
        <v>58</v>
      </c>
      <c r="O185" s="13">
        <v>4</v>
      </c>
      <c r="P185" s="13">
        <v>1</v>
      </c>
      <c r="Q185" s="13">
        <v>2</v>
      </c>
      <c r="R185" s="14">
        <v>1</v>
      </c>
      <c r="S185" s="14">
        <v>0.8</v>
      </c>
      <c r="T185" s="14">
        <v>0.6</v>
      </c>
      <c r="U185" s="19">
        <f>INDEX(道具ID!$B$4:$B$1000,MATCH(H185,道具ID!$C$4:$C$1000,0),1)</f>
        <v>100209</v>
      </c>
      <c r="V185" s="19">
        <v>40200</v>
      </c>
      <c r="W185" s="19">
        <v>30000</v>
      </c>
      <c r="X185" s="19">
        <f>INDEX(道具ID!$B$4:$B$1000,MATCH(L185,道具ID!$C$4:$C$1000,0),1)</f>
        <v>20001</v>
      </c>
      <c r="Y185" s="19">
        <f>INDEX(道具ID!$B$4:$B$1000,MATCH(M185,道具ID!$C$4:$C$1000,0),1)</f>
        <v>20001</v>
      </c>
      <c r="Z185" s="19">
        <f>INDEX(道具ID!$B$4:$B$1000,MATCH(N185,道具ID!$C$4:$C$1000,0),1)</f>
        <v>20002</v>
      </c>
    </row>
    <row r="186" spans="3:26" x14ac:dyDescent="0.15">
      <c r="C186" s="15">
        <v>19</v>
      </c>
      <c r="D186" s="15">
        <v>181</v>
      </c>
      <c r="E186" s="15">
        <v>100</v>
      </c>
      <c r="F186" s="15" t="s">
        <v>46</v>
      </c>
      <c r="G186" s="15" t="s">
        <v>2</v>
      </c>
      <c r="H186" s="15" t="s">
        <v>47</v>
      </c>
      <c r="I186" s="15">
        <v>1</v>
      </c>
      <c r="J186" s="15">
        <v>1</v>
      </c>
      <c r="K186" s="15">
        <v>33</v>
      </c>
      <c r="L186" s="15" t="s">
        <v>57</v>
      </c>
      <c r="M186" s="15" t="s">
        <v>57</v>
      </c>
      <c r="N186" s="15" t="s">
        <v>58</v>
      </c>
      <c r="O186" s="15">
        <v>4</v>
      </c>
      <c r="P186" s="15">
        <v>1</v>
      </c>
      <c r="Q186" s="15">
        <v>2</v>
      </c>
      <c r="R186" s="16">
        <v>1</v>
      </c>
      <c r="S186" s="16">
        <v>0.8</v>
      </c>
      <c r="T186" s="16">
        <v>0.8</v>
      </c>
      <c r="U186" s="19">
        <f>INDEX(道具ID!$B$4:$B$1000,MATCH(H186,道具ID!$C$4:$C$1000,0),1)</f>
        <v>100010</v>
      </c>
      <c r="V186" s="19">
        <v>40200</v>
      </c>
      <c r="W186" s="19">
        <v>30000</v>
      </c>
      <c r="X186" s="19">
        <f>INDEX(道具ID!$B$4:$B$1000,MATCH(L186,道具ID!$C$4:$C$1000,0),1)</f>
        <v>20001</v>
      </c>
      <c r="Y186" s="19">
        <f>INDEX(道具ID!$B$4:$B$1000,MATCH(M186,道具ID!$C$4:$C$1000,0),1)</f>
        <v>20001</v>
      </c>
      <c r="Z186" s="19">
        <f>INDEX(道具ID!$B$4:$B$1000,MATCH(N186,道具ID!$C$4:$C$1000,0),1)</f>
        <v>20002</v>
      </c>
    </row>
    <row r="187" spans="3:26" x14ac:dyDescent="0.15">
      <c r="C187" s="15">
        <v>19</v>
      </c>
      <c r="D187" s="15">
        <v>182</v>
      </c>
      <c r="E187" s="15">
        <v>100</v>
      </c>
      <c r="F187" s="15" t="s">
        <v>46</v>
      </c>
      <c r="G187" s="15" t="s">
        <v>2</v>
      </c>
      <c r="H187" s="15" t="s">
        <v>47</v>
      </c>
      <c r="I187" s="15">
        <v>1</v>
      </c>
      <c r="J187" s="15">
        <v>1</v>
      </c>
      <c r="K187" s="15">
        <v>33</v>
      </c>
      <c r="L187" s="15" t="s">
        <v>57</v>
      </c>
      <c r="M187" s="15" t="s">
        <v>57</v>
      </c>
      <c r="N187" s="15" t="s">
        <v>58</v>
      </c>
      <c r="O187" s="15">
        <v>4</v>
      </c>
      <c r="P187" s="15">
        <v>1</v>
      </c>
      <c r="Q187" s="15">
        <v>2</v>
      </c>
      <c r="R187" s="16">
        <v>1</v>
      </c>
      <c r="S187" s="16">
        <v>0.8</v>
      </c>
      <c r="T187" s="16">
        <v>0.8</v>
      </c>
      <c r="U187" s="19">
        <f>INDEX(道具ID!$B$4:$B$1000,MATCH(H187,道具ID!$C$4:$C$1000,0),1)</f>
        <v>100010</v>
      </c>
      <c r="V187" s="19">
        <v>40200</v>
      </c>
      <c r="W187" s="19">
        <v>30000</v>
      </c>
      <c r="X187" s="19">
        <f>INDEX(道具ID!$B$4:$B$1000,MATCH(L187,道具ID!$C$4:$C$1000,0),1)</f>
        <v>20001</v>
      </c>
      <c r="Y187" s="19">
        <f>INDEX(道具ID!$B$4:$B$1000,MATCH(M187,道具ID!$C$4:$C$1000,0),1)</f>
        <v>20001</v>
      </c>
      <c r="Z187" s="19">
        <f>INDEX(道具ID!$B$4:$B$1000,MATCH(N187,道具ID!$C$4:$C$1000,0),1)</f>
        <v>20002</v>
      </c>
    </row>
    <row r="188" spans="3:26" x14ac:dyDescent="0.15">
      <c r="C188" s="15">
        <v>19</v>
      </c>
      <c r="D188" s="15">
        <v>183</v>
      </c>
      <c r="E188" s="15">
        <v>101</v>
      </c>
      <c r="F188" s="15" t="s">
        <v>46</v>
      </c>
      <c r="G188" s="15" t="s">
        <v>2</v>
      </c>
      <c r="H188" s="15" t="s">
        <v>47</v>
      </c>
      <c r="I188" s="15">
        <v>1</v>
      </c>
      <c r="J188" s="15">
        <v>1</v>
      </c>
      <c r="K188" s="15">
        <f>K187+1</f>
        <v>34</v>
      </c>
      <c r="L188" s="15" t="s">
        <v>57</v>
      </c>
      <c r="M188" s="15" t="s">
        <v>57</v>
      </c>
      <c r="N188" s="15" t="s">
        <v>58</v>
      </c>
      <c r="O188" s="15">
        <v>4</v>
      </c>
      <c r="P188" s="15">
        <v>1</v>
      </c>
      <c r="Q188" s="15">
        <v>2</v>
      </c>
      <c r="R188" s="16">
        <v>1</v>
      </c>
      <c r="S188" s="16">
        <v>0.8</v>
      </c>
      <c r="T188" s="16">
        <v>0.8</v>
      </c>
      <c r="U188" s="19">
        <f>INDEX(道具ID!$B$4:$B$1000,MATCH(H188,道具ID!$C$4:$C$1000,0),1)</f>
        <v>100010</v>
      </c>
      <c r="V188" s="19">
        <v>40200</v>
      </c>
      <c r="W188" s="19">
        <v>30000</v>
      </c>
      <c r="X188" s="19">
        <f>INDEX(道具ID!$B$4:$B$1000,MATCH(L188,道具ID!$C$4:$C$1000,0),1)</f>
        <v>20001</v>
      </c>
      <c r="Y188" s="19">
        <f>INDEX(道具ID!$B$4:$B$1000,MATCH(M188,道具ID!$C$4:$C$1000,0),1)</f>
        <v>20001</v>
      </c>
      <c r="Z188" s="19">
        <f>INDEX(道具ID!$B$4:$B$1000,MATCH(N188,道具ID!$C$4:$C$1000,0),1)</f>
        <v>20002</v>
      </c>
    </row>
    <row r="189" spans="3:26" x14ac:dyDescent="0.15">
      <c r="C189" s="15">
        <v>19</v>
      </c>
      <c r="D189" s="15">
        <v>184</v>
      </c>
      <c r="E189" s="15">
        <v>101</v>
      </c>
      <c r="F189" s="15" t="s">
        <v>46</v>
      </c>
      <c r="G189" s="15" t="s">
        <v>2</v>
      </c>
      <c r="H189" s="15" t="s">
        <v>47</v>
      </c>
      <c r="I189" s="15">
        <v>1</v>
      </c>
      <c r="J189" s="15">
        <v>1</v>
      </c>
      <c r="K189" s="15">
        <f t="shared" ref="K189:K205" si="0">K188+1</f>
        <v>35</v>
      </c>
      <c r="L189" s="15" t="s">
        <v>57</v>
      </c>
      <c r="M189" s="15" t="s">
        <v>57</v>
      </c>
      <c r="N189" s="15" t="s">
        <v>58</v>
      </c>
      <c r="O189" s="15">
        <v>4</v>
      </c>
      <c r="P189" s="15">
        <v>1</v>
      </c>
      <c r="Q189" s="15">
        <v>2</v>
      </c>
      <c r="R189" s="16">
        <v>1</v>
      </c>
      <c r="S189" s="16">
        <v>0.8</v>
      </c>
      <c r="T189" s="16">
        <v>0.8</v>
      </c>
      <c r="U189" s="19">
        <f>INDEX(道具ID!$B$4:$B$1000,MATCH(H189,道具ID!$C$4:$C$1000,0),1)</f>
        <v>100010</v>
      </c>
      <c r="V189" s="19">
        <v>40200</v>
      </c>
      <c r="W189" s="19">
        <v>30000</v>
      </c>
      <c r="X189" s="19">
        <f>INDEX(道具ID!$B$4:$B$1000,MATCH(L189,道具ID!$C$4:$C$1000,0),1)</f>
        <v>20001</v>
      </c>
      <c r="Y189" s="19">
        <f>INDEX(道具ID!$B$4:$B$1000,MATCH(M189,道具ID!$C$4:$C$1000,0),1)</f>
        <v>20001</v>
      </c>
      <c r="Z189" s="19">
        <f>INDEX(道具ID!$B$4:$B$1000,MATCH(N189,道具ID!$C$4:$C$1000,0),1)</f>
        <v>20002</v>
      </c>
    </row>
    <row r="190" spans="3:26" x14ac:dyDescent="0.15">
      <c r="C190" s="15">
        <v>19</v>
      </c>
      <c r="D190" s="15">
        <v>185</v>
      </c>
      <c r="E190" s="15">
        <v>102</v>
      </c>
      <c r="F190" s="15" t="s">
        <v>46</v>
      </c>
      <c r="G190" s="15" t="s">
        <v>3</v>
      </c>
      <c r="H190" s="15" t="s">
        <v>48</v>
      </c>
      <c r="I190" s="15">
        <v>1</v>
      </c>
      <c r="J190" s="15">
        <v>1</v>
      </c>
      <c r="K190" s="15">
        <f t="shared" si="0"/>
        <v>36</v>
      </c>
      <c r="L190" s="15" t="s">
        <v>57</v>
      </c>
      <c r="M190" s="15" t="s">
        <v>57</v>
      </c>
      <c r="N190" s="15" t="s">
        <v>58</v>
      </c>
      <c r="O190" s="15">
        <v>4</v>
      </c>
      <c r="P190" s="15">
        <v>1</v>
      </c>
      <c r="Q190" s="15">
        <v>2</v>
      </c>
      <c r="R190" s="16">
        <v>1</v>
      </c>
      <c r="S190" s="16">
        <v>0.8</v>
      </c>
      <c r="T190" s="16">
        <v>0.8</v>
      </c>
      <c r="U190" s="19">
        <f>INDEX(道具ID!$B$4:$B$1000,MATCH(H190,道具ID!$C$4:$C$1000,0),1)</f>
        <v>100110</v>
      </c>
      <c r="V190" s="19">
        <v>40200</v>
      </c>
      <c r="W190" s="19">
        <v>30000</v>
      </c>
      <c r="X190" s="19">
        <f>INDEX(道具ID!$B$4:$B$1000,MATCH(L190,道具ID!$C$4:$C$1000,0),1)</f>
        <v>20001</v>
      </c>
      <c r="Y190" s="19">
        <f>INDEX(道具ID!$B$4:$B$1000,MATCH(M190,道具ID!$C$4:$C$1000,0),1)</f>
        <v>20001</v>
      </c>
      <c r="Z190" s="19">
        <f>INDEX(道具ID!$B$4:$B$1000,MATCH(N190,道具ID!$C$4:$C$1000,0),1)</f>
        <v>20002</v>
      </c>
    </row>
    <row r="191" spans="3:26" x14ac:dyDescent="0.15">
      <c r="C191" s="15">
        <v>19</v>
      </c>
      <c r="D191" s="15">
        <v>186</v>
      </c>
      <c r="E191" s="15">
        <v>102</v>
      </c>
      <c r="F191" s="15" t="s">
        <v>46</v>
      </c>
      <c r="G191" s="15" t="s">
        <v>3</v>
      </c>
      <c r="H191" s="15" t="s">
        <v>48</v>
      </c>
      <c r="I191" s="15">
        <v>1</v>
      </c>
      <c r="J191" s="15">
        <v>1</v>
      </c>
      <c r="K191" s="15">
        <f t="shared" si="0"/>
        <v>37</v>
      </c>
      <c r="L191" s="15" t="s">
        <v>57</v>
      </c>
      <c r="M191" s="15" t="s">
        <v>57</v>
      </c>
      <c r="N191" s="15" t="s">
        <v>58</v>
      </c>
      <c r="O191" s="15">
        <v>4</v>
      </c>
      <c r="P191" s="15">
        <v>1</v>
      </c>
      <c r="Q191" s="15">
        <v>2</v>
      </c>
      <c r="R191" s="16">
        <v>1</v>
      </c>
      <c r="S191" s="16">
        <v>0.8</v>
      </c>
      <c r="T191" s="16">
        <v>0.8</v>
      </c>
      <c r="U191" s="19">
        <f>INDEX(道具ID!$B$4:$B$1000,MATCH(H191,道具ID!$C$4:$C$1000,0),1)</f>
        <v>100110</v>
      </c>
      <c r="V191" s="19">
        <v>40200</v>
      </c>
      <c r="W191" s="19">
        <v>30000</v>
      </c>
      <c r="X191" s="19">
        <f>INDEX(道具ID!$B$4:$B$1000,MATCH(L191,道具ID!$C$4:$C$1000,0),1)</f>
        <v>20001</v>
      </c>
      <c r="Y191" s="19">
        <f>INDEX(道具ID!$B$4:$B$1000,MATCH(M191,道具ID!$C$4:$C$1000,0),1)</f>
        <v>20001</v>
      </c>
      <c r="Z191" s="19">
        <f>INDEX(道具ID!$B$4:$B$1000,MATCH(N191,道具ID!$C$4:$C$1000,0),1)</f>
        <v>20002</v>
      </c>
    </row>
    <row r="192" spans="3:26" x14ac:dyDescent="0.15">
      <c r="C192" s="15">
        <v>19</v>
      </c>
      <c r="D192" s="15">
        <v>187</v>
      </c>
      <c r="E192" s="15">
        <v>102</v>
      </c>
      <c r="F192" s="15" t="s">
        <v>46</v>
      </c>
      <c r="G192" s="15" t="s">
        <v>3</v>
      </c>
      <c r="H192" s="15" t="s">
        <v>48</v>
      </c>
      <c r="I192" s="15">
        <v>1</v>
      </c>
      <c r="J192" s="15">
        <v>1</v>
      </c>
      <c r="K192" s="15">
        <f t="shared" si="0"/>
        <v>38</v>
      </c>
      <c r="L192" s="15" t="s">
        <v>57</v>
      </c>
      <c r="M192" s="15" t="s">
        <v>57</v>
      </c>
      <c r="N192" s="15" t="s">
        <v>58</v>
      </c>
      <c r="O192" s="15">
        <v>4</v>
      </c>
      <c r="P192" s="15">
        <v>1</v>
      </c>
      <c r="Q192" s="15">
        <v>2</v>
      </c>
      <c r="R192" s="16">
        <v>1</v>
      </c>
      <c r="S192" s="16">
        <v>0.8</v>
      </c>
      <c r="T192" s="16">
        <v>0.8</v>
      </c>
      <c r="U192" s="19">
        <f>INDEX(道具ID!$B$4:$B$1000,MATCH(H192,道具ID!$C$4:$C$1000,0),1)</f>
        <v>100110</v>
      </c>
      <c r="V192" s="19">
        <v>40200</v>
      </c>
      <c r="W192" s="19">
        <v>30000</v>
      </c>
      <c r="X192" s="19">
        <f>INDEX(道具ID!$B$4:$B$1000,MATCH(L192,道具ID!$C$4:$C$1000,0),1)</f>
        <v>20001</v>
      </c>
      <c r="Y192" s="19">
        <f>INDEX(道具ID!$B$4:$B$1000,MATCH(M192,道具ID!$C$4:$C$1000,0),1)</f>
        <v>20001</v>
      </c>
      <c r="Z192" s="19">
        <f>INDEX(道具ID!$B$4:$B$1000,MATCH(N192,道具ID!$C$4:$C$1000,0),1)</f>
        <v>20002</v>
      </c>
    </row>
    <row r="193" spans="3:26" x14ac:dyDescent="0.15">
      <c r="C193" s="15">
        <v>19</v>
      </c>
      <c r="D193" s="15">
        <v>188</v>
      </c>
      <c r="E193" s="15">
        <v>103</v>
      </c>
      <c r="F193" s="15" t="s">
        <v>46</v>
      </c>
      <c r="G193" s="15" t="s">
        <v>4</v>
      </c>
      <c r="H193" s="15" t="s">
        <v>49</v>
      </c>
      <c r="I193" s="15">
        <v>1</v>
      </c>
      <c r="J193" s="15">
        <v>1</v>
      </c>
      <c r="K193" s="15">
        <f t="shared" si="0"/>
        <v>39</v>
      </c>
      <c r="L193" s="15" t="s">
        <v>57</v>
      </c>
      <c r="M193" s="15" t="s">
        <v>57</v>
      </c>
      <c r="N193" s="15" t="s">
        <v>58</v>
      </c>
      <c r="O193" s="15">
        <v>4</v>
      </c>
      <c r="P193" s="15">
        <v>1</v>
      </c>
      <c r="Q193" s="15">
        <v>2</v>
      </c>
      <c r="R193" s="16">
        <v>1</v>
      </c>
      <c r="S193" s="16">
        <v>0.8</v>
      </c>
      <c r="T193" s="16">
        <v>0.8</v>
      </c>
      <c r="U193" s="19">
        <f>INDEX(道具ID!$B$4:$B$1000,MATCH(H193,道具ID!$C$4:$C$1000,0),1)</f>
        <v>100210</v>
      </c>
      <c r="V193" s="19">
        <v>40200</v>
      </c>
      <c r="W193" s="19">
        <v>30000</v>
      </c>
      <c r="X193" s="19">
        <f>INDEX(道具ID!$B$4:$B$1000,MATCH(L193,道具ID!$C$4:$C$1000,0),1)</f>
        <v>20001</v>
      </c>
      <c r="Y193" s="19">
        <f>INDEX(道具ID!$B$4:$B$1000,MATCH(M193,道具ID!$C$4:$C$1000,0),1)</f>
        <v>20001</v>
      </c>
      <c r="Z193" s="19">
        <f>INDEX(道具ID!$B$4:$B$1000,MATCH(N193,道具ID!$C$4:$C$1000,0),1)</f>
        <v>20002</v>
      </c>
    </row>
    <row r="194" spans="3:26" x14ac:dyDescent="0.15">
      <c r="C194" s="15">
        <v>19</v>
      </c>
      <c r="D194" s="15">
        <v>189</v>
      </c>
      <c r="E194" s="15">
        <v>103</v>
      </c>
      <c r="F194" s="15" t="s">
        <v>46</v>
      </c>
      <c r="G194" s="15" t="s">
        <v>4</v>
      </c>
      <c r="H194" s="15" t="s">
        <v>49</v>
      </c>
      <c r="I194" s="15">
        <v>1</v>
      </c>
      <c r="J194" s="15">
        <v>1</v>
      </c>
      <c r="K194" s="15">
        <f t="shared" si="0"/>
        <v>40</v>
      </c>
      <c r="L194" s="15" t="s">
        <v>57</v>
      </c>
      <c r="M194" s="15" t="s">
        <v>57</v>
      </c>
      <c r="N194" s="15" t="s">
        <v>58</v>
      </c>
      <c r="O194" s="15">
        <v>4</v>
      </c>
      <c r="P194" s="15">
        <v>1</v>
      </c>
      <c r="Q194" s="15">
        <v>2</v>
      </c>
      <c r="R194" s="16">
        <v>1</v>
      </c>
      <c r="S194" s="16">
        <v>0.8</v>
      </c>
      <c r="T194" s="16">
        <v>0.8</v>
      </c>
      <c r="U194" s="19">
        <f>INDEX(道具ID!$B$4:$B$1000,MATCH(H194,道具ID!$C$4:$C$1000,0),1)</f>
        <v>100210</v>
      </c>
      <c r="V194" s="19">
        <v>40200</v>
      </c>
      <c r="W194" s="19">
        <v>30000</v>
      </c>
      <c r="X194" s="19">
        <f>INDEX(道具ID!$B$4:$B$1000,MATCH(L194,道具ID!$C$4:$C$1000,0),1)</f>
        <v>20001</v>
      </c>
      <c r="Y194" s="19">
        <f>INDEX(道具ID!$B$4:$B$1000,MATCH(M194,道具ID!$C$4:$C$1000,0),1)</f>
        <v>20001</v>
      </c>
      <c r="Z194" s="19">
        <f>INDEX(道具ID!$B$4:$B$1000,MATCH(N194,道具ID!$C$4:$C$1000,0),1)</f>
        <v>20002</v>
      </c>
    </row>
    <row r="195" spans="3:26" x14ac:dyDescent="0.15">
      <c r="C195" s="15">
        <v>19</v>
      </c>
      <c r="D195" s="15">
        <v>190</v>
      </c>
      <c r="E195" s="15">
        <v>105</v>
      </c>
      <c r="F195" s="15" t="s">
        <v>46</v>
      </c>
      <c r="G195" s="15" t="s">
        <v>4</v>
      </c>
      <c r="H195" s="15" t="s">
        <v>49</v>
      </c>
      <c r="I195" s="15">
        <v>1</v>
      </c>
      <c r="J195" s="15">
        <v>1</v>
      </c>
      <c r="K195" s="15">
        <f t="shared" si="0"/>
        <v>41</v>
      </c>
      <c r="L195" s="15" t="s">
        <v>57</v>
      </c>
      <c r="M195" s="15" t="s">
        <v>57</v>
      </c>
      <c r="N195" s="15" t="s">
        <v>58</v>
      </c>
      <c r="O195" s="15">
        <v>4</v>
      </c>
      <c r="P195" s="15">
        <v>1</v>
      </c>
      <c r="Q195" s="15">
        <v>2</v>
      </c>
      <c r="R195" s="16">
        <v>1</v>
      </c>
      <c r="S195" s="16">
        <v>0.8</v>
      </c>
      <c r="T195" s="16">
        <v>0.8</v>
      </c>
      <c r="U195" s="19">
        <f>INDEX(道具ID!$B$4:$B$1000,MATCH(H195,道具ID!$C$4:$C$1000,0),1)</f>
        <v>100210</v>
      </c>
      <c r="V195" s="19">
        <v>40200</v>
      </c>
      <c r="W195" s="19">
        <v>30000</v>
      </c>
      <c r="X195" s="19">
        <f>INDEX(道具ID!$B$4:$B$1000,MATCH(L195,道具ID!$C$4:$C$1000,0),1)</f>
        <v>20001</v>
      </c>
      <c r="Y195" s="19">
        <f>INDEX(道具ID!$B$4:$B$1000,MATCH(M195,道具ID!$C$4:$C$1000,0),1)</f>
        <v>20001</v>
      </c>
      <c r="Z195" s="19">
        <f>INDEX(道具ID!$B$4:$B$1000,MATCH(N195,道具ID!$C$4:$C$1000,0),1)</f>
        <v>20002</v>
      </c>
    </row>
    <row r="196" spans="3:26" x14ac:dyDescent="0.15">
      <c r="C196" s="17">
        <v>20</v>
      </c>
      <c r="D196" s="17">
        <v>191</v>
      </c>
      <c r="E196" s="17">
        <v>105</v>
      </c>
      <c r="F196" s="17" t="s">
        <v>46</v>
      </c>
      <c r="G196" s="17" t="s">
        <v>2</v>
      </c>
      <c r="H196" s="17" t="s">
        <v>47</v>
      </c>
      <c r="I196" s="17">
        <v>1</v>
      </c>
      <c r="J196" s="17">
        <v>1</v>
      </c>
      <c r="K196" s="15">
        <f t="shared" si="0"/>
        <v>42</v>
      </c>
      <c r="L196" s="17" t="s">
        <v>57</v>
      </c>
      <c r="M196" s="17" t="s">
        <v>57</v>
      </c>
      <c r="N196" s="17" t="s">
        <v>58</v>
      </c>
      <c r="O196" s="17">
        <v>5</v>
      </c>
      <c r="P196" s="17">
        <v>2</v>
      </c>
      <c r="Q196" s="17">
        <v>2</v>
      </c>
      <c r="R196" s="18">
        <v>1</v>
      </c>
      <c r="S196" s="18">
        <v>0.8</v>
      </c>
      <c r="T196" s="18">
        <v>0.8</v>
      </c>
      <c r="U196" s="19">
        <f>INDEX(道具ID!$B$4:$B$1000,MATCH(H196,道具ID!$C$4:$C$1000,0),1)</f>
        <v>100010</v>
      </c>
      <c r="V196" s="19">
        <v>40200</v>
      </c>
      <c r="W196" s="19">
        <v>30000</v>
      </c>
      <c r="X196" s="19">
        <f>INDEX(道具ID!$B$4:$B$1000,MATCH(L196,道具ID!$C$4:$C$1000,0),1)</f>
        <v>20001</v>
      </c>
      <c r="Y196" s="19">
        <f>INDEX(道具ID!$B$4:$B$1000,MATCH(M196,道具ID!$C$4:$C$1000,0),1)</f>
        <v>20001</v>
      </c>
      <c r="Z196" s="19">
        <f>INDEX(道具ID!$B$4:$B$1000,MATCH(N196,道具ID!$C$4:$C$1000,0),1)</f>
        <v>20002</v>
      </c>
    </row>
    <row r="197" spans="3:26" x14ac:dyDescent="0.15">
      <c r="C197" s="17">
        <v>20</v>
      </c>
      <c r="D197" s="17">
        <v>192</v>
      </c>
      <c r="E197" s="17">
        <v>105</v>
      </c>
      <c r="F197" s="17" t="s">
        <v>46</v>
      </c>
      <c r="G197" s="17" t="s">
        <v>2</v>
      </c>
      <c r="H197" s="17" t="s">
        <v>47</v>
      </c>
      <c r="I197" s="17">
        <v>1</v>
      </c>
      <c r="J197" s="17">
        <v>1</v>
      </c>
      <c r="K197" s="15">
        <f t="shared" si="0"/>
        <v>43</v>
      </c>
      <c r="L197" s="17" t="s">
        <v>57</v>
      </c>
      <c r="M197" s="17" t="s">
        <v>57</v>
      </c>
      <c r="N197" s="17" t="s">
        <v>58</v>
      </c>
      <c r="O197" s="17">
        <v>5</v>
      </c>
      <c r="P197" s="17">
        <v>2</v>
      </c>
      <c r="Q197" s="17">
        <v>2</v>
      </c>
      <c r="R197" s="18">
        <v>1</v>
      </c>
      <c r="S197" s="18">
        <v>0.8</v>
      </c>
      <c r="T197" s="18">
        <v>0.8</v>
      </c>
      <c r="U197" s="19">
        <f>INDEX(道具ID!$B$4:$B$1000,MATCH(H197,道具ID!$C$4:$C$1000,0),1)</f>
        <v>100010</v>
      </c>
      <c r="V197" s="19">
        <v>40200</v>
      </c>
      <c r="W197" s="19">
        <v>30000</v>
      </c>
      <c r="X197" s="19">
        <f>INDEX(道具ID!$B$4:$B$1000,MATCH(L197,道具ID!$C$4:$C$1000,0),1)</f>
        <v>20001</v>
      </c>
      <c r="Y197" s="19">
        <f>INDEX(道具ID!$B$4:$B$1000,MATCH(M197,道具ID!$C$4:$C$1000,0),1)</f>
        <v>20001</v>
      </c>
      <c r="Z197" s="19">
        <f>INDEX(道具ID!$B$4:$B$1000,MATCH(N197,道具ID!$C$4:$C$1000,0),1)</f>
        <v>20002</v>
      </c>
    </row>
    <row r="198" spans="3:26" x14ac:dyDescent="0.15">
      <c r="C198" s="17">
        <v>20</v>
      </c>
      <c r="D198" s="17">
        <v>193</v>
      </c>
      <c r="E198" s="17">
        <v>106</v>
      </c>
      <c r="F198" s="17" t="s">
        <v>46</v>
      </c>
      <c r="G198" s="17" t="s">
        <v>2</v>
      </c>
      <c r="H198" s="17" t="s">
        <v>47</v>
      </c>
      <c r="I198" s="17">
        <v>1</v>
      </c>
      <c r="J198" s="17">
        <v>1</v>
      </c>
      <c r="K198" s="15">
        <f t="shared" si="0"/>
        <v>44</v>
      </c>
      <c r="L198" s="17" t="s">
        <v>57</v>
      </c>
      <c r="M198" s="17" t="s">
        <v>57</v>
      </c>
      <c r="N198" s="17" t="s">
        <v>58</v>
      </c>
      <c r="O198" s="17">
        <v>5</v>
      </c>
      <c r="P198" s="17">
        <v>2</v>
      </c>
      <c r="Q198" s="17">
        <v>2</v>
      </c>
      <c r="R198" s="18">
        <v>1</v>
      </c>
      <c r="S198" s="18">
        <v>0.8</v>
      </c>
      <c r="T198" s="18">
        <v>0.8</v>
      </c>
      <c r="U198" s="19">
        <f>INDEX(道具ID!$B$4:$B$1000,MATCH(H198,道具ID!$C$4:$C$1000,0),1)</f>
        <v>100010</v>
      </c>
      <c r="V198" s="19">
        <v>40200</v>
      </c>
      <c r="W198" s="19">
        <v>30000</v>
      </c>
      <c r="X198" s="19">
        <f>INDEX(道具ID!$B$4:$B$1000,MATCH(L198,道具ID!$C$4:$C$1000,0),1)</f>
        <v>20001</v>
      </c>
      <c r="Y198" s="19">
        <f>INDEX(道具ID!$B$4:$B$1000,MATCH(M198,道具ID!$C$4:$C$1000,0),1)</f>
        <v>20001</v>
      </c>
      <c r="Z198" s="19">
        <f>INDEX(道具ID!$B$4:$B$1000,MATCH(N198,道具ID!$C$4:$C$1000,0),1)</f>
        <v>20002</v>
      </c>
    </row>
    <row r="199" spans="3:26" x14ac:dyDescent="0.15">
      <c r="C199" s="17">
        <v>20</v>
      </c>
      <c r="D199" s="17">
        <v>194</v>
      </c>
      <c r="E199" s="17">
        <v>106</v>
      </c>
      <c r="F199" s="17" t="s">
        <v>46</v>
      </c>
      <c r="G199" s="17" t="s">
        <v>2</v>
      </c>
      <c r="H199" s="17" t="s">
        <v>47</v>
      </c>
      <c r="I199" s="17">
        <v>1</v>
      </c>
      <c r="J199" s="17">
        <v>1</v>
      </c>
      <c r="K199" s="15">
        <f t="shared" si="0"/>
        <v>45</v>
      </c>
      <c r="L199" s="17" t="s">
        <v>57</v>
      </c>
      <c r="M199" s="17" t="s">
        <v>57</v>
      </c>
      <c r="N199" s="17" t="s">
        <v>58</v>
      </c>
      <c r="O199" s="17">
        <v>5</v>
      </c>
      <c r="P199" s="17">
        <v>2</v>
      </c>
      <c r="Q199" s="17">
        <v>2</v>
      </c>
      <c r="R199" s="18">
        <v>1</v>
      </c>
      <c r="S199" s="18">
        <v>0.8</v>
      </c>
      <c r="T199" s="18">
        <v>0.8</v>
      </c>
      <c r="U199" s="19">
        <f>INDEX(道具ID!$B$4:$B$1000,MATCH(H199,道具ID!$C$4:$C$1000,0),1)</f>
        <v>100010</v>
      </c>
      <c r="V199" s="19">
        <v>40200</v>
      </c>
      <c r="W199" s="19">
        <v>30000</v>
      </c>
      <c r="X199" s="19">
        <f>INDEX(道具ID!$B$4:$B$1000,MATCH(L199,道具ID!$C$4:$C$1000,0),1)</f>
        <v>20001</v>
      </c>
      <c r="Y199" s="19">
        <f>INDEX(道具ID!$B$4:$B$1000,MATCH(M199,道具ID!$C$4:$C$1000,0),1)</f>
        <v>20001</v>
      </c>
      <c r="Z199" s="19">
        <f>INDEX(道具ID!$B$4:$B$1000,MATCH(N199,道具ID!$C$4:$C$1000,0),1)</f>
        <v>20002</v>
      </c>
    </row>
    <row r="200" spans="3:26" x14ac:dyDescent="0.15">
      <c r="C200" s="17">
        <v>20</v>
      </c>
      <c r="D200" s="17">
        <v>195</v>
      </c>
      <c r="E200" s="17">
        <v>107</v>
      </c>
      <c r="F200" s="17" t="s">
        <v>46</v>
      </c>
      <c r="G200" s="17" t="s">
        <v>3</v>
      </c>
      <c r="H200" s="17" t="s">
        <v>48</v>
      </c>
      <c r="I200" s="17">
        <v>1</v>
      </c>
      <c r="J200" s="17">
        <v>1</v>
      </c>
      <c r="K200" s="15">
        <f t="shared" si="0"/>
        <v>46</v>
      </c>
      <c r="L200" s="17" t="s">
        <v>57</v>
      </c>
      <c r="M200" s="17" t="s">
        <v>57</v>
      </c>
      <c r="N200" s="17" t="s">
        <v>58</v>
      </c>
      <c r="O200" s="17">
        <v>5</v>
      </c>
      <c r="P200" s="17">
        <v>2</v>
      </c>
      <c r="Q200" s="17">
        <v>2</v>
      </c>
      <c r="R200" s="18">
        <v>1</v>
      </c>
      <c r="S200" s="18">
        <v>0.8</v>
      </c>
      <c r="T200" s="18">
        <v>0.8</v>
      </c>
      <c r="U200" s="19">
        <f>INDEX(道具ID!$B$4:$B$1000,MATCH(H200,道具ID!$C$4:$C$1000,0),1)</f>
        <v>100110</v>
      </c>
      <c r="V200" s="19">
        <v>40200</v>
      </c>
      <c r="W200" s="19">
        <v>30000</v>
      </c>
      <c r="X200" s="19">
        <f>INDEX(道具ID!$B$4:$B$1000,MATCH(L200,道具ID!$C$4:$C$1000,0),1)</f>
        <v>20001</v>
      </c>
      <c r="Y200" s="19">
        <f>INDEX(道具ID!$B$4:$B$1000,MATCH(M200,道具ID!$C$4:$C$1000,0),1)</f>
        <v>20001</v>
      </c>
      <c r="Z200" s="19">
        <f>INDEX(道具ID!$B$4:$B$1000,MATCH(N200,道具ID!$C$4:$C$1000,0),1)</f>
        <v>20002</v>
      </c>
    </row>
    <row r="201" spans="3:26" x14ac:dyDescent="0.15">
      <c r="C201" s="17">
        <v>20</v>
      </c>
      <c r="D201" s="17">
        <v>196</v>
      </c>
      <c r="E201" s="17">
        <v>107</v>
      </c>
      <c r="F201" s="17" t="s">
        <v>46</v>
      </c>
      <c r="G201" s="17" t="s">
        <v>3</v>
      </c>
      <c r="H201" s="17" t="s">
        <v>48</v>
      </c>
      <c r="I201" s="17">
        <v>1</v>
      </c>
      <c r="J201" s="17">
        <v>1</v>
      </c>
      <c r="K201" s="15">
        <f t="shared" si="0"/>
        <v>47</v>
      </c>
      <c r="L201" s="17" t="s">
        <v>57</v>
      </c>
      <c r="M201" s="17" t="s">
        <v>57</v>
      </c>
      <c r="N201" s="17" t="s">
        <v>58</v>
      </c>
      <c r="O201" s="17">
        <v>5</v>
      </c>
      <c r="P201" s="17">
        <v>2</v>
      </c>
      <c r="Q201" s="17">
        <v>2</v>
      </c>
      <c r="R201" s="18">
        <v>1</v>
      </c>
      <c r="S201" s="18">
        <v>0.8</v>
      </c>
      <c r="T201" s="18">
        <v>0.8</v>
      </c>
      <c r="U201" s="19">
        <f>INDEX(道具ID!$B$4:$B$1000,MATCH(H201,道具ID!$C$4:$C$1000,0),1)</f>
        <v>100110</v>
      </c>
      <c r="V201" s="19">
        <v>40200</v>
      </c>
      <c r="W201" s="19">
        <v>30000</v>
      </c>
      <c r="X201" s="19">
        <f>INDEX(道具ID!$B$4:$B$1000,MATCH(L201,道具ID!$C$4:$C$1000,0),1)</f>
        <v>20001</v>
      </c>
      <c r="Y201" s="19">
        <f>INDEX(道具ID!$B$4:$B$1000,MATCH(M201,道具ID!$C$4:$C$1000,0),1)</f>
        <v>20001</v>
      </c>
      <c r="Z201" s="19">
        <f>INDEX(道具ID!$B$4:$B$1000,MATCH(N201,道具ID!$C$4:$C$1000,0),1)</f>
        <v>20002</v>
      </c>
    </row>
    <row r="202" spans="3:26" x14ac:dyDescent="0.15">
      <c r="C202" s="17">
        <v>20</v>
      </c>
      <c r="D202" s="17">
        <v>197</v>
      </c>
      <c r="E202" s="17">
        <v>107</v>
      </c>
      <c r="F202" s="17" t="s">
        <v>46</v>
      </c>
      <c r="G202" s="17" t="s">
        <v>3</v>
      </c>
      <c r="H202" s="17" t="s">
        <v>48</v>
      </c>
      <c r="I202" s="17">
        <v>1</v>
      </c>
      <c r="J202" s="17">
        <v>1</v>
      </c>
      <c r="K202" s="15">
        <f t="shared" si="0"/>
        <v>48</v>
      </c>
      <c r="L202" s="17" t="s">
        <v>57</v>
      </c>
      <c r="M202" s="17" t="s">
        <v>57</v>
      </c>
      <c r="N202" s="17" t="s">
        <v>58</v>
      </c>
      <c r="O202" s="17">
        <v>5</v>
      </c>
      <c r="P202" s="17">
        <v>2</v>
      </c>
      <c r="Q202" s="17">
        <v>2</v>
      </c>
      <c r="R202" s="18">
        <v>1</v>
      </c>
      <c r="S202" s="18">
        <v>0.8</v>
      </c>
      <c r="T202" s="18">
        <v>0.8</v>
      </c>
      <c r="U202" s="19">
        <f>INDEX(道具ID!$B$4:$B$1000,MATCH(H202,道具ID!$C$4:$C$1000,0),1)</f>
        <v>100110</v>
      </c>
      <c r="V202" s="19">
        <v>40200</v>
      </c>
      <c r="W202" s="19">
        <v>30000</v>
      </c>
      <c r="X202" s="19">
        <f>INDEX(道具ID!$B$4:$B$1000,MATCH(L202,道具ID!$C$4:$C$1000,0),1)</f>
        <v>20001</v>
      </c>
      <c r="Y202" s="19">
        <f>INDEX(道具ID!$B$4:$B$1000,MATCH(M202,道具ID!$C$4:$C$1000,0),1)</f>
        <v>20001</v>
      </c>
      <c r="Z202" s="19">
        <f>INDEX(道具ID!$B$4:$B$1000,MATCH(N202,道具ID!$C$4:$C$1000,0),1)</f>
        <v>20002</v>
      </c>
    </row>
    <row r="203" spans="3:26" x14ac:dyDescent="0.15">
      <c r="C203" s="17">
        <v>20</v>
      </c>
      <c r="D203" s="17">
        <v>198</v>
      </c>
      <c r="E203" s="17">
        <v>108</v>
      </c>
      <c r="F203" s="17" t="s">
        <v>46</v>
      </c>
      <c r="G203" s="17" t="s">
        <v>4</v>
      </c>
      <c r="H203" s="17" t="s">
        <v>49</v>
      </c>
      <c r="I203" s="17">
        <v>1</v>
      </c>
      <c r="J203" s="17">
        <v>1</v>
      </c>
      <c r="K203" s="15">
        <f t="shared" si="0"/>
        <v>49</v>
      </c>
      <c r="L203" s="17" t="s">
        <v>57</v>
      </c>
      <c r="M203" s="17" t="s">
        <v>57</v>
      </c>
      <c r="N203" s="17" t="s">
        <v>58</v>
      </c>
      <c r="O203" s="17">
        <v>5</v>
      </c>
      <c r="P203" s="17">
        <v>2</v>
      </c>
      <c r="Q203" s="17">
        <v>2</v>
      </c>
      <c r="R203" s="18">
        <v>1</v>
      </c>
      <c r="S203" s="18">
        <v>0.8</v>
      </c>
      <c r="T203" s="18">
        <v>0.8</v>
      </c>
      <c r="U203" s="19">
        <f>INDEX(道具ID!$B$4:$B$1000,MATCH(H203,道具ID!$C$4:$C$1000,0),1)</f>
        <v>100210</v>
      </c>
      <c r="V203" s="19">
        <v>40200</v>
      </c>
      <c r="W203" s="19">
        <v>30000</v>
      </c>
      <c r="X203" s="19">
        <f>INDEX(道具ID!$B$4:$B$1000,MATCH(L203,道具ID!$C$4:$C$1000,0),1)</f>
        <v>20001</v>
      </c>
      <c r="Y203" s="19">
        <f>INDEX(道具ID!$B$4:$B$1000,MATCH(M203,道具ID!$C$4:$C$1000,0),1)</f>
        <v>20001</v>
      </c>
      <c r="Z203" s="19">
        <f>INDEX(道具ID!$B$4:$B$1000,MATCH(N203,道具ID!$C$4:$C$1000,0),1)</f>
        <v>20002</v>
      </c>
    </row>
    <row r="204" spans="3:26" x14ac:dyDescent="0.15">
      <c r="C204" s="17">
        <v>20</v>
      </c>
      <c r="D204" s="17">
        <v>199</v>
      </c>
      <c r="E204" s="17">
        <v>108</v>
      </c>
      <c r="F204" s="17" t="s">
        <v>46</v>
      </c>
      <c r="G204" s="17" t="s">
        <v>4</v>
      </c>
      <c r="H204" s="17" t="s">
        <v>49</v>
      </c>
      <c r="I204" s="17">
        <v>1</v>
      </c>
      <c r="J204" s="17">
        <v>1</v>
      </c>
      <c r="K204" s="15">
        <f t="shared" si="0"/>
        <v>50</v>
      </c>
      <c r="L204" s="17" t="s">
        <v>57</v>
      </c>
      <c r="M204" s="17" t="s">
        <v>57</v>
      </c>
      <c r="N204" s="17" t="s">
        <v>58</v>
      </c>
      <c r="O204" s="17">
        <v>5</v>
      </c>
      <c r="P204" s="17">
        <v>2</v>
      </c>
      <c r="Q204" s="17">
        <v>2</v>
      </c>
      <c r="R204" s="18">
        <v>1</v>
      </c>
      <c r="S204" s="18">
        <v>0.8</v>
      </c>
      <c r="T204" s="18">
        <v>0.8</v>
      </c>
      <c r="U204" s="19">
        <f>INDEX(道具ID!$B$4:$B$1000,MATCH(H204,道具ID!$C$4:$C$1000,0),1)</f>
        <v>100210</v>
      </c>
      <c r="V204" s="19">
        <v>40200</v>
      </c>
      <c r="W204" s="19">
        <v>30000</v>
      </c>
      <c r="X204" s="19">
        <f>INDEX(道具ID!$B$4:$B$1000,MATCH(L204,道具ID!$C$4:$C$1000,0),1)</f>
        <v>20001</v>
      </c>
      <c r="Y204" s="19">
        <f>INDEX(道具ID!$B$4:$B$1000,MATCH(M204,道具ID!$C$4:$C$1000,0),1)</f>
        <v>20001</v>
      </c>
      <c r="Z204" s="19">
        <f>INDEX(道具ID!$B$4:$B$1000,MATCH(N204,道具ID!$C$4:$C$1000,0),1)</f>
        <v>20002</v>
      </c>
    </row>
    <row r="205" spans="3:26" x14ac:dyDescent="0.15">
      <c r="C205" s="17">
        <v>20</v>
      </c>
      <c r="D205" s="17">
        <v>200</v>
      </c>
      <c r="E205" s="17">
        <v>110</v>
      </c>
      <c r="F205" s="17" t="s">
        <v>46</v>
      </c>
      <c r="G205" s="17" t="s">
        <v>4</v>
      </c>
      <c r="H205" s="17" t="s">
        <v>49</v>
      </c>
      <c r="I205" s="17">
        <v>1</v>
      </c>
      <c r="J205" s="17">
        <v>1</v>
      </c>
      <c r="K205" s="15">
        <f t="shared" si="0"/>
        <v>51</v>
      </c>
      <c r="L205" s="17" t="s">
        <v>57</v>
      </c>
      <c r="M205" s="17" t="s">
        <v>57</v>
      </c>
      <c r="N205" s="17" t="s">
        <v>58</v>
      </c>
      <c r="O205" s="17">
        <v>5</v>
      </c>
      <c r="P205" s="17">
        <v>2</v>
      </c>
      <c r="Q205" s="17">
        <v>2</v>
      </c>
      <c r="R205" s="18">
        <v>1</v>
      </c>
      <c r="S205" s="18">
        <v>0.8</v>
      </c>
      <c r="T205" s="18">
        <v>0.8</v>
      </c>
      <c r="U205" s="19">
        <f>INDEX(道具ID!$B$4:$B$1000,MATCH(H205,道具ID!$C$4:$C$1000,0),1)</f>
        <v>100210</v>
      </c>
      <c r="V205" s="19">
        <v>40200</v>
      </c>
      <c r="W205" s="19">
        <v>30000</v>
      </c>
      <c r="X205" s="19">
        <f>INDEX(道具ID!$B$4:$B$1000,MATCH(L205,道具ID!$C$4:$C$1000,0),1)</f>
        <v>20001</v>
      </c>
      <c r="Y205" s="19">
        <f>INDEX(道具ID!$B$4:$B$1000,MATCH(M205,道具ID!$C$4:$C$1000,0),1)</f>
        <v>20001</v>
      </c>
      <c r="Z205" s="19">
        <f>INDEX(道具ID!$B$4:$B$1000,MATCH(N205,道具ID!$C$4:$C$1000,0),1)</f>
        <v>20002</v>
      </c>
    </row>
  </sheetData>
  <mergeCells count="3">
    <mergeCell ref="I4:K4"/>
    <mergeCell ref="L4:T4"/>
    <mergeCell ref="U4:Z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1"/>
  <sheetViews>
    <sheetView workbookViewId="0">
      <pane xSplit="2" ySplit="11" topLeftCell="C12" activePane="bottomRight" state="frozen"/>
      <selection pane="topRight" activeCell="C1" sqref="C1"/>
      <selection pane="bottomLeft" activeCell="A3" sqref="A3"/>
      <selection pane="bottomRight" activeCell="A37" sqref="A37:XFD37"/>
    </sheetView>
  </sheetViews>
  <sheetFormatPr defaultRowHeight="11.25" x14ac:dyDescent="0.15"/>
  <cols>
    <col min="1" max="16384" width="9" style="1"/>
  </cols>
  <sheetData>
    <row r="1" spans="2:22" x14ac:dyDescent="0.15">
      <c r="I1" s="20" t="s">
        <v>148</v>
      </c>
      <c r="O1" s="21" t="s">
        <v>149</v>
      </c>
      <c r="P1" s="21" t="s">
        <v>150</v>
      </c>
      <c r="Q1" s="21" t="s">
        <v>380</v>
      </c>
      <c r="R1" s="2" t="s">
        <v>381</v>
      </c>
      <c r="S1" s="2" t="s">
        <v>382</v>
      </c>
      <c r="T1" s="2" t="s">
        <v>383</v>
      </c>
    </row>
    <row r="2" spans="2:22" x14ac:dyDescent="0.15">
      <c r="G2" s="2" t="s">
        <v>152</v>
      </c>
      <c r="H2" s="2" t="s">
        <v>153</v>
      </c>
      <c r="I2" s="2" t="s">
        <v>154</v>
      </c>
      <c r="J2" s="2" t="s">
        <v>155</v>
      </c>
      <c r="K2" s="2" t="s">
        <v>156</v>
      </c>
      <c r="N2" s="2" t="s">
        <v>157</v>
      </c>
      <c r="O2" s="2" t="s">
        <v>158</v>
      </c>
      <c r="P2" s="2" t="s">
        <v>159</v>
      </c>
      <c r="Q2" s="2" t="s">
        <v>160</v>
      </c>
      <c r="R2" s="34" t="s">
        <v>376</v>
      </c>
      <c r="S2" s="34" t="s">
        <v>377</v>
      </c>
      <c r="T2" s="34" t="s">
        <v>378</v>
      </c>
      <c r="U2" s="2" t="s">
        <v>389</v>
      </c>
      <c r="V2" s="2" t="s">
        <v>390</v>
      </c>
    </row>
    <row r="3" spans="2:22" x14ac:dyDescent="0.15">
      <c r="G3" s="2" t="s">
        <v>149</v>
      </c>
      <c r="H3" s="2" t="s">
        <v>158</v>
      </c>
      <c r="I3" s="2">
        <v>30</v>
      </c>
      <c r="J3" s="22">
        <v>0.7</v>
      </c>
      <c r="K3" s="2">
        <f>I3*J3</f>
        <v>21</v>
      </c>
      <c r="N3" s="2" t="s">
        <v>161</v>
      </c>
      <c r="O3" s="2">
        <v>20</v>
      </c>
      <c r="P3" s="2">
        <v>3</v>
      </c>
      <c r="Q3" s="33">
        <v>20</v>
      </c>
      <c r="R3" s="2">
        <v>1</v>
      </c>
      <c r="S3" s="2">
        <v>1</v>
      </c>
      <c r="T3" s="2">
        <v>0</v>
      </c>
      <c r="U3" s="22">
        <v>0.8</v>
      </c>
      <c r="V3" s="2">
        <v>4</v>
      </c>
    </row>
    <row r="4" spans="2:22" x14ac:dyDescent="0.15">
      <c r="G4" s="2" t="s">
        <v>162</v>
      </c>
      <c r="H4" s="2" t="s">
        <v>163</v>
      </c>
      <c r="I4" s="2">
        <v>4</v>
      </c>
      <c r="J4" s="22">
        <v>0.5</v>
      </c>
      <c r="K4" s="2">
        <f>I4*J4</f>
        <v>2</v>
      </c>
      <c r="N4" s="2" t="s">
        <v>164</v>
      </c>
      <c r="O4" s="2">
        <v>3</v>
      </c>
      <c r="P4" s="2">
        <v>0</v>
      </c>
      <c r="Q4" s="33">
        <v>3</v>
      </c>
      <c r="R4" s="2">
        <v>0</v>
      </c>
      <c r="S4" s="2">
        <v>0</v>
      </c>
      <c r="T4" s="2">
        <v>0</v>
      </c>
      <c r="U4" s="22">
        <v>0.8</v>
      </c>
      <c r="V4" s="2">
        <v>4</v>
      </c>
    </row>
    <row r="5" spans="2:22" x14ac:dyDescent="0.15">
      <c r="G5" s="2" t="s">
        <v>151</v>
      </c>
      <c r="H5" s="2" t="s">
        <v>160</v>
      </c>
      <c r="I5" s="2">
        <v>30</v>
      </c>
      <c r="J5" s="22">
        <v>0.8</v>
      </c>
      <c r="K5" s="2">
        <f>I5*J5</f>
        <v>24</v>
      </c>
      <c r="N5" s="2" t="s">
        <v>165</v>
      </c>
      <c r="O5" s="2">
        <v>3</v>
      </c>
      <c r="P5" s="2">
        <v>1</v>
      </c>
      <c r="Q5" s="33">
        <v>3</v>
      </c>
      <c r="R5" s="2">
        <v>0</v>
      </c>
      <c r="S5" s="2">
        <v>0</v>
      </c>
      <c r="T5" s="2">
        <v>0</v>
      </c>
      <c r="U5" s="22">
        <v>1</v>
      </c>
      <c r="V5" s="2">
        <v>8</v>
      </c>
    </row>
    <row r="6" spans="2:22" x14ac:dyDescent="0.15">
      <c r="G6" s="2" t="s">
        <v>166</v>
      </c>
      <c r="H6" s="2" t="s">
        <v>167</v>
      </c>
      <c r="I6" s="23"/>
      <c r="J6" s="24"/>
      <c r="K6" s="25"/>
      <c r="N6" s="2" t="s">
        <v>168</v>
      </c>
      <c r="O6" s="2">
        <v>4</v>
      </c>
      <c r="P6" s="2">
        <v>0</v>
      </c>
      <c r="Q6" s="33">
        <v>4</v>
      </c>
      <c r="R6" s="2">
        <v>0</v>
      </c>
      <c r="S6" s="2">
        <v>0</v>
      </c>
      <c r="T6" s="2">
        <v>1</v>
      </c>
      <c r="U6" s="22">
        <v>0.8</v>
      </c>
      <c r="V6" s="2">
        <v>5</v>
      </c>
    </row>
    <row r="7" spans="2:22" x14ac:dyDescent="0.15">
      <c r="G7" s="2" t="s">
        <v>169</v>
      </c>
      <c r="H7" s="2" t="s">
        <v>167</v>
      </c>
      <c r="I7" s="26" t="s">
        <v>170</v>
      </c>
      <c r="J7" s="27"/>
      <c r="K7" s="28"/>
      <c r="N7" s="1" t="s">
        <v>171</v>
      </c>
      <c r="O7" s="1">
        <f>SUM(O3:O6)</f>
        <v>30</v>
      </c>
      <c r="P7" s="1">
        <f t="shared" ref="P7:Q7" si="0">SUM(P3:P6)</f>
        <v>4</v>
      </c>
      <c r="Q7" s="1">
        <f t="shared" si="0"/>
        <v>30</v>
      </c>
    </row>
    <row r="8" spans="2:22" x14ac:dyDescent="0.15">
      <c r="G8" s="2" t="s">
        <v>172</v>
      </c>
      <c r="H8" s="2" t="s">
        <v>173</v>
      </c>
      <c r="I8" s="29"/>
      <c r="J8" s="30"/>
      <c r="K8" s="31"/>
    </row>
    <row r="9" spans="2:22" ht="12" thickBot="1" x14ac:dyDescent="0.2"/>
    <row r="10" spans="2:22" ht="12" thickBot="1" x14ac:dyDescent="0.2">
      <c r="I10" s="44" t="s">
        <v>387</v>
      </c>
      <c r="J10" s="45"/>
      <c r="K10" s="45"/>
      <c r="L10" s="46"/>
      <c r="M10" s="44" t="s">
        <v>388</v>
      </c>
      <c r="N10" s="45"/>
      <c r="O10" s="45"/>
      <c r="P10" s="46"/>
      <c r="Q10" s="1" t="s">
        <v>392</v>
      </c>
    </row>
    <row r="11" spans="2:22" x14ac:dyDescent="0.15">
      <c r="B11" s="1" t="s">
        <v>1</v>
      </c>
      <c r="C11" s="1" t="s">
        <v>375</v>
      </c>
      <c r="D11" s="1" t="s">
        <v>374</v>
      </c>
      <c r="E11" s="1" t="s">
        <v>163</v>
      </c>
      <c r="F11" s="1" t="s">
        <v>376</v>
      </c>
      <c r="G11" s="1" t="s">
        <v>377</v>
      </c>
      <c r="H11" s="1" t="s">
        <v>378</v>
      </c>
      <c r="I11" s="1" t="s">
        <v>379</v>
      </c>
      <c r="J11" s="1" t="s">
        <v>384</v>
      </c>
      <c r="K11" s="1" t="s">
        <v>385</v>
      </c>
      <c r="L11" s="1" t="s">
        <v>386</v>
      </c>
      <c r="M11" s="1" t="s">
        <v>379</v>
      </c>
      <c r="N11" s="1" t="s">
        <v>384</v>
      </c>
      <c r="O11" s="1" t="s">
        <v>385</v>
      </c>
      <c r="P11" s="1" t="s">
        <v>386</v>
      </c>
      <c r="Q11" s="1" t="s">
        <v>391</v>
      </c>
    </row>
    <row r="12" spans="2:22" x14ac:dyDescent="0.15">
      <c r="B12" s="32" t="s">
        <v>174</v>
      </c>
      <c r="C12" s="1" t="str">
        <f>"10"&amp;B12</f>
        <v>10001</v>
      </c>
      <c r="D12" s="1" t="str">
        <f>"11"&amp;B12</f>
        <v>11001</v>
      </c>
      <c r="E12" s="1" t="str">
        <f>"12"&amp;B12</f>
        <v>12001</v>
      </c>
      <c r="F12" s="1" t="str">
        <f>"13"&amp;B12</f>
        <v>13001</v>
      </c>
      <c r="G12" s="1" t="str">
        <f>"14"&amp;B12</f>
        <v>14001</v>
      </c>
      <c r="H12" s="1" t="str">
        <f>"15"&amp;B12</f>
        <v>15001</v>
      </c>
      <c r="I12" s="1" t="str">
        <f>$C12&amp;"|"&amp;$Q$3&amp;","&amp;$D12&amp;"|"&amp;$O$3&amp;","&amp;$E12&amp;"|"&amp;$P$3&amp;","&amp;F12&amp;"|"&amp;主线关卡掉落数据!O6&amp;","&amp;G12&amp;"|"&amp;主线关卡掉落数据!P6</f>
        <v>10001|20,11001|20,12001|3,13001|1,14001|1</v>
      </c>
      <c r="J12" s="1" t="str">
        <f>$C12&amp;"|"&amp;$Q$4&amp;","&amp;$D12&amp;"|"&amp;$O$4&amp;","&amp;$E12&amp;"|"&amp;$P$4</f>
        <v>10001|3,11001|3,12001|0</v>
      </c>
      <c r="K12" s="1" t="str">
        <f>$C12&amp;"|"&amp;$Q$5&amp;","&amp;$D12&amp;"|"&amp;$O$5&amp;","&amp;$E12&amp;"|"&amp;$P$5</f>
        <v>10001|3,11001|3,12001|1</v>
      </c>
      <c r="L12" s="1" t="str">
        <f>$C12&amp;"|"&amp;$Q$6&amp;","&amp;$D12&amp;"|"&amp;$O$6&amp;","&amp;$E12&amp;"|"&amp;$P$6&amp;","&amp;H12&amp;"|"&amp;主线关卡掉落数据!Q6</f>
        <v>10001|4,11001|4,12001|0,15001|0</v>
      </c>
      <c r="M12" s="1" t="str">
        <f>$U$3*10000&amp;"|"&amp;$V$3</f>
        <v>8000|4</v>
      </c>
      <c r="N12" s="1" t="str">
        <f>$U$4*10000&amp;"|"&amp;$V$4</f>
        <v>8000|4</v>
      </c>
      <c r="O12" s="1" t="str">
        <f>$U$5*10000&amp;"|"&amp;$V$5</f>
        <v>10000|8</v>
      </c>
      <c r="P12" s="1" t="str">
        <f>$U$6*10000&amp;"|"&amp;$V$6</f>
        <v>8000|5</v>
      </c>
      <c r="Q12" s="1" t="str">
        <f>主线关卡掉落数据!$V$6&amp;"|1,"&amp;主线关卡掉落数据!U6&amp;"|1,"&amp;主线关卡掉落数据!Z6&amp;"|1"</f>
        <v>40200|1,100001|1,20000|1</v>
      </c>
    </row>
    <row r="13" spans="2:22" x14ac:dyDescent="0.15">
      <c r="B13" s="32" t="s">
        <v>175</v>
      </c>
      <c r="C13" s="1" t="str">
        <f t="shared" ref="C13:C76" si="1">"10"&amp;B13</f>
        <v>10002</v>
      </c>
      <c r="D13" s="1" t="str">
        <f t="shared" ref="D13:D76" si="2">"11"&amp;B13</f>
        <v>11002</v>
      </c>
      <c r="E13" s="1" t="str">
        <f t="shared" ref="E13:E76" si="3">"12"&amp;B13</f>
        <v>12002</v>
      </c>
      <c r="F13" s="1" t="str">
        <f t="shared" ref="F13:F76" si="4">"13"&amp;B13</f>
        <v>13002</v>
      </c>
      <c r="G13" s="1" t="str">
        <f t="shared" ref="G13:G76" si="5">"14"&amp;B13</f>
        <v>14002</v>
      </c>
      <c r="H13" s="1" t="str">
        <f t="shared" ref="H13:H76" si="6">"15"&amp;B13</f>
        <v>15002</v>
      </c>
      <c r="I13" s="1" t="str">
        <f>$C13&amp;"|"&amp;$Q$3&amp;","&amp;$D13&amp;"|"&amp;$O$3&amp;","&amp;$E13&amp;"|"&amp;$P$3&amp;","&amp;F13&amp;"|"&amp;主线关卡掉落数据!O7&amp;","&amp;G13&amp;"|"&amp;主线关卡掉落数据!P7</f>
        <v>10002|20,11002|20,12002|3,13002|1,14002|1</v>
      </c>
      <c r="J13" s="1" t="str">
        <f t="shared" ref="J13:J76" si="7">$C13&amp;"|"&amp;$Q$4&amp;","&amp;$D13&amp;"|"&amp;$O$4&amp;","&amp;$E13&amp;"|"&amp;$P$4</f>
        <v>10002|3,11002|3,12002|0</v>
      </c>
      <c r="K13" s="1" t="str">
        <f t="shared" ref="K13:K76" si="8">$C13&amp;"|"&amp;$Q$5&amp;","&amp;$D13&amp;"|"&amp;$O$5&amp;","&amp;$E13&amp;"|"&amp;$P$5</f>
        <v>10002|3,11002|3,12002|1</v>
      </c>
      <c r="L13" s="1" t="str">
        <f>$C13&amp;"|"&amp;$Q$6&amp;","&amp;$D13&amp;"|"&amp;$O$6&amp;","&amp;$E13&amp;"|"&amp;$P$6&amp;","&amp;H13&amp;"|"&amp;主线关卡掉落数据!Q7</f>
        <v>10002|4,11002|4,12002|0,15002|0</v>
      </c>
      <c r="M13" s="1" t="str">
        <f t="shared" ref="M13:M76" si="9">$U$3*10000&amp;"|"&amp;$V$3</f>
        <v>8000|4</v>
      </c>
      <c r="N13" s="1" t="str">
        <f t="shared" ref="N13:N76" si="10">$U$4*10000&amp;"|"&amp;$V$4</f>
        <v>8000|4</v>
      </c>
      <c r="O13" s="1" t="str">
        <f t="shared" ref="O13:O76" si="11">$U$5*10000&amp;"|"&amp;$V$5</f>
        <v>10000|8</v>
      </c>
      <c r="P13" s="1" t="str">
        <f t="shared" ref="P13:P76" si="12">$U$6*10000&amp;"|"&amp;$V$6</f>
        <v>8000|5</v>
      </c>
      <c r="Q13" s="1" t="str">
        <f>主线关卡掉落数据!$V$6&amp;"|1,"&amp;主线关卡掉落数据!U7&amp;"|1,"&amp;主线关卡掉落数据!Z7&amp;"|1"</f>
        <v>40200|1,100101|1,20000|1</v>
      </c>
    </row>
    <row r="14" spans="2:22" x14ac:dyDescent="0.15">
      <c r="B14" s="32" t="s">
        <v>176</v>
      </c>
      <c r="C14" s="1" t="str">
        <f t="shared" si="1"/>
        <v>10003</v>
      </c>
      <c r="D14" s="1" t="str">
        <f t="shared" si="2"/>
        <v>11003</v>
      </c>
      <c r="E14" s="1" t="str">
        <f t="shared" si="3"/>
        <v>12003</v>
      </c>
      <c r="F14" s="1" t="str">
        <f t="shared" si="4"/>
        <v>13003</v>
      </c>
      <c r="G14" s="1" t="str">
        <f t="shared" si="5"/>
        <v>14003</v>
      </c>
      <c r="H14" s="1" t="str">
        <f t="shared" si="6"/>
        <v>15003</v>
      </c>
      <c r="I14" s="1" t="str">
        <f>$C14&amp;"|"&amp;$Q$3&amp;","&amp;$D14&amp;"|"&amp;$O$3&amp;","&amp;$E14&amp;"|"&amp;$P$3&amp;","&amp;F14&amp;"|"&amp;主线关卡掉落数据!O8&amp;","&amp;G14&amp;"|"&amp;主线关卡掉落数据!P8</f>
        <v>10003|20,11003|20,12003|3,13003|1,14003|1</v>
      </c>
      <c r="J14" s="1" t="str">
        <f t="shared" si="7"/>
        <v>10003|3,11003|3,12003|0</v>
      </c>
      <c r="K14" s="1" t="str">
        <f t="shared" si="8"/>
        <v>10003|3,11003|3,12003|1</v>
      </c>
      <c r="L14" s="1" t="str">
        <f>$C14&amp;"|"&amp;$Q$6&amp;","&amp;$D14&amp;"|"&amp;$O$6&amp;","&amp;$E14&amp;"|"&amp;$P$6&amp;","&amp;H14&amp;"|"&amp;主线关卡掉落数据!Q8</f>
        <v>10003|4,11003|4,12003|0,15003|0</v>
      </c>
      <c r="M14" s="1" t="str">
        <f t="shared" si="9"/>
        <v>8000|4</v>
      </c>
      <c r="N14" s="1" t="str">
        <f t="shared" si="10"/>
        <v>8000|4</v>
      </c>
      <c r="O14" s="1" t="str">
        <f t="shared" si="11"/>
        <v>10000|8</v>
      </c>
      <c r="P14" s="1" t="str">
        <f t="shared" si="12"/>
        <v>8000|5</v>
      </c>
      <c r="Q14" s="1" t="str">
        <f>主线关卡掉落数据!$V$6&amp;"|1,"&amp;主线关卡掉落数据!U8&amp;"|1,"&amp;主线关卡掉落数据!Z8&amp;"|1"</f>
        <v>40200|1,100001|1,20000|1</v>
      </c>
    </row>
    <row r="15" spans="2:22" x14ac:dyDescent="0.15">
      <c r="B15" s="32" t="s">
        <v>177</v>
      </c>
      <c r="C15" s="1" t="str">
        <f t="shared" si="1"/>
        <v>10004</v>
      </c>
      <c r="D15" s="1" t="str">
        <f t="shared" si="2"/>
        <v>11004</v>
      </c>
      <c r="E15" s="1" t="str">
        <f t="shared" si="3"/>
        <v>12004</v>
      </c>
      <c r="F15" s="1" t="str">
        <f t="shared" si="4"/>
        <v>13004</v>
      </c>
      <c r="G15" s="1" t="str">
        <f t="shared" si="5"/>
        <v>14004</v>
      </c>
      <c r="H15" s="1" t="str">
        <f t="shared" si="6"/>
        <v>15004</v>
      </c>
      <c r="I15" s="1" t="str">
        <f>$C15&amp;"|"&amp;$Q$3&amp;","&amp;$D15&amp;"|"&amp;$O$3&amp;","&amp;$E15&amp;"|"&amp;$P$3&amp;","&amp;F15&amp;"|"&amp;主线关卡掉落数据!O9&amp;","&amp;G15&amp;"|"&amp;主线关卡掉落数据!P9</f>
        <v>10004|20,11004|20,12004|3,13004|1,14004|1</v>
      </c>
      <c r="J15" s="1" t="str">
        <f t="shared" si="7"/>
        <v>10004|3,11004|3,12004|0</v>
      </c>
      <c r="K15" s="1" t="str">
        <f t="shared" si="8"/>
        <v>10004|3,11004|3,12004|1</v>
      </c>
      <c r="L15" s="1" t="str">
        <f>$C15&amp;"|"&amp;$Q$6&amp;","&amp;$D15&amp;"|"&amp;$O$6&amp;","&amp;$E15&amp;"|"&amp;$P$6&amp;","&amp;H15&amp;"|"&amp;主线关卡掉落数据!Q9</f>
        <v>10004|4,11004|4,12004|0,15004|0</v>
      </c>
      <c r="M15" s="1" t="str">
        <f t="shared" si="9"/>
        <v>8000|4</v>
      </c>
      <c r="N15" s="1" t="str">
        <f t="shared" si="10"/>
        <v>8000|4</v>
      </c>
      <c r="O15" s="1" t="str">
        <f t="shared" si="11"/>
        <v>10000|8</v>
      </c>
      <c r="P15" s="1" t="str">
        <f t="shared" si="12"/>
        <v>8000|5</v>
      </c>
      <c r="Q15" s="1" t="str">
        <f>主线关卡掉落数据!$V$6&amp;"|1,"&amp;主线关卡掉落数据!U9&amp;"|1,"&amp;主线关卡掉落数据!Z9&amp;"|1"</f>
        <v>40200|1,100101|1,20000|1</v>
      </c>
    </row>
    <row r="16" spans="2:22" x14ac:dyDescent="0.15">
      <c r="B16" s="32" t="s">
        <v>178</v>
      </c>
      <c r="C16" s="1" t="str">
        <f t="shared" si="1"/>
        <v>10005</v>
      </c>
      <c r="D16" s="1" t="str">
        <f t="shared" si="2"/>
        <v>11005</v>
      </c>
      <c r="E16" s="1" t="str">
        <f t="shared" si="3"/>
        <v>12005</v>
      </c>
      <c r="F16" s="1" t="str">
        <f t="shared" si="4"/>
        <v>13005</v>
      </c>
      <c r="G16" s="1" t="str">
        <f t="shared" si="5"/>
        <v>14005</v>
      </c>
      <c r="H16" s="1" t="str">
        <f t="shared" si="6"/>
        <v>15005</v>
      </c>
      <c r="I16" s="1" t="str">
        <f>$C16&amp;"|"&amp;$Q$3&amp;","&amp;$D16&amp;"|"&amp;$O$3&amp;","&amp;$E16&amp;"|"&amp;$P$3&amp;","&amp;F16&amp;"|"&amp;主线关卡掉落数据!O10&amp;","&amp;G16&amp;"|"&amp;主线关卡掉落数据!P10</f>
        <v>10005|20,11005|20,12005|3,13005|1,14005|1</v>
      </c>
      <c r="J16" s="1" t="str">
        <f t="shared" si="7"/>
        <v>10005|3,11005|3,12005|0</v>
      </c>
      <c r="K16" s="1" t="str">
        <f t="shared" si="8"/>
        <v>10005|3,11005|3,12005|1</v>
      </c>
      <c r="L16" s="1" t="str">
        <f>$C16&amp;"|"&amp;$Q$6&amp;","&amp;$D16&amp;"|"&amp;$O$6&amp;","&amp;$E16&amp;"|"&amp;$P$6&amp;","&amp;H16&amp;"|"&amp;主线关卡掉落数据!Q10</f>
        <v>10005|4,11005|4,12005|0,15005|0</v>
      </c>
      <c r="M16" s="1" t="str">
        <f t="shared" si="9"/>
        <v>8000|4</v>
      </c>
      <c r="N16" s="1" t="str">
        <f t="shared" si="10"/>
        <v>8000|4</v>
      </c>
      <c r="O16" s="1" t="str">
        <f t="shared" si="11"/>
        <v>10000|8</v>
      </c>
      <c r="P16" s="1" t="str">
        <f t="shared" si="12"/>
        <v>8000|5</v>
      </c>
      <c r="Q16" s="1" t="str">
        <f>主线关卡掉落数据!$V$6&amp;"|1,"&amp;主线关卡掉落数据!U10&amp;"|1,"&amp;主线关卡掉落数据!Z10&amp;"|1"</f>
        <v>40200|1,100201|1,20000|1</v>
      </c>
    </row>
    <row r="17" spans="2:17" x14ac:dyDescent="0.15">
      <c r="B17" s="32" t="s">
        <v>179</v>
      </c>
      <c r="C17" s="1" t="str">
        <f t="shared" si="1"/>
        <v>10006</v>
      </c>
      <c r="D17" s="1" t="str">
        <f t="shared" si="2"/>
        <v>11006</v>
      </c>
      <c r="E17" s="1" t="str">
        <f t="shared" si="3"/>
        <v>12006</v>
      </c>
      <c r="F17" s="1" t="str">
        <f t="shared" si="4"/>
        <v>13006</v>
      </c>
      <c r="G17" s="1" t="str">
        <f t="shared" si="5"/>
        <v>14006</v>
      </c>
      <c r="H17" s="1" t="str">
        <f t="shared" si="6"/>
        <v>15006</v>
      </c>
      <c r="I17" s="1" t="str">
        <f>$C17&amp;"|"&amp;$Q$3&amp;","&amp;$D17&amp;"|"&amp;$O$3&amp;","&amp;$E17&amp;"|"&amp;$P$3&amp;","&amp;F17&amp;"|"&amp;主线关卡掉落数据!O11&amp;","&amp;G17&amp;"|"&amp;主线关卡掉落数据!P11</f>
        <v>10006|20,11006|20,12006|3,13006|1,14006|1</v>
      </c>
      <c r="J17" s="1" t="str">
        <f t="shared" si="7"/>
        <v>10006|3,11006|3,12006|0</v>
      </c>
      <c r="K17" s="1" t="str">
        <f t="shared" si="8"/>
        <v>10006|3,11006|3,12006|1</v>
      </c>
      <c r="L17" s="1" t="str">
        <f>$C17&amp;"|"&amp;$Q$6&amp;","&amp;$D17&amp;"|"&amp;$O$6&amp;","&amp;$E17&amp;"|"&amp;$P$6&amp;","&amp;H17&amp;"|"&amp;主线关卡掉落数据!Q11</f>
        <v>10006|4,11006|4,12006|0,15006|0</v>
      </c>
      <c r="M17" s="1" t="str">
        <f t="shared" si="9"/>
        <v>8000|4</v>
      </c>
      <c r="N17" s="1" t="str">
        <f t="shared" si="10"/>
        <v>8000|4</v>
      </c>
      <c r="O17" s="1" t="str">
        <f t="shared" si="11"/>
        <v>10000|8</v>
      </c>
      <c r="P17" s="1" t="str">
        <f t="shared" si="12"/>
        <v>8000|5</v>
      </c>
      <c r="Q17" s="1" t="str">
        <f>主线关卡掉落数据!$V$6&amp;"|1,"&amp;主线关卡掉落数据!U11&amp;"|1,"&amp;主线关卡掉落数据!Z11&amp;"|1"</f>
        <v>40200|1,100201|1,20000|1</v>
      </c>
    </row>
    <row r="18" spans="2:17" x14ac:dyDescent="0.15">
      <c r="B18" s="32" t="s">
        <v>180</v>
      </c>
      <c r="C18" s="1" t="str">
        <f t="shared" si="1"/>
        <v>10007</v>
      </c>
      <c r="D18" s="1" t="str">
        <f t="shared" si="2"/>
        <v>11007</v>
      </c>
      <c r="E18" s="1" t="str">
        <f t="shared" si="3"/>
        <v>12007</v>
      </c>
      <c r="F18" s="1" t="str">
        <f t="shared" si="4"/>
        <v>13007</v>
      </c>
      <c r="G18" s="1" t="str">
        <f t="shared" si="5"/>
        <v>14007</v>
      </c>
      <c r="H18" s="1" t="str">
        <f t="shared" si="6"/>
        <v>15007</v>
      </c>
      <c r="I18" s="1" t="str">
        <f>$C18&amp;"|"&amp;$Q$3&amp;","&amp;$D18&amp;"|"&amp;$O$3&amp;","&amp;$E18&amp;"|"&amp;$P$3&amp;","&amp;F18&amp;"|"&amp;主线关卡掉落数据!O12&amp;","&amp;G18&amp;"|"&amp;主线关卡掉落数据!P12</f>
        <v>10007|20,11007|20,12007|3,13007|1,14007|1</v>
      </c>
      <c r="J18" s="1" t="str">
        <f t="shared" si="7"/>
        <v>10007|3,11007|3,12007|0</v>
      </c>
      <c r="K18" s="1" t="str">
        <f t="shared" si="8"/>
        <v>10007|3,11007|3,12007|1</v>
      </c>
      <c r="L18" s="1" t="str">
        <f>$C18&amp;"|"&amp;$Q$6&amp;","&amp;$D18&amp;"|"&amp;$O$6&amp;","&amp;$E18&amp;"|"&amp;$P$6&amp;","&amp;H18&amp;"|"&amp;主线关卡掉落数据!Q12</f>
        <v>10007|4,11007|4,12007|0,15007|0</v>
      </c>
      <c r="M18" s="1" t="str">
        <f t="shared" si="9"/>
        <v>8000|4</v>
      </c>
      <c r="N18" s="1" t="str">
        <f t="shared" si="10"/>
        <v>8000|4</v>
      </c>
      <c r="O18" s="1" t="str">
        <f t="shared" si="11"/>
        <v>10000|8</v>
      </c>
      <c r="P18" s="1" t="str">
        <f t="shared" si="12"/>
        <v>8000|5</v>
      </c>
      <c r="Q18" s="1" t="str">
        <f>主线关卡掉落数据!$V$6&amp;"|1,"&amp;主线关卡掉落数据!U12&amp;"|1,"&amp;主线关卡掉落数据!Z12&amp;"|1"</f>
        <v>40200|1,100001|1,20000|1</v>
      </c>
    </row>
    <row r="19" spans="2:17" x14ac:dyDescent="0.15">
      <c r="B19" s="32" t="s">
        <v>181</v>
      </c>
      <c r="C19" s="1" t="str">
        <f t="shared" si="1"/>
        <v>10008</v>
      </c>
      <c r="D19" s="1" t="str">
        <f t="shared" si="2"/>
        <v>11008</v>
      </c>
      <c r="E19" s="1" t="str">
        <f t="shared" si="3"/>
        <v>12008</v>
      </c>
      <c r="F19" s="1" t="str">
        <f t="shared" si="4"/>
        <v>13008</v>
      </c>
      <c r="G19" s="1" t="str">
        <f t="shared" si="5"/>
        <v>14008</v>
      </c>
      <c r="H19" s="1" t="str">
        <f t="shared" si="6"/>
        <v>15008</v>
      </c>
      <c r="I19" s="1" t="str">
        <f>$C19&amp;"|"&amp;$Q$3&amp;","&amp;$D19&amp;"|"&amp;$O$3&amp;","&amp;$E19&amp;"|"&amp;$P$3&amp;","&amp;F19&amp;"|"&amp;主线关卡掉落数据!O13&amp;","&amp;G19&amp;"|"&amp;主线关卡掉落数据!P13</f>
        <v>10008|20,11008|20,12008|3,13008|1,14008|1</v>
      </c>
      <c r="J19" s="1" t="str">
        <f t="shared" si="7"/>
        <v>10008|3,11008|3,12008|0</v>
      </c>
      <c r="K19" s="1" t="str">
        <f t="shared" si="8"/>
        <v>10008|3,11008|3,12008|1</v>
      </c>
      <c r="L19" s="1" t="str">
        <f>$C19&amp;"|"&amp;$Q$6&amp;","&amp;$D19&amp;"|"&amp;$O$6&amp;","&amp;$E19&amp;"|"&amp;$P$6&amp;","&amp;H19&amp;"|"&amp;主线关卡掉落数据!Q13</f>
        <v>10008|4,11008|4,12008|0,15008|0</v>
      </c>
      <c r="M19" s="1" t="str">
        <f t="shared" si="9"/>
        <v>8000|4</v>
      </c>
      <c r="N19" s="1" t="str">
        <f t="shared" si="10"/>
        <v>8000|4</v>
      </c>
      <c r="O19" s="1" t="str">
        <f t="shared" si="11"/>
        <v>10000|8</v>
      </c>
      <c r="P19" s="1" t="str">
        <f t="shared" si="12"/>
        <v>8000|5</v>
      </c>
      <c r="Q19" s="1" t="str">
        <f>主线关卡掉落数据!$V$6&amp;"|1,"&amp;主线关卡掉落数据!U13&amp;"|1,"&amp;主线关卡掉落数据!Z13&amp;"|1"</f>
        <v>40200|1,100101|1,20000|1</v>
      </c>
    </row>
    <row r="20" spans="2:17" x14ac:dyDescent="0.15">
      <c r="B20" s="32" t="s">
        <v>182</v>
      </c>
      <c r="C20" s="1" t="str">
        <f t="shared" si="1"/>
        <v>10009</v>
      </c>
      <c r="D20" s="1" t="str">
        <f t="shared" si="2"/>
        <v>11009</v>
      </c>
      <c r="E20" s="1" t="str">
        <f t="shared" si="3"/>
        <v>12009</v>
      </c>
      <c r="F20" s="1" t="str">
        <f t="shared" si="4"/>
        <v>13009</v>
      </c>
      <c r="G20" s="1" t="str">
        <f t="shared" si="5"/>
        <v>14009</v>
      </c>
      <c r="H20" s="1" t="str">
        <f t="shared" si="6"/>
        <v>15009</v>
      </c>
      <c r="I20" s="1" t="str">
        <f>$C20&amp;"|"&amp;$Q$3&amp;","&amp;$D20&amp;"|"&amp;$O$3&amp;","&amp;$E20&amp;"|"&amp;$P$3&amp;","&amp;F20&amp;"|"&amp;主线关卡掉落数据!O14&amp;","&amp;G20&amp;"|"&amp;主线关卡掉落数据!P14</f>
        <v>10009|20,11009|20,12009|3,13009|1,14009|1</v>
      </c>
      <c r="J20" s="1" t="str">
        <f t="shared" si="7"/>
        <v>10009|3,11009|3,12009|0</v>
      </c>
      <c r="K20" s="1" t="str">
        <f t="shared" si="8"/>
        <v>10009|3,11009|3,12009|1</v>
      </c>
      <c r="L20" s="1" t="str">
        <f>$C20&amp;"|"&amp;$Q$6&amp;","&amp;$D20&amp;"|"&amp;$O$6&amp;","&amp;$E20&amp;"|"&amp;$P$6&amp;","&amp;H20&amp;"|"&amp;主线关卡掉落数据!Q14</f>
        <v>10009|4,11009|4,12009|0,15009|0</v>
      </c>
      <c r="M20" s="1" t="str">
        <f t="shared" si="9"/>
        <v>8000|4</v>
      </c>
      <c r="N20" s="1" t="str">
        <f t="shared" si="10"/>
        <v>8000|4</v>
      </c>
      <c r="O20" s="1" t="str">
        <f t="shared" si="11"/>
        <v>10000|8</v>
      </c>
      <c r="P20" s="1" t="str">
        <f t="shared" si="12"/>
        <v>8000|5</v>
      </c>
      <c r="Q20" s="1" t="str">
        <f>主线关卡掉落数据!$V$6&amp;"|1,"&amp;主线关卡掉落数据!U14&amp;"|1,"&amp;主线关卡掉落数据!Z14&amp;"|1"</f>
        <v>40200|1,100201|1,20000|1</v>
      </c>
    </row>
    <row r="21" spans="2:17" x14ac:dyDescent="0.15">
      <c r="B21" s="32" t="s">
        <v>183</v>
      </c>
      <c r="C21" s="1" t="str">
        <f t="shared" si="1"/>
        <v>10010</v>
      </c>
      <c r="D21" s="1" t="str">
        <f t="shared" si="2"/>
        <v>11010</v>
      </c>
      <c r="E21" s="1" t="str">
        <f t="shared" si="3"/>
        <v>12010</v>
      </c>
      <c r="F21" s="1" t="str">
        <f t="shared" si="4"/>
        <v>13010</v>
      </c>
      <c r="G21" s="1" t="str">
        <f t="shared" si="5"/>
        <v>14010</v>
      </c>
      <c r="H21" s="1" t="str">
        <f t="shared" si="6"/>
        <v>15010</v>
      </c>
      <c r="I21" s="1" t="str">
        <f>$C21&amp;"|"&amp;$Q$3&amp;","&amp;$D21&amp;"|"&amp;$O$3&amp;","&amp;$E21&amp;"|"&amp;$P$3&amp;","&amp;F21&amp;"|"&amp;主线关卡掉落数据!O15&amp;","&amp;G21&amp;"|"&amp;主线关卡掉落数据!P15</f>
        <v>10010|20,11010|20,12010|3,13010|1,14010|1</v>
      </c>
      <c r="J21" s="1" t="str">
        <f t="shared" si="7"/>
        <v>10010|3,11010|3,12010|0</v>
      </c>
      <c r="K21" s="1" t="str">
        <f t="shared" si="8"/>
        <v>10010|3,11010|3,12010|1</v>
      </c>
      <c r="L21" s="1" t="str">
        <f>$C21&amp;"|"&amp;$Q$6&amp;","&amp;$D21&amp;"|"&amp;$O$6&amp;","&amp;$E21&amp;"|"&amp;$P$6&amp;","&amp;H21&amp;"|"&amp;主线关卡掉落数据!Q15</f>
        <v>10010|4,11010|4,12010|0,15010|0</v>
      </c>
      <c r="M21" s="1" t="str">
        <f t="shared" si="9"/>
        <v>8000|4</v>
      </c>
      <c r="N21" s="1" t="str">
        <f t="shared" si="10"/>
        <v>8000|4</v>
      </c>
      <c r="O21" s="1" t="str">
        <f t="shared" si="11"/>
        <v>10000|8</v>
      </c>
      <c r="P21" s="1" t="str">
        <f t="shared" si="12"/>
        <v>8000|5</v>
      </c>
      <c r="Q21" s="1" t="str">
        <f>主线关卡掉落数据!$V$6&amp;"|1,"&amp;主线关卡掉落数据!U15&amp;"|1,"&amp;主线关卡掉落数据!Z15&amp;"|1"</f>
        <v>40200|1,100201|1,20000|1</v>
      </c>
    </row>
    <row r="22" spans="2:17" x14ac:dyDescent="0.15">
      <c r="B22" s="32" t="s">
        <v>184</v>
      </c>
      <c r="C22" s="1" t="str">
        <f t="shared" si="1"/>
        <v>10011</v>
      </c>
      <c r="D22" s="1" t="str">
        <f t="shared" si="2"/>
        <v>11011</v>
      </c>
      <c r="E22" s="1" t="str">
        <f t="shared" si="3"/>
        <v>12011</v>
      </c>
      <c r="F22" s="1" t="str">
        <f t="shared" si="4"/>
        <v>13011</v>
      </c>
      <c r="G22" s="1" t="str">
        <f t="shared" si="5"/>
        <v>14011</v>
      </c>
      <c r="H22" s="1" t="str">
        <f t="shared" si="6"/>
        <v>15011</v>
      </c>
      <c r="I22" s="1" t="str">
        <f>$C22&amp;"|"&amp;$Q$3&amp;","&amp;$D22&amp;"|"&amp;$O$3&amp;","&amp;$E22&amp;"|"&amp;$P$3&amp;","&amp;F22&amp;"|"&amp;主线关卡掉落数据!O16&amp;","&amp;G22&amp;"|"&amp;主线关卡掉落数据!P16</f>
        <v>10011|20,11011|20,12011|3,13011|1,14011|2</v>
      </c>
      <c r="J22" s="1" t="str">
        <f t="shared" si="7"/>
        <v>10011|3,11011|3,12011|0</v>
      </c>
      <c r="K22" s="1" t="str">
        <f t="shared" si="8"/>
        <v>10011|3,11011|3,12011|1</v>
      </c>
      <c r="L22" s="1" t="str">
        <f>$C22&amp;"|"&amp;$Q$6&amp;","&amp;$D22&amp;"|"&amp;$O$6&amp;","&amp;$E22&amp;"|"&amp;$P$6&amp;","&amp;H22&amp;"|"&amp;主线关卡掉落数据!Q16</f>
        <v>10011|4,11011|4,12011|0,15011|0</v>
      </c>
      <c r="M22" s="1" t="str">
        <f t="shared" si="9"/>
        <v>8000|4</v>
      </c>
      <c r="N22" s="1" t="str">
        <f t="shared" si="10"/>
        <v>8000|4</v>
      </c>
      <c r="O22" s="1" t="str">
        <f t="shared" si="11"/>
        <v>10000|8</v>
      </c>
      <c r="P22" s="1" t="str">
        <f t="shared" si="12"/>
        <v>8000|5</v>
      </c>
      <c r="Q22" s="1" t="str">
        <f>主线关卡掉落数据!$V$6&amp;"|1,"&amp;主线关卡掉落数据!U16&amp;"|1,"&amp;主线关卡掉落数据!Z16&amp;"|1"</f>
        <v>40200|1,100001|1,20000|1</v>
      </c>
    </row>
    <row r="23" spans="2:17" x14ac:dyDescent="0.15">
      <c r="B23" s="32" t="s">
        <v>185</v>
      </c>
      <c r="C23" s="1" t="str">
        <f t="shared" si="1"/>
        <v>10012</v>
      </c>
      <c r="D23" s="1" t="str">
        <f t="shared" si="2"/>
        <v>11012</v>
      </c>
      <c r="E23" s="1" t="str">
        <f t="shared" si="3"/>
        <v>12012</v>
      </c>
      <c r="F23" s="1" t="str">
        <f t="shared" si="4"/>
        <v>13012</v>
      </c>
      <c r="G23" s="1" t="str">
        <f t="shared" si="5"/>
        <v>14012</v>
      </c>
      <c r="H23" s="1" t="str">
        <f t="shared" si="6"/>
        <v>15012</v>
      </c>
      <c r="I23" s="1" t="str">
        <f>$C23&amp;"|"&amp;$Q$3&amp;","&amp;$D23&amp;"|"&amp;$O$3&amp;","&amp;$E23&amp;"|"&amp;$P$3&amp;","&amp;F23&amp;"|"&amp;主线关卡掉落数据!O17&amp;","&amp;G23&amp;"|"&amp;主线关卡掉落数据!P17</f>
        <v>10012|20,11012|20,12012|3,13012|1,14012|2</v>
      </c>
      <c r="J23" s="1" t="str">
        <f t="shared" si="7"/>
        <v>10012|3,11012|3,12012|0</v>
      </c>
      <c r="K23" s="1" t="str">
        <f t="shared" si="8"/>
        <v>10012|3,11012|3,12012|1</v>
      </c>
      <c r="L23" s="1" t="str">
        <f>$C23&amp;"|"&amp;$Q$6&amp;","&amp;$D23&amp;"|"&amp;$O$6&amp;","&amp;$E23&amp;"|"&amp;$P$6&amp;","&amp;H23&amp;"|"&amp;主线关卡掉落数据!Q17</f>
        <v>10012|4,11012|4,12012|0,15012|0</v>
      </c>
      <c r="M23" s="1" t="str">
        <f t="shared" si="9"/>
        <v>8000|4</v>
      </c>
      <c r="N23" s="1" t="str">
        <f t="shared" si="10"/>
        <v>8000|4</v>
      </c>
      <c r="O23" s="1" t="str">
        <f t="shared" si="11"/>
        <v>10000|8</v>
      </c>
      <c r="P23" s="1" t="str">
        <f t="shared" si="12"/>
        <v>8000|5</v>
      </c>
      <c r="Q23" s="1" t="str">
        <f>主线关卡掉落数据!$V$6&amp;"|1,"&amp;主线关卡掉落数据!U17&amp;"|1,"&amp;主线关卡掉落数据!Z17&amp;"|1"</f>
        <v>40200|1,100101|1,20000|1</v>
      </c>
    </row>
    <row r="24" spans="2:17" x14ac:dyDescent="0.15">
      <c r="B24" s="32" t="s">
        <v>186</v>
      </c>
      <c r="C24" s="1" t="str">
        <f t="shared" si="1"/>
        <v>10013</v>
      </c>
      <c r="D24" s="1" t="str">
        <f t="shared" si="2"/>
        <v>11013</v>
      </c>
      <c r="E24" s="1" t="str">
        <f t="shared" si="3"/>
        <v>12013</v>
      </c>
      <c r="F24" s="1" t="str">
        <f t="shared" si="4"/>
        <v>13013</v>
      </c>
      <c r="G24" s="1" t="str">
        <f t="shared" si="5"/>
        <v>14013</v>
      </c>
      <c r="H24" s="1" t="str">
        <f t="shared" si="6"/>
        <v>15013</v>
      </c>
      <c r="I24" s="1" t="str">
        <f>$C24&amp;"|"&amp;$Q$3&amp;","&amp;$D24&amp;"|"&amp;$O$3&amp;","&amp;$E24&amp;"|"&amp;$P$3&amp;","&amp;F24&amp;"|"&amp;主线关卡掉落数据!O18&amp;","&amp;G24&amp;"|"&amp;主线关卡掉落数据!P18</f>
        <v>10013|20,11013|20,12013|3,13013|1,14013|2</v>
      </c>
      <c r="J24" s="1" t="str">
        <f t="shared" si="7"/>
        <v>10013|3,11013|3,12013|0</v>
      </c>
      <c r="K24" s="1" t="str">
        <f t="shared" si="8"/>
        <v>10013|3,11013|3,12013|1</v>
      </c>
      <c r="L24" s="1" t="str">
        <f>$C24&amp;"|"&amp;$Q$6&amp;","&amp;$D24&amp;"|"&amp;$O$6&amp;","&amp;$E24&amp;"|"&amp;$P$6&amp;","&amp;H24&amp;"|"&amp;主线关卡掉落数据!Q18</f>
        <v>10013|4,11013|4,12013|0,15013|0</v>
      </c>
      <c r="M24" s="1" t="str">
        <f t="shared" si="9"/>
        <v>8000|4</v>
      </c>
      <c r="N24" s="1" t="str">
        <f t="shared" si="10"/>
        <v>8000|4</v>
      </c>
      <c r="O24" s="1" t="str">
        <f t="shared" si="11"/>
        <v>10000|8</v>
      </c>
      <c r="P24" s="1" t="str">
        <f t="shared" si="12"/>
        <v>8000|5</v>
      </c>
      <c r="Q24" s="1" t="str">
        <f>主线关卡掉落数据!$V$6&amp;"|1,"&amp;主线关卡掉落数据!U18&amp;"|1,"&amp;主线关卡掉落数据!Z18&amp;"|1"</f>
        <v>40200|1,100001|1,20000|1</v>
      </c>
    </row>
    <row r="25" spans="2:17" x14ac:dyDescent="0.15">
      <c r="B25" s="32" t="s">
        <v>187</v>
      </c>
      <c r="C25" s="1" t="str">
        <f t="shared" si="1"/>
        <v>10014</v>
      </c>
      <c r="D25" s="1" t="str">
        <f t="shared" si="2"/>
        <v>11014</v>
      </c>
      <c r="E25" s="1" t="str">
        <f t="shared" si="3"/>
        <v>12014</v>
      </c>
      <c r="F25" s="1" t="str">
        <f t="shared" si="4"/>
        <v>13014</v>
      </c>
      <c r="G25" s="1" t="str">
        <f t="shared" si="5"/>
        <v>14014</v>
      </c>
      <c r="H25" s="1" t="str">
        <f t="shared" si="6"/>
        <v>15014</v>
      </c>
      <c r="I25" s="1" t="str">
        <f>$C25&amp;"|"&amp;$Q$3&amp;","&amp;$D25&amp;"|"&amp;$O$3&amp;","&amp;$E25&amp;"|"&amp;$P$3&amp;","&amp;F25&amp;"|"&amp;主线关卡掉落数据!O19&amp;","&amp;G25&amp;"|"&amp;主线关卡掉落数据!P19</f>
        <v>10014|20,11014|20,12014|3,13014|1,14014|2</v>
      </c>
      <c r="J25" s="1" t="str">
        <f t="shared" si="7"/>
        <v>10014|3,11014|3,12014|0</v>
      </c>
      <c r="K25" s="1" t="str">
        <f t="shared" si="8"/>
        <v>10014|3,11014|3,12014|1</v>
      </c>
      <c r="L25" s="1" t="str">
        <f>$C25&amp;"|"&amp;$Q$6&amp;","&amp;$D25&amp;"|"&amp;$O$6&amp;","&amp;$E25&amp;"|"&amp;$P$6&amp;","&amp;H25&amp;"|"&amp;主线关卡掉落数据!Q19</f>
        <v>10014|4,11014|4,12014|0,15014|0</v>
      </c>
      <c r="M25" s="1" t="str">
        <f t="shared" si="9"/>
        <v>8000|4</v>
      </c>
      <c r="N25" s="1" t="str">
        <f t="shared" si="10"/>
        <v>8000|4</v>
      </c>
      <c r="O25" s="1" t="str">
        <f t="shared" si="11"/>
        <v>10000|8</v>
      </c>
      <c r="P25" s="1" t="str">
        <f t="shared" si="12"/>
        <v>8000|5</v>
      </c>
      <c r="Q25" s="1" t="str">
        <f>主线关卡掉落数据!$V$6&amp;"|1,"&amp;主线关卡掉落数据!U19&amp;"|1,"&amp;主线关卡掉落数据!Z19&amp;"|1"</f>
        <v>40200|1,100101|1,20000|1</v>
      </c>
    </row>
    <row r="26" spans="2:17" x14ac:dyDescent="0.15">
      <c r="B26" s="32" t="s">
        <v>188</v>
      </c>
      <c r="C26" s="1" t="str">
        <f t="shared" si="1"/>
        <v>10015</v>
      </c>
      <c r="D26" s="1" t="str">
        <f t="shared" si="2"/>
        <v>11015</v>
      </c>
      <c r="E26" s="1" t="str">
        <f t="shared" si="3"/>
        <v>12015</v>
      </c>
      <c r="F26" s="1" t="str">
        <f t="shared" si="4"/>
        <v>13015</v>
      </c>
      <c r="G26" s="1" t="str">
        <f t="shared" si="5"/>
        <v>14015</v>
      </c>
      <c r="H26" s="1" t="str">
        <f t="shared" si="6"/>
        <v>15015</v>
      </c>
      <c r="I26" s="1" t="str">
        <f>$C26&amp;"|"&amp;$Q$3&amp;","&amp;$D26&amp;"|"&amp;$O$3&amp;","&amp;$E26&amp;"|"&amp;$P$3&amp;","&amp;F26&amp;"|"&amp;主线关卡掉落数据!O20&amp;","&amp;G26&amp;"|"&amp;主线关卡掉落数据!P20</f>
        <v>10015|20,11015|20,12015|3,13015|1,14015|2</v>
      </c>
      <c r="J26" s="1" t="str">
        <f t="shared" si="7"/>
        <v>10015|3,11015|3,12015|0</v>
      </c>
      <c r="K26" s="1" t="str">
        <f t="shared" si="8"/>
        <v>10015|3,11015|3,12015|1</v>
      </c>
      <c r="L26" s="1" t="str">
        <f>$C26&amp;"|"&amp;$Q$6&amp;","&amp;$D26&amp;"|"&amp;$O$6&amp;","&amp;$E26&amp;"|"&amp;$P$6&amp;","&amp;H26&amp;"|"&amp;主线关卡掉落数据!Q20</f>
        <v>10015|4,11015|4,12015|0,15015|0</v>
      </c>
      <c r="M26" s="1" t="str">
        <f t="shared" si="9"/>
        <v>8000|4</v>
      </c>
      <c r="N26" s="1" t="str">
        <f t="shared" si="10"/>
        <v>8000|4</v>
      </c>
      <c r="O26" s="1" t="str">
        <f t="shared" si="11"/>
        <v>10000|8</v>
      </c>
      <c r="P26" s="1" t="str">
        <f t="shared" si="12"/>
        <v>8000|5</v>
      </c>
      <c r="Q26" s="1" t="str">
        <f>主线关卡掉落数据!$V$6&amp;"|1,"&amp;主线关卡掉落数据!U20&amp;"|1,"&amp;主线关卡掉落数据!Z20&amp;"|1"</f>
        <v>40200|1,100201|1,20000|1</v>
      </c>
    </row>
    <row r="27" spans="2:17" x14ac:dyDescent="0.15">
      <c r="B27" s="32" t="s">
        <v>189</v>
      </c>
      <c r="C27" s="1" t="str">
        <f t="shared" si="1"/>
        <v>10016</v>
      </c>
      <c r="D27" s="1" t="str">
        <f t="shared" si="2"/>
        <v>11016</v>
      </c>
      <c r="E27" s="1" t="str">
        <f t="shared" si="3"/>
        <v>12016</v>
      </c>
      <c r="F27" s="1" t="str">
        <f t="shared" si="4"/>
        <v>13016</v>
      </c>
      <c r="G27" s="1" t="str">
        <f t="shared" si="5"/>
        <v>14016</v>
      </c>
      <c r="H27" s="1" t="str">
        <f t="shared" si="6"/>
        <v>15016</v>
      </c>
      <c r="I27" s="1" t="str">
        <f>$C27&amp;"|"&amp;$Q$3&amp;","&amp;$D27&amp;"|"&amp;$O$3&amp;","&amp;$E27&amp;"|"&amp;$P$3&amp;","&amp;F27&amp;"|"&amp;主线关卡掉落数据!O21&amp;","&amp;G27&amp;"|"&amp;主线关卡掉落数据!P21</f>
        <v>10016|20,11016|20,12016|3,13016|1,14016|2</v>
      </c>
      <c r="J27" s="1" t="str">
        <f t="shared" si="7"/>
        <v>10016|3,11016|3,12016|0</v>
      </c>
      <c r="K27" s="1" t="str">
        <f t="shared" si="8"/>
        <v>10016|3,11016|3,12016|1</v>
      </c>
      <c r="L27" s="1" t="str">
        <f>$C27&amp;"|"&amp;$Q$6&amp;","&amp;$D27&amp;"|"&amp;$O$6&amp;","&amp;$E27&amp;"|"&amp;$P$6&amp;","&amp;H27&amp;"|"&amp;主线关卡掉落数据!Q21</f>
        <v>10016|4,11016|4,12016|0,15016|0</v>
      </c>
      <c r="M27" s="1" t="str">
        <f t="shared" si="9"/>
        <v>8000|4</v>
      </c>
      <c r="N27" s="1" t="str">
        <f t="shared" si="10"/>
        <v>8000|4</v>
      </c>
      <c r="O27" s="1" t="str">
        <f t="shared" si="11"/>
        <v>10000|8</v>
      </c>
      <c r="P27" s="1" t="str">
        <f t="shared" si="12"/>
        <v>8000|5</v>
      </c>
      <c r="Q27" s="1" t="str">
        <f>主线关卡掉落数据!$V$6&amp;"|1,"&amp;主线关卡掉落数据!U21&amp;"|1,"&amp;主线关卡掉落数据!Z21&amp;"|1"</f>
        <v>40200|1,100201|1,20000|1</v>
      </c>
    </row>
    <row r="28" spans="2:17" x14ac:dyDescent="0.15">
      <c r="B28" s="32" t="s">
        <v>190</v>
      </c>
      <c r="C28" s="1" t="str">
        <f t="shared" si="1"/>
        <v>10017</v>
      </c>
      <c r="D28" s="1" t="str">
        <f t="shared" si="2"/>
        <v>11017</v>
      </c>
      <c r="E28" s="1" t="str">
        <f t="shared" si="3"/>
        <v>12017</v>
      </c>
      <c r="F28" s="1" t="str">
        <f t="shared" si="4"/>
        <v>13017</v>
      </c>
      <c r="G28" s="1" t="str">
        <f t="shared" si="5"/>
        <v>14017</v>
      </c>
      <c r="H28" s="1" t="str">
        <f t="shared" si="6"/>
        <v>15017</v>
      </c>
      <c r="I28" s="1" t="str">
        <f>$C28&amp;"|"&amp;$Q$3&amp;","&amp;$D28&amp;"|"&amp;$O$3&amp;","&amp;$E28&amp;"|"&amp;$P$3&amp;","&amp;F28&amp;"|"&amp;主线关卡掉落数据!O22&amp;","&amp;G28&amp;"|"&amp;主线关卡掉落数据!P22</f>
        <v>10017|20,11017|20,12017|3,13017|1,14017|2</v>
      </c>
      <c r="J28" s="1" t="str">
        <f t="shared" si="7"/>
        <v>10017|3,11017|3,12017|0</v>
      </c>
      <c r="K28" s="1" t="str">
        <f t="shared" si="8"/>
        <v>10017|3,11017|3,12017|1</v>
      </c>
      <c r="L28" s="1" t="str">
        <f>$C28&amp;"|"&amp;$Q$6&amp;","&amp;$D28&amp;"|"&amp;$O$6&amp;","&amp;$E28&amp;"|"&amp;$P$6&amp;","&amp;H28&amp;"|"&amp;主线关卡掉落数据!Q22</f>
        <v>10017|4,11017|4,12017|0,15017|0</v>
      </c>
      <c r="M28" s="1" t="str">
        <f t="shared" si="9"/>
        <v>8000|4</v>
      </c>
      <c r="N28" s="1" t="str">
        <f t="shared" si="10"/>
        <v>8000|4</v>
      </c>
      <c r="O28" s="1" t="str">
        <f t="shared" si="11"/>
        <v>10000|8</v>
      </c>
      <c r="P28" s="1" t="str">
        <f t="shared" si="12"/>
        <v>8000|5</v>
      </c>
      <c r="Q28" s="1" t="str">
        <f>主线关卡掉落数据!$V$6&amp;"|1,"&amp;主线关卡掉落数据!U22&amp;"|1,"&amp;主线关卡掉落数据!Z22&amp;"|1"</f>
        <v>40200|1,100001|1,20000|1</v>
      </c>
    </row>
    <row r="29" spans="2:17" x14ac:dyDescent="0.15">
      <c r="B29" s="32" t="s">
        <v>191</v>
      </c>
      <c r="C29" s="1" t="str">
        <f t="shared" si="1"/>
        <v>10018</v>
      </c>
      <c r="D29" s="1" t="str">
        <f t="shared" si="2"/>
        <v>11018</v>
      </c>
      <c r="E29" s="1" t="str">
        <f t="shared" si="3"/>
        <v>12018</v>
      </c>
      <c r="F29" s="1" t="str">
        <f t="shared" si="4"/>
        <v>13018</v>
      </c>
      <c r="G29" s="1" t="str">
        <f t="shared" si="5"/>
        <v>14018</v>
      </c>
      <c r="H29" s="1" t="str">
        <f t="shared" si="6"/>
        <v>15018</v>
      </c>
      <c r="I29" s="1" t="str">
        <f>$C29&amp;"|"&amp;$Q$3&amp;","&amp;$D29&amp;"|"&amp;$O$3&amp;","&amp;$E29&amp;"|"&amp;$P$3&amp;","&amp;F29&amp;"|"&amp;主线关卡掉落数据!O23&amp;","&amp;G29&amp;"|"&amp;主线关卡掉落数据!P23</f>
        <v>10018|20,11018|20,12018|3,13018|1,14018|2</v>
      </c>
      <c r="J29" s="1" t="str">
        <f t="shared" si="7"/>
        <v>10018|3,11018|3,12018|0</v>
      </c>
      <c r="K29" s="1" t="str">
        <f t="shared" si="8"/>
        <v>10018|3,11018|3,12018|1</v>
      </c>
      <c r="L29" s="1" t="str">
        <f>$C29&amp;"|"&amp;$Q$6&amp;","&amp;$D29&amp;"|"&amp;$O$6&amp;","&amp;$E29&amp;"|"&amp;$P$6&amp;","&amp;H29&amp;"|"&amp;主线关卡掉落数据!Q23</f>
        <v>10018|4,11018|4,12018|0,15018|0</v>
      </c>
      <c r="M29" s="1" t="str">
        <f t="shared" si="9"/>
        <v>8000|4</v>
      </c>
      <c r="N29" s="1" t="str">
        <f t="shared" si="10"/>
        <v>8000|4</v>
      </c>
      <c r="O29" s="1" t="str">
        <f t="shared" si="11"/>
        <v>10000|8</v>
      </c>
      <c r="P29" s="1" t="str">
        <f t="shared" si="12"/>
        <v>8000|5</v>
      </c>
      <c r="Q29" s="1" t="str">
        <f>主线关卡掉落数据!$V$6&amp;"|1,"&amp;主线关卡掉落数据!U23&amp;"|1,"&amp;主线关卡掉落数据!Z23&amp;"|1"</f>
        <v>40200|1,100101|1,20000|1</v>
      </c>
    </row>
    <row r="30" spans="2:17" x14ac:dyDescent="0.15">
      <c r="B30" s="32" t="s">
        <v>192</v>
      </c>
      <c r="C30" s="1" t="str">
        <f t="shared" si="1"/>
        <v>10019</v>
      </c>
      <c r="D30" s="1" t="str">
        <f t="shared" si="2"/>
        <v>11019</v>
      </c>
      <c r="E30" s="1" t="str">
        <f t="shared" si="3"/>
        <v>12019</v>
      </c>
      <c r="F30" s="1" t="str">
        <f t="shared" si="4"/>
        <v>13019</v>
      </c>
      <c r="G30" s="1" t="str">
        <f t="shared" si="5"/>
        <v>14019</v>
      </c>
      <c r="H30" s="1" t="str">
        <f t="shared" si="6"/>
        <v>15019</v>
      </c>
      <c r="I30" s="1" t="str">
        <f>$C30&amp;"|"&amp;$Q$3&amp;","&amp;$D30&amp;"|"&amp;$O$3&amp;","&amp;$E30&amp;"|"&amp;$P$3&amp;","&amp;F30&amp;"|"&amp;主线关卡掉落数据!O24&amp;","&amp;G30&amp;"|"&amp;主线关卡掉落数据!P24</f>
        <v>10019|20,11019|20,12019|3,13019|1,14019|2</v>
      </c>
      <c r="J30" s="1" t="str">
        <f t="shared" si="7"/>
        <v>10019|3,11019|3,12019|0</v>
      </c>
      <c r="K30" s="1" t="str">
        <f t="shared" si="8"/>
        <v>10019|3,11019|3,12019|1</v>
      </c>
      <c r="L30" s="1" t="str">
        <f>$C30&amp;"|"&amp;$Q$6&amp;","&amp;$D30&amp;"|"&amp;$O$6&amp;","&amp;$E30&amp;"|"&amp;$P$6&amp;","&amp;H30&amp;"|"&amp;主线关卡掉落数据!Q24</f>
        <v>10019|4,11019|4,12019|0,15019|0</v>
      </c>
      <c r="M30" s="1" t="str">
        <f t="shared" si="9"/>
        <v>8000|4</v>
      </c>
      <c r="N30" s="1" t="str">
        <f t="shared" si="10"/>
        <v>8000|4</v>
      </c>
      <c r="O30" s="1" t="str">
        <f t="shared" si="11"/>
        <v>10000|8</v>
      </c>
      <c r="P30" s="1" t="str">
        <f t="shared" si="12"/>
        <v>8000|5</v>
      </c>
      <c r="Q30" s="1" t="str">
        <f>主线关卡掉落数据!$V$6&amp;"|1,"&amp;主线关卡掉落数据!U24&amp;"|1,"&amp;主线关卡掉落数据!Z24&amp;"|1"</f>
        <v>40200|1,100201|1,20000|1</v>
      </c>
    </row>
    <row r="31" spans="2:17" x14ac:dyDescent="0.15">
      <c r="B31" s="32" t="s">
        <v>193</v>
      </c>
      <c r="C31" s="1" t="str">
        <f t="shared" si="1"/>
        <v>10020</v>
      </c>
      <c r="D31" s="1" t="str">
        <f t="shared" si="2"/>
        <v>11020</v>
      </c>
      <c r="E31" s="1" t="str">
        <f t="shared" si="3"/>
        <v>12020</v>
      </c>
      <c r="F31" s="1" t="str">
        <f t="shared" si="4"/>
        <v>13020</v>
      </c>
      <c r="G31" s="1" t="str">
        <f t="shared" si="5"/>
        <v>14020</v>
      </c>
      <c r="H31" s="1" t="str">
        <f t="shared" si="6"/>
        <v>15020</v>
      </c>
      <c r="I31" s="1" t="str">
        <f>$C31&amp;"|"&amp;$Q$3&amp;","&amp;$D31&amp;"|"&amp;$O$3&amp;","&amp;$E31&amp;"|"&amp;$P$3&amp;","&amp;F31&amp;"|"&amp;主线关卡掉落数据!O25&amp;","&amp;G31&amp;"|"&amp;主线关卡掉落数据!P25</f>
        <v>10020|20,11020|20,12020|3,13020|1,14020|2</v>
      </c>
      <c r="J31" s="1" t="str">
        <f t="shared" si="7"/>
        <v>10020|3,11020|3,12020|0</v>
      </c>
      <c r="K31" s="1" t="str">
        <f t="shared" si="8"/>
        <v>10020|3,11020|3,12020|1</v>
      </c>
      <c r="L31" s="1" t="str">
        <f>$C31&amp;"|"&amp;$Q$6&amp;","&amp;$D31&amp;"|"&amp;$O$6&amp;","&amp;$E31&amp;"|"&amp;$P$6&amp;","&amp;H31&amp;"|"&amp;主线关卡掉落数据!Q25</f>
        <v>10020|4,11020|4,12020|0,15020|0</v>
      </c>
      <c r="M31" s="1" t="str">
        <f t="shared" si="9"/>
        <v>8000|4</v>
      </c>
      <c r="N31" s="1" t="str">
        <f t="shared" si="10"/>
        <v>8000|4</v>
      </c>
      <c r="O31" s="1" t="str">
        <f t="shared" si="11"/>
        <v>10000|8</v>
      </c>
      <c r="P31" s="1" t="str">
        <f t="shared" si="12"/>
        <v>8000|5</v>
      </c>
      <c r="Q31" s="1" t="str">
        <f>主线关卡掉落数据!$V$6&amp;"|1,"&amp;主线关卡掉落数据!U25&amp;"|1,"&amp;主线关卡掉落数据!Z25&amp;"|1"</f>
        <v>40200|1,100201|1,20000|1</v>
      </c>
    </row>
    <row r="32" spans="2:17" x14ac:dyDescent="0.15">
      <c r="B32" s="32" t="s">
        <v>194</v>
      </c>
      <c r="C32" s="1" t="str">
        <f t="shared" si="1"/>
        <v>10021</v>
      </c>
      <c r="D32" s="1" t="str">
        <f t="shared" si="2"/>
        <v>11021</v>
      </c>
      <c r="E32" s="1" t="str">
        <f t="shared" si="3"/>
        <v>12021</v>
      </c>
      <c r="F32" s="1" t="str">
        <f t="shared" si="4"/>
        <v>13021</v>
      </c>
      <c r="G32" s="1" t="str">
        <f t="shared" si="5"/>
        <v>14021</v>
      </c>
      <c r="H32" s="1" t="str">
        <f t="shared" si="6"/>
        <v>15021</v>
      </c>
      <c r="I32" s="1" t="str">
        <f>$C32&amp;"|"&amp;$Q$3&amp;","&amp;$D32&amp;"|"&amp;$O$3&amp;","&amp;$E32&amp;"|"&amp;$P$3&amp;","&amp;F32&amp;"|"&amp;主线关卡掉落数据!O26&amp;","&amp;G32&amp;"|"&amp;主线关卡掉落数据!P26</f>
        <v>10021|20,11021|20,12021|3,13021|1,14021|1</v>
      </c>
      <c r="J32" s="1" t="str">
        <f t="shared" si="7"/>
        <v>10021|3,11021|3,12021|0</v>
      </c>
      <c r="K32" s="1" t="str">
        <f t="shared" si="8"/>
        <v>10021|3,11021|3,12021|1</v>
      </c>
      <c r="L32" s="1" t="str">
        <f>$C32&amp;"|"&amp;$Q$6&amp;","&amp;$D32&amp;"|"&amp;$O$6&amp;","&amp;$E32&amp;"|"&amp;$P$6&amp;","&amp;H32&amp;"|"&amp;主线关卡掉落数据!Q26</f>
        <v>10021|4,11021|4,12021|0,15021|1</v>
      </c>
      <c r="M32" s="1" t="str">
        <f t="shared" si="9"/>
        <v>8000|4</v>
      </c>
      <c r="N32" s="1" t="str">
        <f t="shared" si="10"/>
        <v>8000|4</v>
      </c>
      <c r="O32" s="1" t="str">
        <f t="shared" si="11"/>
        <v>10000|8</v>
      </c>
      <c r="P32" s="1" t="str">
        <f t="shared" si="12"/>
        <v>8000|5</v>
      </c>
      <c r="Q32" s="1" t="str">
        <f>主线关卡掉落数据!$V$6&amp;"|1,"&amp;主线关卡掉落数据!U26&amp;"|1,"&amp;主线关卡掉落数据!Z26&amp;"|1"</f>
        <v>40200|1,100001|1,20001|1</v>
      </c>
    </row>
    <row r="33" spans="2:17" x14ac:dyDescent="0.15">
      <c r="B33" s="32" t="s">
        <v>195</v>
      </c>
      <c r="C33" s="1" t="str">
        <f t="shared" si="1"/>
        <v>10022</v>
      </c>
      <c r="D33" s="1" t="str">
        <f t="shared" si="2"/>
        <v>11022</v>
      </c>
      <c r="E33" s="1" t="str">
        <f t="shared" si="3"/>
        <v>12022</v>
      </c>
      <c r="F33" s="1" t="str">
        <f t="shared" si="4"/>
        <v>13022</v>
      </c>
      <c r="G33" s="1" t="str">
        <f t="shared" si="5"/>
        <v>14022</v>
      </c>
      <c r="H33" s="1" t="str">
        <f t="shared" si="6"/>
        <v>15022</v>
      </c>
      <c r="I33" s="1" t="str">
        <f>$C33&amp;"|"&amp;$Q$3&amp;","&amp;$D33&amp;"|"&amp;$O$3&amp;","&amp;$E33&amp;"|"&amp;$P$3&amp;","&amp;F33&amp;"|"&amp;主线关卡掉落数据!O27&amp;","&amp;G33&amp;"|"&amp;主线关卡掉落数据!P27</f>
        <v>10022|20,11022|20,12022|3,13022|1,14022|1</v>
      </c>
      <c r="J33" s="1" t="str">
        <f t="shared" si="7"/>
        <v>10022|3,11022|3,12022|0</v>
      </c>
      <c r="K33" s="1" t="str">
        <f t="shared" si="8"/>
        <v>10022|3,11022|3,12022|1</v>
      </c>
      <c r="L33" s="1" t="str">
        <f>$C33&amp;"|"&amp;$Q$6&amp;","&amp;$D33&amp;"|"&amp;$O$6&amp;","&amp;$E33&amp;"|"&amp;$P$6&amp;","&amp;H33&amp;"|"&amp;主线关卡掉落数据!Q27</f>
        <v>10022|4,11022|4,12022|0,15022|1</v>
      </c>
      <c r="M33" s="1" t="str">
        <f t="shared" si="9"/>
        <v>8000|4</v>
      </c>
      <c r="N33" s="1" t="str">
        <f t="shared" si="10"/>
        <v>8000|4</v>
      </c>
      <c r="O33" s="1" t="str">
        <f t="shared" si="11"/>
        <v>10000|8</v>
      </c>
      <c r="P33" s="1" t="str">
        <f t="shared" si="12"/>
        <v>8000|5</v>
      </c>
      <c r="Q33" s="1" t="str">
        <f>主线关卡掉落数据!$V$6&amp;"|1,"&amp;主线关卡掉落数据!U27&amp;"|1,"&amp;主线关卡掉落数据!Z27&amp;"|1"</f>
        <v>40200|1,100001|1,20001|1</v>
      </c>
    </row>
    <row r="34" spans="2:17" x14ac:dyDescent="0.15">
      <c r="B34" s="32" t="s">
        <v>196</v>
      </c>
      <c r="C34" s="1" t="str">
        <f t="shared" si="1"/>
        <v>10023</v>
      </c>
      <c r="D34" s="1" t="str">
        <f t="shared" si="2"/>
        <v>11023</v>
      </c>
      <c r="E34" s="1" t="str">
        <f t="shared" si="3"/>
        <v>12023</v>
      </c>
      <c r="F34" s="1" t="str">
        <f t="shared" si="4"/>
        <v>13023</v>
      </c>
      <c r="G34" s="1" t="str">
        <f t="shared" si="5"/>
        <v>14023</v>
      </c>
      <c r="H34" s="1" t="str">
        <f t="shared" si="6"/>
        <v>15023</v>
      </c>
      <c r="I34" s="1" t="str">
        <f>$C34&amp;"|"&amp;$Q$3&amp;","&amp;$D34&amp;"|"&amp;$O$3&amp;","&amp;$E34&amp;"|"&amp;$P$3&amp;","&amp;F34&amp;"|"&amp;主线关卡掉落数据!O28&amp;","&amp;G34&amp;"|"&amp;主线关卡掉落数据!P28</f>
        <v>10023|20,11023|20,12023|3,13023|1,14023|1</v>
      </c>
      <c r="J34" s="1" t="str">
        <f t="shared" si="7"/>
        <v>10023|3,11023|3,12023|0</v>
      </c>
      <c r="K34" s="1" t="str">
        <f t="shared" si="8"/>
        <v>10023|3,11023|3,12023|1</v>
      </c>
      <c r="L34" s="1" t="str">
        <f>$C34&amp;"|"&amp;$Q$6&amp;","&amp;$D34&amp;"|"&amp;$O$6&amp;","&amp;$E34&amp;"|"&amp;$P$6&amp;","&amp;H34&amp;"|"&amp;主线关卡掉落数据!Q28</f>
        <v>10023|4,11023|4,12023|0,15023|1</v>
      </c>
      <c r="M34" s="1" t="str">
        <f t="shared" si="9"/>
        <v>8000|4</v>
      </c>
      <c r="N34" s="1" t="str">
        <f t="shared" si="10"/>
        <v>8000|4</v>
      </c>
      <c r="O34" s="1" t="str">
        <f t="shared" si="11"/>
        <v>10000|8</v>
      </c>
      <c r="P34" s="1" t="str">
        <f t="shared" si="12"/>
        <v>8000|5</v>
      </c>
      <c r="Q34" s="1" t="str">
        <f>主线关卡掉落数据!$V$6&amp;"|1,"&amp;主线关卡掉落数据!U28&amp;"|1,"&amp;主线关卡掉落数据!Z28&amp;"|1"</f>
        <v>40200|1,100001|1,20001|1</v>
      </c>
    </row>
    <row r="35" spans="2:17" x14ac:dyDescent="0.15">
      <c r="B35" s="32" t="s">
        <v>197</v>
      </c>
      <c r="C35" s="1" t="str">
        <f t="shared" si="1"/>
        <v>10024</v>
      </c>
      <c r="D35" s="1" t="str">
        <f t="shared" si="2"/>
        <v>11024</v>
      </c>
      <c r="E35" s="1" t="str">
        <f t="shared" si="3"/>
        <v>12024</v>
      </c>
      <c r="F35" s="1" t="str">
        <f t="shared" si="4"/>
        <v>13024</v>
      </c>
      <c r="G35" s="1" t="str">
        <f t="shared" si="5"/>
        <v>14024</v>
      </c>
      <c r="H35" s="1" t="str">
        <f t="shared" si="6"/>
        <v>15024</v>
      </c>
      <c r="I35" s="1" t="str">
        <f>$C35&amp;"|"&amp;$Q$3&amp;","&amp;$D35&amp;"|"&amp;$O$3&amp;","&amp;$E35&amp;"|"&amp;$P$3&amp;","&amp;F35&amp;"|"&amp;主线关卡掉落数据!O29&amp;","&amp;G35&amp;"|"&amp;主线关卡掉落数据!P29</f>
        <v>10024|20,11024|20,12024|3,13024|1,14024|1</v>
      </c>
      <c r="J35" s="1" t="str">
        <f t="shared" si="7"/>
        <v>10024|3,11024|3,12024|0</v>
      </c>
      <c r="K35" s="1" t="str">
        <f t="shared" si="8"/>
        <v>10024|3,11024|3,12024|1</v>
      </c>
      <c r="L35" s="1" t="str">
        <f>$C35&amp;"|"&amp;$Q$6&amp;","&amp;$D35&amp;"|"&amp;$O$6&amp;","&amp;$E35&amp;"|"&amp;$P$6&amp;","&amp;H35&amp;"|"&amp;主线关卡掉落数据!Q29</f>
        <v>10024|4,11024|4,12024|0,15024|1</v>
      </c>
      <c r="M35" s="1" t="str">
        <f t="shared" si="9"/>
        <v>8000|4</v>
      </c>
      <c r="N35" s="1" t="str">
        <f t="shared" si="10"/>
        <v>8000|4</v>
      </c>
      <c r="O35" s="1" t="str">
        <f t="shared" si="11"/>
        <v>10000|8</v>
      </c>
      <c r="P35" s="1" t="str">
        <f t="shared" si="12"/>
        <v>8000|5</v>
      </c>
      <c r="Q35" s="1" t="str">
        <f>主线关卡掉落数据!$V$6&amp;"|1,"&amp;主线关卡掉落数据!U29&amp;"|1,"&amp;主线关卡掉落数据!Z29&amp;"|1"</f>
        <v>40200|1,100001|1,20001|1</v>
      </c>
    </row>
    <row r="36" spans="2:17" x14ac:dyDescent="0.15">
      <c r="B36" s="32" t="s">
        <v>198</v>
      </c>
      <c r="C36" s="1" t="str">
        <f t="shared" si="1"/>
        <v>10025</v>
      </c>
      <c r="D36" s="1" t="str">
        <f t="shared" si="2"/>
        <v>11025</v>
      </c>
      <c r="E36" s="1" t="str">
        <f t="shared" si="3"/>
        <v>12025</v>
      </c>
      <c r="F36" s="1" t="str">
        <f t="shared" si="4"/>
        <v>13025</v>
      </c>
      <c r="G36" s="1" t="str">
        <f t="shared" si="5"/>
        <v>14025</v>
      </c>
      <c r="H36" s="1" t="str">
        <f t="shared" si="6"/>
        <v>15025</v>
      </c>
      <c r="I36" s="1" t="str">
        <f>$C36&amp;"|"&amp;$Q$3&amp;","&amp;$D36&amp;"|"&amp;$O$3&amp;","&amp;$E36&amp;"|"&amp;$P$3&amp;","&amp;F36&amp;"|"&amp;主线关卡掉落数据!O30&amp;","&amp;G36&amp;"|"&amp;主线关卡掉落数据!P30</f>
        <v>10025|20,11025|20,12025|3,13025|1,14025|1</v>
      </c>
      <c r="J36" s="1" t="str">
        <f t="shared" si="7"/>
        <v>10025|3,11025|3,12025|0</v>
      </c>
      <c r="K36" s="1" t="str">
        <f t="shared" si="8"/>
        <v>10025|3,11025|3,12025|1</v>
      </c>
      <c r="L36" s="1" t="str">
        <f>$C36&amp;"|"&amp;$Q$6&amp;","&amp;$D36&amp;"|"&amp;$O$6&amp;","&amp;$E36&amp;"|"&amp;$P$6&amp;","&amp;H36&amp;"|"&amp;主线关卡掉落数据!Q30</f>
        <v>10025|4,11025|4,12025|0,15025|1</v>
      </c>
      <c r="M36" s="1" t="str">
        <f t="shared" si="9"/>
        <v>8000|4</v>
      </c>
      <c r="N36" s="1" t="str">
        <f t="shared" si="10"/>
        <v>8000|4</v>
      </c>
      <c r="O36" s="1" t="str">
        <f t="shared" si="11"/>
        <v>10000|8</v>
      </c>
      <c r="P36" s="1" t="str">
        <f t="shared" si="12"/>
        <v>8000|5</v>
      </c>
      <c r="Q36" s="1" t="str">
        <f>主线关卡掉落数据!$V$6&amp;"|1,"&amp;主线关卡掉落数据!U30&amp;"|1,"&amp;主线关卡掉落数据!Z30&amp;"|1"</f>
        <v>40200|1,100101|1,20001|1</v>
      </c>
    </row>
    <row r="37" spans="2:17" x14ac:dyDescent="0.15">
      <c r="B37" s="32" t="s">
        <v>199</v>
      </c>
      <c r="C37" s="1" t="str">
        <f t="shared" si="1"/>
        <v>10026</v>
      </c>
      <c r="D37" s="1" t="str">
        <f t="shared" si="2"/>
        <v>11026</v>
      </c>
      <c r="E37" s="1" t="str">
        <f t="shared" si="3"/>
        <v>12026</v>
      </c>
      <c r="F37" s="1" t="str">
        <f t="shared" si="4"/>
        <v>13026</v>
      </c>
      <c r="G37" s="1" t="str">
        <f t="shared" si="5"/>
        <v>14026</v>
      </c>
      <c r="H37" s="1" t="str">
        <f t="shared" si="6"/>
        <v>15026</v>
      </c>
      <c r="I37" s="1" t="str">
        <f>$C37&amp;"|"&amp;$Q$3&amp;","&amp;$D37&amp;"|"&amp;$O$3&amp;","&amp;$E37&amp;"|"&amp;$P$3&amp;","&amp;F37&amp;"|"&amp;主线关卡掉落数据!O31&amp;","&amp;G37&amp;"|"&amp;主线关卡掉落数据!P31</f>
        <v>10026|20,11026|20,12026|3,13026|1,14026|1</v>
      </c>
      <c r="J37" s="1" t="str">
        <f t="shared" si="7"/>
        <v>10026|3,11026|3,12026|0</v>
      </c>
      <c r="K37" s="1" t="str">
        <f t="shared" si="8"/>
        <v>10026|3,11026|3,12026|1</v>
      </c>
      <c r="L37" s="1" t="str">
        <f>$C37&amp;"|"&amp;$Q$6&amp;","&amp;$D37&amp;"|"&amp;$O$6&amp;","&amp;$E37&amp;"|"&amp;$P$6&amp;","&amp;H37&amp;"|"&amp;主线关卡掉落数据!Q31</f>
        <v>10026|4,11026|4,12026|0,15026|1</v>
      </c>
      <c r="M37" s="1" t="str">
        <f t="shared" si="9"/>
        <v>8000|4</v>
      </c>
      <c r="N37" s="1" t="str">
        <f t="shared" si="10"/>
        <v>8000|4</v>
      </c>
      <c r="O37" s="1" t="str">
        <f t="shared" si="11"/>
        <v>10000|8</v>
      </c>
      <c r="P37" s="1" t="str">
        <f t="shared" si="12"/>
        <v>8000|5</v>
      </c>
      <c r="Q37" s="1" t="str">
        <f>主线关卡掉落数据!$V$6&amp;"|1,"&amp;主线关卡掉落数据!U31&amp;"|1,"&amp;主线关卡掉落数据!Z31&amp;"|1"</f>
        <v>40200|1,100102|1,20001|1</v>
      </c>
    </row>
    <row r="38" spans="2:17" x14ac:dyDescent="0.15">
      <c r="B38" s="32" t="s">
        <v>200</v>
      </c>
      <c r="C38" s="1" t="str">
        <f t="shared" si="1"/>
        <v>10027</v>
      </c>
      <c r="D38" s="1" t="str">
        <f t="shared" si="2"/>
        <v>11027</v>
      </c>
      <c r="E38" s="1" t="str">
        <f t="shared" si="3"/>
        <v>12027</v>
      </c>
      <c r="F38" s="1" t="str">
        <f t="shared" si="4"/>
        <v>13027</v>
      </c>
      <c r="G38" s="1" t="str">
        <f t="shared" si="5"/>
        <v>14027</v>
      </c>
      <c r="H38" s="1" t="str">
        <f t="shared" si="6"/>
        <v>15027</v>
      </c>
      <c r="I38" s="1" t="str">
        <f>$C38&amp;"|"&amp;$Q$3&amp;","&amp;$D38&amp;"|"&amp;$O$3&amp;","&amp;$E38&amp;"|"&amp;$P$3&amp;","&amp;F38&amp;"|"&amp;主线关卡掉落数据!O32&amp;","&amp;G38&amp;"|"&amp;主线关卡掉落数据!P32</f>
        <v>10027|20,11027|20,12027|3,13027|1,14027|1</v>
      </c>
      <c r="J38" s="1" t="str">
        <f t="shared" si="7"/>
        <v>10027|3,11027|3,12027|0</v>
      </c>
      <c r="K38" s="1" t="str">
        <f t="shared" si="8"/>
        <v>10027|3,11027|3,12027|1</v>
      </c>
      <c r="L38" s="1" t="str">
        <f>$C38&amp;"|"&amp;$Q$6&amp;","&amp;$D38&amp;"|"&amp;$O$6&amp;","&amp;$E38&amp;"|"&amp;$P$6&amp;","&amp;H38&amp;"|"&amp;主线关卡掉落数据!Q32</f>
        <v>10027|4,11027|4,12027|0,15027|1</v>
      </c>
      <c r="M38" s="1" t="str">
        <f t="shared" si="9"/>
        <v>8000|4</v>
      </c>
      <c r="N38" s="1" t="str">
        <f t="shared" si="10"/>
        <v>8000|4</v>
      </c>
      <c r="O38" s="1" t="str">
        <f t="shared" si="11"/>
        <v>10000|8</v>
      </c>
      <c r="P38" s="1" t="str">
        <f t="shared" si="12"/>
        <v>8000|5</v>
      </c>
      <c r="Q38" s="1" t="str">
        <f>主线关卡掉落数据!$V$6&amp;"|1,"&amp;主线关卡掉落数据!U32&amp;"|1,"&amp;主线关卡掉落数据!Z32&amp;"|1"</f>
        <v>40200|1,100102|1,20001|1</v>
      </c>
    </row>
    <row r="39" spans="2:17" x14ac:dyDescent="0.15">
      <c r="B39" s="32" t="s">
        <v>201</v>
      </c>
      <c r="C39" s="1" t="str">
        <f t="shared" si="1"/>
        <v>10028</v>
      </c>
      <c r="D39" s="1" t="str">
        <f t="shared" si="2"/>
        <v>11028</v>
      </c>
      <c r="E39" s="1" t="str">
        <f t="shared" si="3"/>
        <v>12028</v>
      </c>
      <c r="F39" s="1" t="str">
        <f t="shared" si="4"/>
        <v>13028</v>
      </c>
      <c r="G39" s="1" t="str">
        <f t="shared" si="5"/>
        <v>14028</v>
      </c>
      <c r="H39" s="1" t="str">
        <f t="shared" si="6"/>
        <v>15028</v>
      </c>
      <c r="I39" s="1" t="str">
        <f>$C39&amp;"|"&amp;$Q$3&amp;","&amp;$D39&amp;"|"&amp;$O$3&amp;","&amp;$E39&amp;"|"&amp;$P$3&amp;","&amp;F39&amp;"|"&amp;主线关卡掉落数据!O33&amp;","&amp;G39&amp;"|"&amp;主线关卡掉落数据!P33</f>
        <v>10028|20,11028|20,12028|3,13028|1,14028|1</v>
      </c>
      <c r="J39" s="1" t="str">
        <f t="shared" si="7"/>
        <v>10028|3,11028|3,12028|0</v>
      </c>
      <c r="K39" s="1" t="str">
        <f t="shared" si="8"/>
        <v>10028|3,11028|3,12028|1</v>
      </c>
      <c r="L39" s="1" t="str">
        <f>$C39&amp;"|"&amp;$Q$6&amp;","&amp;$D39&amp;"|"&amp;$O$6&amp;","&amp;$E39&amp;"|"&amp;$P$6&amp;","&amp;H39&amp;"|"&amp;主线关卡掉落数据!Q33</f>
        <v>10028|4,11028|4,12028|0,15028|1</v>
      </c>
      <c r="M39" s="1" t="str">
        <f t="shared" si="9"/>
        <v>8000|4</v>
      </c>
      <c r="N39" s="1" t="str">
        <f t="shared" si="10"/>
        <v>8000|4</v>
      </c>
      <c r="O39" s="1" t="str">
        <f t="shared" si="11"/>
        <v>10000|8</v>
      </c>
      <c r="P39" s="1" t="str">
        <f t="shared" si="12"/>
        <v>8000|5</v>
      </c>
      <c r="Q39" s="1" t="str">
        <f>主线关卡掉落数据!$V$6&amp;"|1,"&amp;主线关卡掉落数据!U33&amp;"|1,"&amp;主线关卡掉落数据!Z33&amp;"|1"</f>
        <v>40200|1,100202|1,20001|1</v>
      </c>
    </row>
    <row r="40" spans="2:17" x14ac:dyDescent="0.15">
      <c r="B40" s="32" t="s">
        <v>202</v>
      </c>
      <c r="C40" s="1" t="str">
        <f t="shared" si="1"/>
        <v>10029</v>
      </c>
      <c r="D40" s="1" t="str">
        <f t="shared" si="2"/>
        <v>11029</v>
      </c>
      <c r="E40" s="1" t="str">
        <f t="shared" si="3"/>
        <v>12029</v>
      </c>
      <c r="F40" s="1" t="str">
        <f t="shared" si="4"/>
        <v>13029</v>
      </c>
      <c r="G40" s="1" t="str">
        <f t="shared" si="5"/>
        <v>14029</v>
      </c>
      <c r="H40" s="1" t="str">
        <f t="shared" si="6"/>
        <v>15029</v>
      </c>
      <c r="I40" s="1" t="str">
        <f>$C40&amp;"|"&amp;$Q$3&amp;","&amp;$D40&amp;"|"&amp;$O$3&amp;","&amp;$E40&amp;"|"&amp;$P$3&amp;","&amp;F40&amp;"|"&amp;主线关卡掉落数据!O34&amp;","&amp;G40&amp;"|"&amp;主线关卡掉落数据!P34</f>
        <v>10029|20,11029|20,12029|3,13029|1,14029|1</v>
      </c>
      <c r="J40" s="1" t="str">
        <f t="shared" si="7"/>
        <v>10029|3,11029|3,12029|0</v>
      </c>
      <c r="K40" s="1" t="str">
        <f t="shared" si="8"/>
        <v>10029|3,11029|3,12029|1</v>
      </c>
      <c r="L40" s="1" t="str">
        <f>$C40&amp;"|"&amp;$Q$6&amp;","&amp;$D40&amp;"|"&amp;$O$6&amp;","&amp;$E40&amp;"|"&amp;$P$6&amp;","&amp;H40&amp;"|"&amp;主线关卡掉落数据!Q34</f>
        <v>10029|4,11029|4,12029|0,15029|1</v>
      </c>
      <c r="M40" s="1" t="str">
        <f t="shared" si="9"/>
        <v>8000|4</v>
      </c>
      <c r="N40" s="1" t="str">
        <f t="shared" si="10"/>
        <v>8000|4</v>
      </c>
      <c r="O40" s="1" t="str">
        <f t="shared" si="11"/>
        <v>10000|8</v>
      </c>
      <c r="P40" s="1" t="str">
        <f t="shared" si="12"/>
        <v>8000|5</v>
      </c>
      <c r="Q40" s="1" t="str">
        <f>主线关卡掉落数据!$V$6&amp;"|1,"&amp;主线关卡掉落数据!U34&amp;"|1,"&amp;主线关卡掉落数据!Z34&amp;"|1"</f>
        <v>40200|1,100202|1,20001|1</v>
      </c>
    </row>
    <row r="41" spans="2:17" x14ac:dyDescent="0.15">
      <c r="B41" s="32" t="s">
        <v>203</v>
      </c>
      <c r="C41" s="1" t="str">
        <f t="shared" si="1"/>
        <v>10030</v>
      </c>
      <c r="D41" s="1" t="str">
        <f t="shared" si="2"/>
        <v>11030</v>
      </c>
      <c r="E41" s="1" t="str">
        <f t="shared" si="3"/>
        <v>12030</v>
      </c>
      <c r="F41" s="1" t="str">
        <f t="shared" si="4"/>
        <v>13030</v>
      </c>
      <c r="G41" s="1" t="str">
        <f t="shared" si="5"/>
        <v>14030</v>
      </c>
      <c r="H41" s="1" t="str">
        <f t="shared" si="6"/>
        <v>15030</v>
      </c>
      <c r="I41" s="1" t="str">
        <f>$C41&amp;"|"&amp;$Q$3&amp;","&amp;$D41&amp;"|"&amp;$O$3&amp;","&amp;$E41&amp;"|"&amp;$P$3&amp;","&amp;F41&amp;"|"&amp;主线关卡掉落数据!O35&amp;","&amp;G41&amp;"|"&amp;主线关卡掉落数据!P35</f>
        <v>10030|20,11030|20,12030|3,13030|1,14030|1</v>
      </c>
      <c r="J41" s="1" t="str">
        <f t="shared" si="7"/>
        <v>10030|3,11030|3,12030|0</v>
      </c>
      <c r="K41" s="1" t="str">
        <f t="shared" si="8"/>
        <v>10030|3,11030|3,12030|1</v>
      </c>
      <c r="L41" s="1" t="str">
        <f>$C41&amp;"|"&amp;$Q$6&amp;","&amp;$D41&amp;"|"&amp;$O$6&amp;","&amp;$E41&amp;"|"&amp;$P$6&amp;","&amp;H41&amp;"|"&amp;主线关卡掉落数据!Q35</f>
        <v>10030|4,11030|4,12030|0,15030|1</v>
      </c>
      <c r="M41" s="1" t="str">
        <f t="shared" si="9"/>
        <v>8000|4</v>
      </c>
      <c r="N41" s="1" t="str">
        <f t="shared" si="10"/>
        <v>8000|4</v>
      </c>
      <c r="O41" s="1" t="str">
        <f t="shared" si="11"/>
        <v>10000|8</v>
      </c>
      <c r="P41" s="1" t="str">
        <f t="shared" si="12"/>
        <v>8000|5</v>
      </c>
      <c r="Q41" s="1" t="str">
        <f>主线关卡掉落数据!$V$6&amp;"|1,"&amp;主线关卡掉落数据!U35&amp;"|1,"&amp;主线关卡掉落数据!Z35&amp;"|1"</f>
        <v>40200|1,100202|1,20001|1</v>
      </c>
    </row>
    <row r="42" spans="2:17" x14ac:dyDescent="0.15">
      <c r="B42" s="32" t="s">
        <v>204</v>
      </c>
      <c r="C42" s="1" t="str">
        <f t="shared" si="1"/>
        <v>10031</v>
      </c>
      <c r="D42" s="1" t="str">
        <f t="shared" si="2"/>
        <v>11031</v>
      </c>
      <c r="E42" s="1" t="str">
        <f t="shared" si="3"/>
        <v>12031</v>
      </c>
      <c r="F42" s="1" t="str">
        <f t="shared" si="4"/>
        <v>13031</v>
      </c>
      <c r="G42" s="1" t="str">
        <f t="shared" si="5"/>
        <v>14031</v>
      </c>
      <c r="H42" s="1" t="str">
        <f t="shared" si="6"/>
        <v>15031</v>
      </c>
      <c r="I42" s="1" t="str">
        <f>$C42&amp;"|"&amp;$Q$3&amp;","&amp;$D42&amp;"|"&amp;$O$3&amp;","&amp;$E42&amp;"|"&amp;$P$3&amp;","&amp;F42&amp;"|"&amp;主线关卡掉落数据!O36&amp;","&amp;G42&amp;"|"&amp;主线关卡掉落数据!P36</f>
        <v>10031|20,11031|20,12031|3,13031|1,14031|1</v>
      </c>
      <c r="J42" s="1" t="str">
        <f t="shared" si="7"/>
        <v>10031|3,11031|3,12031|0</v>
      </c>
      <c r="K42" s="1" t="str">
        <f t="shared" si="8"/>
        <v>10031|3,11031|3,12031|1</v>
      </c>
      <c r="L42" s="1" t="str">
        <f>$C42&amp;"|"&amp;$Q$6&amp;","&amp;$D42&amp;"|"&amp;$O$6&amp;","&amp;$E42&amp;"|"&amp;$P$6&amp;","&amp;H42&amp;"|"&amp;主线关卡掉落数据!Q36</f>
        <v>10031|4,11031|4,12031|0,15031|1</v>
      </c>
      <c r="M42" s="1" t="str">
        <f t="shared" si="9"/>
        <v>8000|4</v>
      </c>
      <c r="N42" s="1" t="str">
        <f t="shared" si="10"/>
        <v>8000|4</v>
      </c>
      <c r="O42" s="1" t="str">
        <f t="shared" si="11"/>
        <v>10000|8</v>
      </c>
      <c r="P42" s="1" t="str">
        <f t="shared" si="12"/>
        <v>8000|5</v>
      </c>
      <c r="Q42" s="1" t="str">
        <f>主线关卡掉落数据!$V$6&amp;"|1,"&amp;主线关卡掉落数据!U36&amp;"|1,"&amp;主线关卡掉落数据!Z36&amp;"|1"</f>
        <v>40200|1,100002|1,20001|1</v>
      </c>
    </row>
    <row r="43" spans="2:17" x14ac:dyDescent="0.15">
      <c r="B43" s="32" t="s">
        <v>205</v>
      </c>
      <c r="C43" s="1" t="str">
        <f t="shared" si="1"/>
        <v>10032</v>
      </c>
      <c r="D43" s="1" t="str">
        <f t="shared" si="2"/>
        <v>11032</v>
      </c>
      <c r="E43" s="1" t="str">
        <f t="shared" si="3"/>
        <v>12032</v>
      </c>
      <c r="F43" s="1" t="str">
        <f t="shared" si="4"/>
        <v>13032</v>
      </c>
      <c r="G43" s="1" t="str">
        <f t="shared" si="5"/>
        <v>14032</v>
      </c>
      <c r="H43" s="1" t="str">
        <f t="shared" si="6"/>
        <v>15032</v>
      </c>
      <c r="I43" s="1" t="str">
        <f>$C43&amp;"|"&amp;$Q$3&amp;","&amp;$D43&amp;"|"&amp;$O$3&amp;","&amp;$E43&amp;"|"&amp;$P$3&amp;","&amp;F43&amp;"|"&amp;主线关卡掉落数据!O37&amp;","&amp;G43&amp;"|"&amp;主线关卡掉落数据!P37</f>
        <v>10032|20,11032|20,12032|3,13032|1,14032|1</v>
      </c>
      <c r="J43" s="1" t="str">
        <f t="shared" si="7"/>
        <v>10032|3,11032|3,12032|0</v>
      </c>
      <c r="K43" s="1" t="str">
        <f t="shared" si="8"/>
        <v>10032|3,11032|3,12032|1</v>
      </c>
      <c r="L43" s="1" t="str">
        <f>$C43&amp;"|"&amp;$Q$6&amp;","&amp;$D43&amp;"|"&amp;$O$6&amp;","&amp;$E43&amp;"|"&amp;$P$6&amp;","&amp;H43&amp;"|"&amp;主线关卡掉落数据!Q37</f>
        <v>10032|4,11032|4,12032|0,15032|1</v>
      </c>
      <c r="M43" s="1" t="str">
        <f t="shared" si="9"/>
        <v>8000|4</v>
      </c>
      <c r="N43" s="1" t="str">
        <f t="shared" si="10"/>
        <v>8000|4</v>
      </c>
      <c r="O43" s="1" t="str">
        <f t="shared" si="11"/>
        <v>10000|8</v>
      </c>
      <c r="P43" s="1" t="str">
        <f t="shared" si="12"/>
        <v>8000|5</v>
      </c>
      <c r="Q43" s="1" t="str">
        <f>主线关卡掉落数据!$V$6&amp;"|1,"&amp;主线关卡掉落数据!U37&amp;"|1,"&amp;主线关卡掉落数据!Z37&amp;"|1"</f>
        <v>40200|1,100002|1,20001|1</v>
      </c>
    </row>
    <row r="44" spans="2:17" x14ac:dyDescent="0.15">
      <c r="B44" s="32" t="s">
        <v>206</v>
      </c>
      <c r="C44" s="1" t="str">
        <f t="shared" si="1"/>
        <v>10033</v>
      </c>
      <c r="D44" s="1" t="str">
        <f t="shared" si="2"/>
        <v>11033</v>
      </c>
      <c r="E44" s="1" t="str">
        <f t="shared" si="3"/>
        <v>12033</v>
      </c>
      <c r="F44" s="1" t="str">
        <f t="shared" si="4"/>
        <v>13033</v>
      </c>
      <c r="G44" s="1" t="str">
        <f t="shared" si="5"/>
        <v>14033</v>
      </c>
      <c r="H44" s="1" t="str">
        <f t="shared" si="6"/>
        <v>15033</v>
      </c>
      <c r="I44" s="1" t="str">
        <f>$C44&amp;"|"&amp;$Q$3&amp;","&amp;$D44&amp;"|"&amp;$O$3&amp;","&amp;$E44&amp;"|"&amp;$P$3&amp;","&amp;F44&amp;"|"&amp;主线关卡掉落数据!O38&amp;","&amp;G44&amp;"|"&amp;主线关卡掉落数据!P38</f>
        <v>10033|20,11033|20,12033|3,13033|1,14033|1</v>
      </c>
      <c r="J44" s="1" t="str">
        <f t="shared" si="7"/>
        <v>10033|3,11033|3,12033|0</v>
      </c>
      <c r="K44" s="1" t="str">
        <f t="shared" si="8"/>
        <v>10033|3,11033|3,12033|1</v>
      </c>
      <c r="L44" s="1" t="str">
        <f>$C44&amp;"|"&amp;$Q$6&amp;","&amp;$D44&amp;"|"&amp;$O$6&amp;","&amp;$E44&amp;"|"&amp;$P$6&amp;","&amp;H44&amp;"|"&amp;主线关卡掉落数据!Q38</f>
        <v>10033|4,11033|4,12033|0,15033|1</v>
      </c>
      <c r="M44" s="1" t="str">
        <f t="shared" si="9"/>
        <v>8000|4</v>
      </c>
      <c r="N44" s="1" t="str">
        <f t="shared" si="10"/>
        <v>8000|4</v>
      </c>
      <c r="O44" s="1" t="str">
        <f t="shared" si="11"/>
        <v>10000|8</v>
      </c>
      <c r="P44" s="1" t="str">
        <f t="shared" si="12"/>
        <v>8000|5</v>
      </c>
      <c r="Q44" s="1" t="str">
        <f>主线关卡掉落数据!$V$6&amp;"|1,"&amp;主线关卡掉落数据!U38&amp;"|1,"&amp;主线关卡掉落数据!Z38&amp;"|1"</f>
        <v>40200|1,100002|1,20001|1</v>
      </c>
    </row>
    <row r="45" spans="2:17" x14ac:dyDescent="0.15">
      <c r="B45" s="32" t="s">
        <v>207</v>
      </c>
      <c r="C45" s="1" t="str">
        <f t="shared" si="1"/>
        <v>10034</v>
      </c>
      <c r="D45" s="1" t="str">
        <f t="shared" si="2"/>
        <v>11034</v>
      </c>
      <c r="E45" s="1" t="str">
        <f t="shared" si="3"/>
        <v>12034</v>
      </c>
      <c r="F45" s="1" t="str">
        <f t="shared" si="4"/>
        <v>13034</v>
      </c>
      <c r="G45" s="1" t="str">
        <f t="shared" si="5"/>
        <v>14034</v>
      </c>
      <c r="H45" s="1" t="str">
        <f t="shared" si="6"/>
        <v>15034</v>
      </c>
      <c r="I45" s="1" t="str">
        <f>$C45&amp;"|"&amp;$Q$3&amp;","&amp;$D45&amp;"|"&amp;$O$3&amp;","&amp;$E45&amp;"|"&amp;$P$3&amp;","&amp;F45&amp;"|"&amp;主线关卡掉落数据!O39&amp;","&amp;G45&amp;"|"&amp;主线关卡掉落数据!P39</f>
        <v>10034|20,11034|20,12034|3,13034|1,14034|1</v>
      </c>
      <c r="J45" s="1" t="str">
        <f t="shared" si="7"/>
        <v>10034|3,11034|3,12034|0</v>
      </c>
      <c r="K45" s="1" t="str">
        <f t="shared" si="8"/>
        <v>10034|3,11034|3,12034|1</v>
      </c>
      <c r="L45" s="1" t="str">
        <f>$C45&amp;"|"&amp;$Q$6&amp;","&amp;$D45&amp;"|"&amp;$O$6&amp;","&amp;$E45&amp;"|"&amp;$P$6&amp;","&amp;H45&amp;"|"&amp;主线关卡掉落数据!Q39</f>
        <v>10034|4,11034|4,12034|0,15034|1</v>
      </c>
      <c r="M45" s="1" t="str">
        <f t="shared" si="9"/>
        <v>8000|4</v>
      </c>
      <c r="N45" s="1" t="str">
        <f t="shared" si="10"/>
        <v>8000|4</v>
      </c>
      <c r="O45" s="1" t="str">
        <f t="shared" si="11"/>
        <v>10000|8</v>
      </c>
      <c r="P45" s="1" t="str">
        <f t="shared" si="12"/>
        <v>8000|5</v>
      </c>
      <c r="Q45" s="1" t="str">
        <f>主线关卡掉落数据!$V$6&amp;"|1,"&amp;主线关卡掉落数据!U39&amp;"|1,"&amp;主线关卡掉落数据!Z39&amp;"|1"</f>
        <v>40200|1,100002|1,20001|1</v>
      </c>
    </row>
    <row r="46" spans="2:17" x14ac:dyDescent="0.15">
      <c r="B46" s="32" t="s">
        <v>208</v>
      </c>
      <c r="C46" s="1" t="str">
        <f t="shared" si="1"/>
        <v>10035</v>
      </c>
      <c r="D46" s="1" t="str">
        <f t="shared" si="2"/>
        <v>11035</v>
      </c>
      <c r="E46" s="1" t="str">
        <f t="shared" si="3"/>
        <v>12035</v>
      </c>
      <c r="F46" s="1" t="str">
        <f t="shared" si="4"/>
        <v>13035</v>
      </c>
      <c r="G46" s="1" t="str">
        <f t="shared" si="5"/>
        <v>14035</v>
      </c>
      <c r="H46" s="1" t="str">
        <f t="shared" si="6"/>
        <v>15035</v>
      </c>
      <c r="I46" s="1" t="str">
        <f>$C46&amp;"|"&amp;$Q$3&amp;","&amp;$D46&amp;"|"&amp;$O$3&amp;","&amp;$E46&amp;"|"&amp;$P$3&amp;","&amp;F46&amp;"|"&amp;主线关卡掉落数据!O40&amp;","&amp;G46&amp;"|"&amp;主线关卡掉落数据!P40</f>
        <v>10035|20,11035|20,12035|3,13035|1,14035|1</v>
      </c>
      <c r="J46" s="1" t="str">
        <f t="shared" si="7"/>
        <v>10035|3,11035|3,12035|0</v>
      </c>
      <c r="K46" s="1" t="str">
        <f t="shared" si="8"/>
        <v>10035|3,11035|3,12035|1</v>
      </c>
      <c r="L46" s="1" t="str">
        <f>$C46&amp;"|"&amp;$Q$6&amp;","&amp;$D46&amp;"|"&amp;$O$6&amp;","&amp;$E46&amp;"|"&amp;$P$6&amp;","&amp;H46&amp;"|"&amp;主线关卡掉落数据!Q40</f>
        <v>10035|4,11035|4,12035|0,15035|1</v>
      </c>
      <c r="M46" s="1" t="str">
        <f t="shared" si="9"/>
        <v>8000|4</v>
      </c>
      <c r="N46" s="1" t="str">
        <f t="shared" si="10"/>
        <v>8000|4</v>
      </c>
      <c r="O46" s="1" t="str">
        <f t="shared" si="11"/>
        <v>10000|8</v>
      </c>
      <c r="P46" s="1" t="str">
        <f t="shared" si="12"/>
        <v>8000|5</v>
      </c>
      <c r="Q46" s="1" t="str">
        <f>主线关卡掉落数据!$V$6&amp;"|1,"&amp;主线关卡掉落数据!U40&amp;"|1,"&amp;主线关卡掉落数据!Z40&amp;"|1"</f>
        <v>40200|1,100102|1,20001|1</v>
      </c>
    </row>
    <row r="47" spans="2:17" x14ac:dyDescent="0.15">
      <c r="B47" s="32" t="s">
        <v>209</v>
      </c>
      <c r="C47" s="1" t="str">
        <f t="shared" si="1"/>
        <v>10036</v>
      </c>
      <c r="D47" s="1" t="str">
        <f t="shared" si="2"/>
        <v>11036</v>
      </c>
      <c r="E47" s="1" t="str">
        <f t="shared" si="3"/>
        <v>12036</v>
      </c>
      <c r="F47" s="1" t="str">
        <f t="shared" si="4"/>
        <v>13036</v>
      </c>
      <c r="G47" s="1" t="str">
        <f t="shared" si="5"/>
        <v>14036</v>
      </c>
      <c r="H47" s="1" t="str">
        <f t="shared" si="6"/>
        <v>15036</v>
      </c>
      <c r="I47" s="1" t="str">
        <f>$C47&amp;"|"&amp;$Q$3&amp;","&amp;$D47&amp;"|"&amp;$O$3&amp;","&amp;$E47&amp;"|"&amp;$P$3&amp;","&amp;F47&amp;"|"&amp;主线关卡掉落数据!O41&amp;","&amp;G47&amp;"|"&amp;主线关卡掉落数据!P41</f>
        <v>10036|20,11036|20,12036|3,13036|1,14036|1</v>
      </c>
      <c r="J47" s="1" t="str">
        <f t="shared" si="7"/>
        <v>10036|3,11036|3,12036|0</v>
      </c>
      <c r="K47" s="1" t="str">
        <f t="shared" si="8"/>
        <v>10036|3,11036|3,12036|1</v>
      </c>
      <c r="L47" s="1" t="str">
        <f>$C47&amp;"|"&amp;$Q$6&amp;","&amp;$D47&amp;"|"&amp;$O$6&amp;","&amp;$E47&amp;"|"&amp;$P$6&amp;","&amp;H47&amp;"|"&amp;主线关卡掉落数据!Q41</f>
        <v>10036|4,11036|4,12036|0,15036|1</v>
      </c>
      <c r="M47" s="1" t="str">
        <f t="shared" si="9"/>
        <v>8000|4</v>
      </c>
      <c r="N47" s="1" t="str">
        <f t="shared" si="10"/>
        <v>8000|4</v>
      </c>
      <c r="O47" s="1" t="str">
        <f t="shared" si="11"/>
        <v>10000|8</v>
      </c>
      <c r="P47" s="1" t="str">
        <f t="shared" si="12"/>
        <v>8000|5</v>
      </c>
      <c r="Q47" s="1" t="str">
        <f>主线关卡掉落数据!$V$6&amp;"|1,"&amp;主线关卡掉落数据!U41&amp;"|1,"&amp;主线关卡掉落数据!Z41&amp;"|1"</f>
        <v>40200|1,100102|1,20001|1</v>
      </c>
    </row>
    <row r="48" spans="2:17" x14ac:dyDescent="0.15">
      <c r="B48" s="32" t="s">
        <v>210</v>
      </c>
      <c r="C48" s="1" t="str">
        <f t="shared" si="1"/>
        <v>10037</v>
      </c>
      <c r="D48" s="1" t="str">
        <f t="shared" si="2"/>
        <v>11037</v>
      </c>
      <c r="E48" s="1" t="str">
        <f t="shared" si="3"/>
        <v>12037</v>
      </c>
      <c r="F48" s="1" t="str">
        <f t="shared" si="4"/>
        <v>13037</v>
      </c>
      <c r="G48" s="1" t="str">
        <f t="shared" si="5"/>
        <v>14037</v>
      </c>
      <c r="H48" s="1" t="str">
        <f t="shared" si="6"/>
        <v>15037</v>
      </c>
      <c r="I48" s="1" t="str">
        <f>$C48&amp;"|"&amp;$Q$3&amp;","&amp;$D48&amp;"|"&amp;$O$3&amp;","&amp;$E48&amp;"|"&amp;$P$3&amp;","&amp;F48&amp;"|"&amp;主线关卡掉落数据!O42&amp;","&amp;G48&amp;"|"&amp;主线关卡掉落数据!P42</f>
        <v>10037|20,11037|20,12037|3,13037|1,14037|1</v>
      </c>
      <c r="J48" s="1" t="str">
        <f t="shared" si="7"/>
        <v>10037|3,11037|3,12037|0</v>
      </c>
      <c r="K48" s="1" t="str">
        <f t="shared" si="8"/>
        <v>10037|3,11037|3,12037|1</v>
      </c>
      <c r="L48" s="1" t="str">
        <f>$C48&amp;"|"&amp;$Q$6&amp;","&amp;$D48&amp;"|"&amp;$O$6&amp;","&amp;$E48&amp;"|"&amp;$P$6&amp;","&amp;H48&amp;"|"&amp;主线关卡掉落数据!Q42</f>
        <v>10037|4,11037|4,12037|0,15037|1</v>
      </c>
      <c r="M48" s="1" t="str">
        <f t="shared" si="9"/>
        <v>8000|4</v>
      </c>
      <c r="N48" s="1" t="str">
        <f t="shared" si="10"/>
        <v>8000|4</v>
      </c>
      <c r="O48" s="1" t="str">
        <f t="shared" si="11"/>
        <v>10000|8</v>
      </c>
      <c r="P48" s="1" t="str">
        <f t="shared" si="12"/>
        <v>8000|5</v>
      </c>
      <c r="Q48" s="1" t="str">
        <f>主线关卡掉落数据!$V$6&amp;"|1,"&amp;主线关卡掉落数据!U42&amp;"|1,"&amp;主线关卡掉落数据!Z42&amp;"|1"</f>
        <v>40200|1,100102|1,20001|1</v>
      </c>
    </row>
    <row r="49" spans="2:17" x14ac:dyDescent="0.15">
      <c r="B49" s="32" t="s">
        <v>211</v>
      </c>
      <c r="C49" s="1" t="str">
        <f t="shared" si="1"/>
        <v>10038</v>
      </c>
      <c r="D49" s="1" t="str">
        <f t="shared" si="2"/>
        <v>11038</v>
      </c>
      <c r="E49" s="1" t="str">
        <f t="shared" si="3"/>
        <v>12038</v>
      </c>
      <c r="F49" s="1" t="str">
        <f t="shared" si="4"/>
        <v>13038</v>
      </c>
      <c r="G49" s="1" t="str">
        <f t="shared" si="5"/>
        <v>14038</v>
      </c>
      <c r="H49" s="1" t="str">
        <f t="shared" si="6"/>
        <v>15038</v>
      </c>
      <c r="I49" s="1" t="str">
        <f>$C49&amp;"|"&amp;$Q$3&amp;","&amp;$D49&amp;"|"&amp;$O$3&amp;","&amp;$E49&amp;"|"&amp;$P$3&amp;","&amp;F49&amp;"|"&amp;主线关卡掉落数据!O43&amp;","&amp;G49&amp;"|"&amp;主线关卡掉落数据!P43</f>
        <v>10038|20,11038|20,12038|3,13038|1,14038|1</v>
      </c>
      <c r="J49" s="1" t="str">
        <f t="shared" si="7"/>
        <v>10038|3,11038|3,12038|0</v>
      </c>
      <c r="K49" s="1" t="str">
        <f t="shared" si="8"/>
        <v>10038|3,11038|3,12038|1</v>
      </c>
      <c r="L49" s="1" t="str">
        <f>$C49&amp;"|"&amp;$Q$6&amp;","&amp;$D49&amp;"|"&amp;$O$6&amp;","&amp;$E49&amp;"|"&amp;$P$6&amp;","&amp;H49&amp;"|"&amp;主线关卡掉落数据!Q43</f>
        <v>10038|4,11038|4,12038|0,15038|1</v>
      </c>
      <c r="M49" s="1" t="str">
        <f t="shared" si="9"/>
        <v>8000|4</v>
      </c>
      <c r="N49" s="1" t="str">
        <f t="shared" si="10"/>
        <v>8000|4</v>
      </c>
      <c r="O49" s="1" t="str">
        <f t="shared" si="11"/>
        <v>10000|8</v>
      </c>
      <c r="P49" s="1" t="str">
        <f t="shared" si="12"/>
        <v>8000|5</v>
      </c>
      <c r="Q49" s="1" t="str">
        <f>主线关卡掉落数据!$V$6&amp;"|1,"&amp;主线关卡掉落数据!U43&amp;"|1,"&amp;主线关卡掉落数据!Z43&amp;"|1"</f>
        <v>40200|1,100202|1,20001|1</v>
      </c>
    </row>
    <row r="50" spans="2:17" x14ac:dyDescent="0.15">
      <c r="B50" s="32" t="s">
        <v>212</v>
      </c>
      <c r="C50" s="1" t="str">
        <f t="shared" si="1"/>
        <v>10039</v>
      </c>
      <c r="D50" s="1" t="str">
        <f t="shared" si="2"/>
        <v>11039</v>
      </c>
      <c r="E50" s="1" t="str">
        <f t="shared" si="3"/>
        <v>12039</v>
      </c>
      <c r="F50" s="1" t="str">
        <f t="shared" si="4"/>
        <v>13039</v>
      </c>
      <c r="G50" s="1" t="str">
        <f t="shared" si="5"/>
        <v>14039</v>
      </c>
      <c r="H50" s="1" t="str">
        <f t="shared" si="6"/>
        <v>15039</v>
      </c>
      <c r="I50" s="1" t="str">
        <f>$C50&amp;"|"&amp;$Q$3&amp;","&amp;$D50&amp;"|"&amp;$O$3&amp;","&amp;$E50&amp;"|"&amp;$P$3&amp;","&amp;F50&amp;"|"&amp;主线关卡掉落数据!O44&amp;","&amp;G50&amp;"|"&amp;主线关卡掉落数据!P44</f>
        <v>10039|20,11039|20,12039|3,13039|1,14039|1</v>
      </c>
      <c r="J50" s="1" t="str">
        <f t="shared" si="7"/>
        <v>10039|3,11039|3,12039|0</v>
      </c>
      <c r="K50" s="1" t="str">
        <f t="shared" si="8"/>
        <v>10039|3,11039|3,12039|1</v>
      </c>
      <c r="L50" s="1" t="str">
        <f>$C50&amp;"|"&amp;$Q$6&amp;","&amp;$D50&amp;"|"&amp;$O$6&amp;","&amp;$E50&amp;"|"&amp;$P$6&amp;","&amp;H50&amp;"|"&amp;主线关卡掉落数据!Q44</f>
        <v>10039|4,11039|4,12039|0,15039|1</v>
      </c>
      <c r="M50" s="1" t="str">
        <f t="shared" si="9"/>
        <v>8000|4</v>
      </c>
      <c r="N50" s="1" t="str">
        <f t="shared" si="10"/>
        <v>8000|4</v>
      </c>
      <c r="O50" s="1" t="str">
        <f t="shared" si="11"/>
        <v>10000|8</v>
      </c>
      <c r="P50" s="1" t="str">
        <f t="shared" si="12"/>
        <v>8000|5</v>
      </c>
      <c r="Q50" s="1" t="str">
        <f>主线关卡掉落数据!$V$6&amp;"|1,"&amp;主线关卡掉落数据!U44&amp;"|1,"&amp;主线关卡掉落数据!Z44&amp;"|1"</f>
        <v>40200|1,100202|1,20001|1</v>
      </c>
    </row>
    <row r="51" spans="2:17" x14ac:dyDescent="0.15">
      <c r="B51" s="32" t="s">
        <v>213</v>
      </c>
      <c r="C51" s="1" t="str">
        <f t="shared" si="1"/>
        <v>10040</v>
      </c>
      <c r="D51" s="1" t="str">
        <f t="shared" si="2"/>
        <v>11040</v>
      </c>
      <c r="E51" s="1" t="str">
        <f t="shared" si="3"/>
        <v>12040</v>
      </c>
      <c r="F51" s="1" t="str">
        <f t="shared" si="4"/>
        <v>13040</v>
      </c>
      <c r="G51" s="1" t="str">
        <f t="shared" si="5"/>
        <v>14040</v>
      </c>
      <c r="H51" s="1" t="str">
        <f t="shared" si="6"/>
        <v>15040</v>
      </c>
      <c r="I51" s="1" t="str">
        <f>$C51&amp;"|"&amp;$Q$3&amp;","&amp;$D51&amp;"|"&amp;$O$3&amp;","&amp;$E51&amp;"|"&amp;$P$3&amp;","&amp;F51&amp;"|"&amp;主线关卡掉落数据!O45&amp;","&amp;G51&amp;"|"&amp;主线关卡掉落数据!P45</f>
        <v>10040|20,11040|20,12040|3,13040|1,14040|1</v>
      </c>
      <c r="J51" s="1" t="str">
        <f t="shared" si="7"/>
        <v>10040|3,11040|3,12040|0</v>
      </c>
      <c r="K51" s="1" t="str">
        <f t="shared" si="8"/>
        <v>10040|3,11040|3,12040|1</v>
      </c>
      <c r="L51" s="1" t="str">
        <f>$C51&amp;"|"&amp;$Q$6&amp;","&amp;$D51&amp;"|"&amp;$O$6&amp;","&amp;$E51&amp;"|"&amp;$P$6&amp;","&amp;H51&amp;"|"&amp;主线关卡掉落数据!Q45</f>
        <v>10040|4,11040|4,12040|0,15040|1</v>
      </c>
      <c r="M51" s="1" t="str">
        <f t="shared" si="9"/>
        <v>8000|4</v>
      </c>
      <c r="N51" s="1" t="str">
        <f t="shared" si="10"/>
        <v>8000|4</v>
      </c>
      <c r="O51" s="1" t="str">
        <f t="shared" si="11"/>
        <v>10000|8</v>
      </c>
      <c r="P51" s="1" t="str">
        <f t="shared" si="12"/>
        <v>8000|5</v>
      </c>
      <c r="Q51" s="1" t="str">
        <f>主线关卡掉落数据!$V$6&amp;"|1,"&amp;主线关卡掉落数据!U45&amp;"|1,"&amp;主线关卡掉落数据!Z45&amp;"|1"</f>
        <v>40200|1,100202|1,20001|1</v>
      </c>
    </row>
    <row r="52" spans="2:17" x14ac:dyDescent="0.15">
      <c r="B52" s="32" t="s">
        <v>214</v>
      </c>
      <c r="C52" s="1" t="str">
        <f t="shared" si="1"/>
        <v>10041</v>
      </c>
      <c r="D52" s="1" t="str">
        <f t="shared" si="2"/>
        <v>11041</v>
      </c>
      <c r="E52" s="1" t="str">
        <f t="shared" si="3"/>
        <v>12041</v>
      </c>
      <c r="F52" s="1" t="str">
        <f t="shared" si="4"/>
        <v>13041</v>
      </c>
      <c r="G52" s="1" t="str">
        <f t="shared" si="5"/>
        <v>14041</v>
      </c>
      <c r="H52" s="1" t="str">
        <f t="shared" si="6"/>
        <v>15041</v>
      </c>
      <c r="I52" s="1" t="str">
        <f>$C52&amp;"|"&amp;$Q$3&amp;","&amp;$D52&amp;"|"&amp;$O$3&amp;","&amp;$E52&amp;"|"&amp;$P$3&amp;","&amp;F52&amp;"|"&amp;主线关卡掉落数据!O46&amp;","&amp;G52&amp;"|"&amp;主线关卡掉落数据!P46</f>
        <v>10041|20,11041|20,12041|3,13041|2,14041|1</v>
      </c>
      <c r="J52" s="1" t="str">
        <f t="shared" si="7"/>
        <v>10041|3,11041|3,12041|0</v>
      </c>
      <c r="K52" s="1" t="str">
        <f t="shared" si="8"/>
        <v>10041|3,11041|3,12041|1</v>
      </c>
      <c r="L52" s="1" t="str">
        <f>$C52&amp;"|"&amp;$Q$6&amp;","&amp;$D52&amp;"|"&amp;$O$6&amp;","&amp;$E52&amp;"|"&amp;$P$6&amp;","&amp;H52&amp;"|"&amp;主线关卡掉落数据!Q46</f>
        <v>10041|4,11041|4,12041|0,15041|1</v>
      </c>
      <c r="M52" s="1" t="str">
        <f t="shared" si="9"/>
        <v>8000|4</v>
      </c>
      <c r="N52" s="1" t="str">
        <f t="shared" si="10"/>
        <v>8000|4</v>
      </c>
      <c r="O52" s="1" t="str">
        <f t="shared" si="11"/>
        <v>10000|8</v>
      </c>
      <c r="P52" s="1" t="str">
        <f t="shared" si="12"/>
        <v>8000|5</v>
      </c>
      <c r="Q52" s="1" t="str">
        <f>主线关卡掉落数据!$V$6&amp;"|1,"&amp;主线关卡掉落数据!U46&amp;"|1,"&amp;主线关卡掉落数据!Z46&amp;"|1"</f>
        <v>40200|1,100003|1,20000|1</v>
      </c>
    </row>
    <row r="53" spans="2:17" x14ac:dyDescent="0.15">
      <c r="B53" s="32" t="s">
        <v>215</v>
      </c>
      <c r="C53" s="1" t="str">
        <f t="shared" si="1"/>
        <v>10042</v>
      </c>
      <c r="D53" s="1" t="str">
        <f t="shared" si="2"/>
        <v>11042</v>
      </c>
      <c r="E53" s="1" t="str">
        <f t="shared" si="3"/>
        <v>12042</v>
      </c>
      <c r="F53" s="1" t="str">
        <f t="shared" si="4"/>
        <v>13042</v>
      </c>
      <c r="G53" s="1" t="str">
        <f t="shared" si="5"/>
        <v>14042</v>
      </c>
      <c r="H53" s="1" t="str">
        <f t="shared" si="6"/>
        <v>15042</v>
      </c>
      <c r="I53" s="1" t="str">
        <f>$C53&amp;"|"&amp;$Q$3&amp;","&amp;$D53&amp;"|"&amp;$O$3&amp;","&amp;$E53&amp;"|"&amp;$P$3&amp;","&amp;F53&amp;"|"&amp;主线关卡掉落数据!O47&amp;","&amp;G53&amp;"|"&amp;主线关卡掉落数据!P47</f>
        <v>10042|20,11042|20,12042|3,13042|2,14042|1</v>
      </c>
      <c r="J53" s="1" t="str">
        <f t="shared" si="7"/>
        <v>10042|3,11042|3,12042|0</v>
      </c>
      <c r="K53" s="1" t="str">
        <f t="shared" si="8"/>
        <v>10042|3,11042|3,12042|1</v>
      </c>
      <c r="L53" s="1" t="str">
        <f>$C53&amp;"|"&amp;$Q$6&amp;","&amp;$D53&amp;"|"&amp;$O$6&amp;","&amp;$E53&amp;"|"&amp;$P$6&amp;","&amp;H53&amp;"|"&amp;主线关卡掉落数据!Q47</f>
        <v>10042|4,11042|4,12042|0,15042|1</v>
      </c>
      <c r="M53" s="1" t="str">
        <f t="shared" si="9"/>
        <v>8000|4</v>
      </c>
      <c r="N53" s="1" t="str">
        <f t="shared" si="10"/>
        <v>8000|4</v>
      </c>
      <c r="O53" s="1" t="str">
        <f t="shared" si="11"/>
        <v>10000|8</v>
      </c>
      <c r="P53" s="1" t="str">
        <f t="shared" si="12"/>
        <v>8000|5</v>
      </c>
      <c r="Q53" s="1" t="str">
        <f>主线关卡掉落数据!$V$6&amp;"|1,"&amp;主线关卡掉落数据!U47&amp;"|1,"&amp;主线关卡掉落数据!Z47&amp;"|1"</f>
        <v>40200|1,100003|1,20000|1</v>
      </c>
    </row>
    <row r="54" spans="2:17" x14ac:dyDescent="0.15">
      <c r="B54" s="32" t="s">
        <v>216</v>
      </c>
      <c r="C54" s="1" t="str">
        <f t="shared" si="1"/>
        <v>10043</v>
      </c>
      <c r="D54" s="1" t="str">
        <f t="shared" si="2"/>
        <v>11043</v>
      </c>
      <c r="E54" s="1" t="str">
        <f t="shared" si="3"/>
        <v>12043</v>
      </c>
      <c r="F54" s="1" t="str">
        <f t="shared" si="4"/>
        <v>13043</v>
      </c>
      <c r="G54" s="1" t="str">
        <f t="shared" si="5"/>
        <v>14043</v>
      </c>
      <c r="H54" s="1" t="str">
        <f t="shared" si="6"/>
        <v>15043</v>
      </c>
      <c r="I54" s="1" t="str">
        <f>$C54&amp;"|"&amp;$Q$3&amp;","&amp;$D54&amp;"|"&amp;$O$3&amp;","&amp;$E54&amp;"|"&amp;$P$3&amp;","&amp;F54&amp;"|"&amp;主线关卡掉落数据!O48&amp;","&amp;G54&amp;"|"&amp;主线关卡掉落数据!P48</f>
        <v>10043|20,11043|20,12043|3,13043|2,14043|1</v>
      </c>
      <c r="J54" s="1" t="str">
        <f t="shared" si="7"/>
        <v>10043|3,11043|3,12043|0</v>
      </c>
      <c r="K54" s="1" t="str">
        <f t="shared" si="8"/>
        <v>10043|3,11043|3,12043|1</v>
      </c>
      <c r="L54" s="1" t="str">
        <f>$C54&amp;"|"&amp;$Q$6&amp;","&amp;$D54&amp;"|"&amp;$O$6&amp;","&amp;$E54&amp;"|"&amp;$P$6&amp;","&amp;H54&amp;"|"&amp;主线关卡掉落数据!Q48</f>
        <v>10043|4,11043|4,12043|0,15043|1</v>
      </c>
      <c r="M54" s="1" t="str">
        <f t="shared" si="9"/>
        <v>8000|4</v>
      </c>
      <c r="N54" s="1" t="str">
        <f t="shared" si="10"/>
        <v>8000|4</v>
      </c>
      <c r="O54" s="1" t="str">
        <f t="shared" si="11"/>
        <v>10000|8</v>
      </c>
      <c r="P54" s="1" t="str">
        <f t="shared" si="12"/>
        <v>8000|5</v>
      </c>
      <c r="Q54" s="1" t="str">
        <f>主线关卡掉落数据!$V$6&amp;"|1,"&amp;主线关卡掉落数据!U48&amp;"|1,"&amp;主线关卡掉落数据!Z48&amp;"|1"</f>
        <v>40200|1,100003|1,20000|1</v>
      </c>
    </row>
    <row r="55" spans="2:17" x14ac:dyDescent="0.15">
      <c r="B55" s="32" t="s">
        <v>217</v>
      </c>
      <c r="C55" s="1" t="str">
        <f t="shared" si="1"/>
        <v>10044</v>
      </c>
      <c r="D55" s="1" t="str">
        <f t="shared" si="2"/>
        <v>11044</v>
      </c>
      <c r="E55" s="1" t="str">
        <f t="shared" si="3"/>
        <v>12044</v>
      </c>
      <c r="F55" s="1" t="str">
        <f t="shared" si="4"/>
        <v>13044</v>
      </c>
      <c r="G55" s="1" t="str">
        <f t="shared" si="5"/>
        <v>14044</v>
      </c>
      <c r="H55" s="1" t="str">
        <f t="shared" si="6"/>
        <v>15044</v>
      </c>
      <c r="I55" s="1" t="str">
        <f>$C55&amp;"|"&amp;$Q$3&amp;","&amp;$D55&amp;"|"&amp;$O$3&amp;","&amp;$E55&amp;"|"&amp;$P$3&amp;","&amp;F55&amp;"|"&amp;主线关卡掉落数据!O49&amp;","&amp;G55&amp;"|"&amp;主线关卡掉落数据!P49</f>
        <v>10044|20,11044|20,12044|3,13044|2,14044|1</v>
      </c>
      <c r="J55" s="1" t="str">
        <f t="shared" si="7"/>
        <v>10044|3,11044|3,12044|0</v>
      </c>
      <c r="K55" s="1" t="str">
        <f t="shared" si="8"/>
        <v>10044|3,11044|3,12044|1</v>
      </c>
      <c r="L55" s="1" t="str">
        <f>$C55&amp;"|"&amp;$Q$6&amp;","&amp;$D55&amp;"|"&amp;$O$6&amp;","&amp;$E55&amp;"|"&amp;$P$6&amp;","&amp;H55&amp;"|"&amp;主线关卡掉落数据!Q49</f>
        <v>10044|4,11044|4,12044|0,15044|1</v>
      </c>
      <c r="M55" s="1" t="str">
        <f t="shared" si="9"/>
        <v>8000|4</v>
      </c>
      <c r="N55" s="1" t="str">
        <f t="shared" si="10"/>
        <v>8000|4</v>
      </c>
      <c r="O55" s="1" t="str">
        <f t="shared" si="11"/>
        <v>10000|8</v>
      </c>
      <c r="P55" s="1" t="str">
        <f t="shared" si="12"/>
        <v>8000|5</v>
      </c>
      <c r="Q55" s="1" t="str">
        <f>主线关卡掉落数据!$V$6&amp;"|1,"&amp;主线关卡掉落数据!U49&amp;"|1,"&amp;主线关卡掉落数据!Z49&amp;"|1"</f>
        <v>40200|1,100003|1,20000|1</v>
      </c>
    </row>
    <row r="56" spans="2:17" x14ac:dyDescent="0.15">
      <c r="B56" s="32" t="s">
        <v>218</v>
      </c>
      <c r="C56" s="1" t="str">
        <f t="shared" si="1"/>
        <v>10045</v>
      </c>
      <c r="D56" s="1" t="str">
        <f t="shared" si="2"/>
        <v>11045</v>
      </c>
      <c r="E56" s="1" t="str">
        <f t="shared" si="3"/>
        <v>12045</v>
      </c>
      <c r="F56" s="1" t="str">
        <f t="shared" si="4"/>
        <v>13045</v>
      </c>
      <c r="G56" s="1" t="str">
        <f t="shared" si="5"/>
        <v>14045</v>
      </c>
      <c r="H56" s="1" t="str">
        <f t="shared" si="6"/>
        <v>15045</v>
      </c>
      <c r="I56" s="1" t="str">
        <f>$C56&amp;"|"&amp;$Q$3&amp;","&amp;$D56&amp;"|"&amp;$O$3&amp;","&amp;$E56&amp;"|"&amp;$P$3&amp;","&amp;F56&amp;"|"&amp;主线关卡掉落数据!O50&amp;","&amp;G56&amp;"|"&amp;主线关卡掉落数据!P50</f>
        <v>10045|20,11045|20,12045|3,13045|2,14045|1</v>
      </c>
      <c r="J56" s="1" t="str">
        <f t="shared" si="7"/>
        <v>10045|3,11045|3,12045|0</v>
      </c>
      <c r="K56" s="1" t="str">
        <f t="shared" si="8"/>
        <v>10045|3,11045|3,12045|1</v>
      </c>
      <c r="L56" s="1" t="str">
        <f>$C56&amp;"|"&amp;$Q$6&amp;","&amp;$D56&amp;"|"&amp;$O$6&amp;","&amp;$E56&amp;"|"&amp;$P$6&amp;","&amp;H56&amp;"|"&amp;主线关卡掉落数据!Q50</f>
        <v>10045|4,11045|4,12045|0,15045|1</v>
      </c>
      <c r="M56" s="1" t="str">
        <f t="shared" si="9"/>
        <v>8000|4</v>
      </c>
      <c r="N56" s="1" t="str">
        <f t="shared" si="10"/>
        <v>8000|4</v>
      </c>
      <c r="O56" s="1" t="str">
        <f t="shared" si="11"/>
        <v>10000|8</v>
      </c>
      <c r="P56" s="1" t="str">
        <f t="shared" si="12"/>
        <v>8000|5</v>
      </c>
      <c r="Q56" s="1" t="str">
        <f>主线关卡掉落数据!$V$6&amp;"|1,"&amp;主线关卡掉落数据!U50&amp;"|1,"&amp;主线关卡掉落数据!Z50&amp;"|1"</f>
        <v>40200|1,100103|1,20000|1</v>
      </c>
    </row>
    <row r="57" spans="2:17" x14ac:dyDescent="0.15">
      <c r="B57" s="32" t="s">
        <v>219</v>
      </c>
      <c r="C57" s="1" t="str">
        <f t="shared" si="1"/>
        <v>10046</v>
      </c>
      <c r="D57" s="1" t="str">
        <f t="shared" si="2"/>
        <v>11046</v>
      </c>
      <c r="E57" s="1" t="str">
        <f t="shared" si="3"/>
        <v>12046</v>
      </c>
      <c r="F57" s="1" t="str">
        <f t="shared" si="4"/>
        <v>13046</v>
      </c>
      <c r="G57" s="1" t="str">
        <f t="shared" si="5"/>
        <v>14046</v>
      </c>
      <c r="H57" s="1" t="str">
        <f t="shared" si="6"/>
        <v>15046</v>
      </c>
      <c r="I57" s="1" t="str">
        <f>$C57&amp;"|"&amp;$Q$3&amp;","&amp;$D57&amp;"|"&amp;$O$3&amp;","&amp;$E57&amp;"|"&amp;$P$3&amp;","&amp;F57&amp;"|"&amp;主线关卡掉落数据!O51&amp;","&amp;G57&amp;"|"&amp;主线关卡掉落数据!P51</f>
        <v>10046|20,11046|20,12046|3,13046|2,14046|1</v>
      </c>
      <c r="J57" s="1" t="str">
        <f t="shared" si="7"/>
        <v>10046|3,11046|3,12046|0</v>
      </c>
      <c r="K57" s="1" t="str">
        <f t="shared" si="8"/>
        <v>10046|3,11046|3,12046|1</v>
      </c>
      <c r="L57" s="1" t="str">
        <f>$C57&amp;"|"&amp;$Q$6&amp;","&amp;$D57&amp;"|"&amp;$O$6&amp;","&amp;$E57&amp;"|"&amp;$P$6&amp;","&amp;H57&amp;"|"&amp;主线关卡掉落数据!Q51</f>
        <v>10046|4,11046|4,12046|0,15046|1</v>
      </c>
      <c r="M57" s="1" t="str">
        <f t="shared" si="9"/>
        <v>8000|4</v>
      </c>
      <c r="N57" s="1" t="str">
        <f t="shared" si="10"/>
        <v>8000|4</v>
      </c>
      <c r="O57" s="1" t="str">
        <f t="shared" si="11"/>
        <v>10000|8</v>
      </c>
      <c r="P57" s="1" t="str">
        <f t="shared" si="12"/>
        <v>8000|5</v>
      </c>
      <c r="Q57" s="1" t="str">
        <f>主线关卡掉落数据!$V$6&amp;"|1,"&amp;主线关卡掉落数据!U51&amp;"|1,"&amp;主线关卡掉落数据!Z51&amp;"|1"</f>
        <v>40200|1,100103|1,20000|1</v>
      </c>
    </row>
    <row r="58" spans="2:17" x14ac:dyDescent="0.15">
      <c r="B58" s="32" t="s">
        <v>220</v>
      </c>
      <c r="C58" s="1" t="str">
        <f t="shared" si="1"/>
        <v>10047</v>
      </c>
      <c r="D58" s="1" t="str">
        <f t="shared" si="2"/>
        <v>11047</v>
      </c>
      <c r="E58" s="1" t="str">
        <f t="shared" si="3"/>
        <v>12047</v>
      </c>
      <c r="F58" s="1" t="str">
        <f t="shared" si="4"/>
        <v>13047</v>
      </c>
      <c r="G58" s="1" t="str">
        <f t="shared" si="5"/>
        <v>14047</v>
      </c>
      <c r="H58" s="1" t="str">
        <f t="shared" si="6"/>
        <v>15047</v>
      </c>
      <c r="I58" s="1" t="str">
        <f>$C58&amp;"|"&amp;$Q$3&amp;","&amp;$D58&amp;"|"&amp;$O$3&amp;","&amp;$E58&amp;"|"&amp;$P$3&amp;","&amp;F58&amp;"|"&amp;主线关卡掉落数据!O52&amp;","&amp;G58&amp;"|"&amp;主线关卡掉落数据!P52</f>
        <v>10047|20,11047|20,12047|3,13047|2,14047|1</v>
      </c>
      <c r="J58" s="1" t="str">
        <f t="shared" si="7"/>
        <v>10047|3,11047|3,12047|0</v>
      </c>
      <c r="K58" s="1" t="str">
        <f t="shared" si="8"/>
        <v>10047|3,11047|3,12047|1</v>
      </c>
      <c r="L58" s="1" t="str">
        <f>$C58&amp;"|"&amp;$Q$6&amp;","&amp;$D58&amp;"|"&amp;$O$6&amp;","&amp;$E58&amp;"|"&amp;$P$6&amp;","&amp;H58&amp;"|"&amp;主线关卡掉落数据!Q52</f>
        <v>10047|4,11047|4,12047|0,15047|1</v>
      </c>
      <c r="M58" s="1" t="str">
        <f t="shared" si="9"/>
        <v>8000|4</v>
      </c>
      <c r="N58" s="1" t="str">
        <f t="shared" si="10"/>
        <v>8000|4</v>
      </c>
      <c r="O58" s="1" t="str">
        <f t="shared" si="11"/>
        <v>10000|8</v>
      </c>
      <c r="P58" s="1" t="str">
        <f t="shared" si="12"/>
        <v>8000|5</v>
      </c>
      <c r="Q58" s="1" t="str">
        <f>主线关卡掉落数据!$V$6&amp;"|1,"&amp;主线关卡掉落数据!U52&amp;"|1,"&amp;主线关卡掉落数据!Z52&amp;"|1"</f>
        <v>40200|1,100103|1,20000|1</v>
      </c>
    </row>
    <row r="59" spans="2:17" x14ac:dyDescent="0.15">
      <c r="B59" s="32" t="s">
        <v>221</v>
      </c>
      <c r="C59" s="1" t="str">
        <f t="shared" si="1"/>
        <v>10048</v>
      </c>
      <c r="D59" s="1" t="str">
        <f t="shared" si="2"/>
        <v>11048</v>
      </c>
      <c r="E59" s="1" t="str">
        <f t="shared" si="3"/>
        <v>12048</v>
      </c>
      <c r="F59" s="1" t="str">
        <f t="shared" si="4"/>
        <v>13048</v>
      </c>
      <c r="G59" s="1" t="str">
        <f t="shared" si="5"/>
        <v>14048</v>
      </c>
      <c r="H59" s="1" t="str">
        <f t="shared" si="6"/>
        <v>15048</v>
      </c>
      <c r="I59" s="1" t="str">
        <f>$C59&amp;"|"&amp;$Q$3&amp;","&amp;$D59&amp;"|"&amp;$O$3&amp;","&amp;$E59&amp;"|"&amp;$P$3&amp;","&amp;F59&amp;"|"&amp;主线关卡掉落数据!O53&amp;","&amp;G59&amp;"|"&amp;主线关卡掉落数据!P53</f>
        <v>10048|20,11048|20,12048|3,13048|2,14048|1</v>
      </c>
      <c r="J59" s="1" t="str">
        <f t="shared" si="7"/>
        <v>10048|3,11048|3,12048|0</v>
      </c>
      <c r="K59" s="1" t="str">
        <f t="shared" si="8"/>
        <v>10048|3,11048|3,12048|1</v>
      </c>
      <c r="L59" s="1" t="str">
        <f>$C59&amp;"|"&amp;$Q$6&amp;","&amp;$D59&amp;"|"&amp;$O$6&amp;","&amp;$E59&amp;"|"&amp;$P$6&amp;","&amp;H59&amp;"|"&amp;主线关卡掉落数据!Q53</f>
        <v>10048|4,11048|4,12048|0,15048|1</v>
      </c>
      <c r="M59" s="1" t="str">
        <f t="shared" si="9"/>
        <v>8000|4</v>
      </c>
      <c r="N59" s="1" t="str">
        <f t="shared" si="10"/>
        <v>8000|4</v>
      </c>
      <c r="O59" s="1" t="str">
        <f t="shared" si="11"/>
        <v>10000|8</v>
      </c>
      <c r="P59" s="1" t="str">
        <f t="shared" si="12"/>
        <v>8000|5</v>
      </c>
      <c r="Q59" s="1" t="str">
        <f>主线关卡掉落数据!$V$6&amp;"|1,"&amp;主线关卡掉落数据!U53&amp;"|1,"&amp;主线关卡掉落数据!Z53&amp;"|1"</f>
        <v>40200|1,100203|1,20000|1</v>
      </c>
    </row>
    <row r="60" spans="2:17" x14ac:dyDescent="0.15">
      <c r="B60" s="32" t="s">
        <v>222</v>
      </c>
      <c r="C60" s="1" t="str">
        <f t="shared" si="1"/>
        <v>10049</v>
      </c>
      <c r="D60" s="1" t="str">
        <f t="shared" si="2"/>
        <v>11049</v>
      </c>
      <c r="E60" s="1" t="str">
        <f t="shared" si="3"/>
        <v>12049</v>
      </c>
      <c r="F60" s="1" t="str">
        <f t="shared" si="4"/>
        <v>13049</v>
      </c>
      <c r="G60" s="1" t="str">
        <f t="shared" si="5"/>
        <v>14049</v>
      </c>
      <c r="H60" s="1" t="str">
        <f t="shared" si="6"/>
        <v>15049</v>
      </c>
      <c r="I60" s="1" t="str">
        <f>$C60&amp;"|"&amp;$Q$3&amp;","&amp;$D60&amp;"|"&amp;$O$3&amp;","&amp;$E60&amp;"|"&amp;$P$3&amp;","&amp;F60&amp;"|"&amp;主线关卡掉落数据!O54&amp;","&amp;G60&amp;"|"&amp;主线关卡掉落数据!P54</f>
        <v>10049|20,11049|20,12049|3,13049|2,14049|1</v>
      </c>
      <c r="J60" s="1" t="str">
        <f t="shared" si="7"/>
        <v>10049|3,11049|3,12049|0</v>
      </c>
      <c r="K60" s="1" t="str">
        <f t="shared" si="8"/>
        <v>10049|3,11049|3,12049|1</v>
      </c>
      <c r="L60" s="1" t="str">
        <f>$C60&amp;"|"&amp;$Q$6&amp;","&amp;$D60&amp;"|"&amp;$O$6&amp;","&amp;$E60&amp;"|"&amp;$P$6&amp;","&amp;H60&amp;"|"&amp;主线关卡掉落数据!Q54</f>
        <v>10049|4,11049|4,12049|0,15049|1</v>
      </c>
      <c r="M60" s="1" t="str">
        <f t="shared" si="9"/>
        <v>8000|4</v>
      </c>
      <c r="N60" s="1" t="str">
        <f t="shared" si="10"/>
        <v>8000|4</v>
      </c>
      <c r="O60" s="1" t="str">
        <f t="shared" si="11"/>
        <v>10000|8</v>
      </c>
      <c r="P60" s="1" t="str">
        <f t="shared" si="12"/>
        <v>8000|5</v>
      </c>
      <c r="Q60" s="1" t="str">
        <f>主线关卡掉落数据!$V$6&amp;"|1,"&amp;主线关卡掉落数据!U54&amp;"|1,"&amp;主线关卡掉落数据!Z54&amp;"|1"</f>
        <v>40200|1,100203|1,20000|1</v>
      </c>
    </row>
    <row r="61" spans="2:17" x14ac:dyDescent="0.15">
      <c r="B61" s="32" t="s">
        <v>223</v>
      </c>
      <c r="C61" s="1" t="str">
        <f t="shared" si="1"/>
        <v>10050</v>
      </c>
      <c r="D61" s="1" t="str">
        <f t="shared" si="2"/>
        <v>11050</v>
      </c>
      <c r="E61" s="1" t="str">
        <f t="shared" si="3"/>
        <v>12050</v>
      </c>
      <c r="F61" s="1" t="str">
        <f t="shared" si="4"/>
        <v>13050</v>
      </c>
      <c r="G61" s="1" t="str">
        <f t="shared" si="5"/>
        <v>14050</v>
      </c>
      <c r="H61" s="1" t="str">
        <f t="shared" si="6"/>
        <v>15050</v>
      </c>
      <c r="I61" s="1" t="str">
        <f>$C61&amp;"|"&amp;$Q$3&amp;","&amp;$D61&amp;"|"&amp;$O$3&amp;","&amp;$E61&amp;"|"&amp;$P$3&amp;","&amp;F61&amp;"|"&amp;主线关卡掉落数据!O55&amp;","&amp;G61&amp;"|"&amp;主线关卡掉落数据!P55</f>
        <v>10050|20,11050|20,12050|3,13050|2,14050|1</v>
      </c>
      <c r="J61" s="1" t="str">
        <f t="shared" si="7"/>
        <v>10050|3,11050|3,12050|0</v>
      </c>
      <c r="K61" s="1" t="str">
        <f t="shared" si="8"/>
        <v>10050|3,11050|3,12050|1</v>
      </c>
      <c r="L61" s="1" t="str">
        <f>$C61&amp;"|"&amp;$Q$6&amp;","&amp;$D61&amp;"|"&amp;$O$6&amp;","&amp;$E61&amp;"|"&amp;$P$6&amp;","&amp;H61&amp;"|"&amp;主线关卡掉落数据!Q55</f>
        <v>10050|4,11050|4,12050|0,15050|1</v>
      </c>
      <c r="M61" s="1" t="str">
        <f t="shared" si="9"/>
        <v>8000|4</v>
      </c>
      <c r="N61" s="1" t="str">
        <f t="shared" si="10"/>
        <v>8000|4</v>
      </c>
      <c r="O61" s="1" t="str">
        <f t="shared" si="11"/>
        <v>10000|8</v>
      </c>
      <c r="P61" s="1" t="str">
        <f t="shared" si="12"/>
        <v>8000|5</v>
      </c>
      <c r="Q61" s="1" t="str">
        <f>主线关卡掉落数据!$V$6&amp;"|1,"&amp;主线关卡掉落数据!U55&amp;"|1,"&amp;主线关卡掉落数据!Z55&amp;"|1"</f>
        <v>40200|1,100203|1,20000|1</v>
      </c>
    </row>
    <row r="62" spans="2:17" x14ac:dyDescent="0.15">
      <c r="B62" s="32" t="s">
        <v>224</v>
      </c>
      <c r="C62" s="1" t="str">
        <f t="shared" si="1"/>
        <v>10051</v>
      </c>
      <c r="D62" s="1" t="str">
        <f t="shared" si="2"/>
        <v>11051</v>
      </c>
      <c r="E62" s="1" t="str">
        <f t="shared" si="3"/>
        <v>12051</v>
      </c>
      <c r="F62" s="1" t="str">
        <f t="shared" si="4"/>
        <v>13051</v>
      </c>
      <c r="G62" s="1" t="str">
        <f t="shared" si="5"/>
        <v>14051</v>
      </c>
      <c r="H62" s="1" t="str">
        <f t="shared" si="6"/>
        <v>15051</v>
      </c>
      <c r="I62" s="1" t="str">
        <f>$C62&amp;"|"&amp;$Q$3&amp;","&amp;$D62&amp;"|"&amp;$O$3&amp;","&amp;$E62&amp;"|"&amp;$P$3&amp;","&amp;F62&amp;"|"&amp;主线关卡掉落数据!O56&amp;","&amp;G62&amp;"|"&amp;主线关卡掉落数据!P56</f>
        <v>10051|20,11051|20,12051|3,13051|2,14051|1</v>
      </c>
      <c r="J62" s="1" t="str">
        <f t="shared" si="7"/>
        <v>10051|3,11051|3,12051|0</v>
      </c>
      <c r="K62" s="1" t="str">
        <f t="shared" si="8"/>
        <v>10051|3,11051|3,12051|1</v>
      </c>
      <c r="L62" s="1" t="str">
        <f>$C62&amp;"|"&amp;$Q$6&amp;","&amp;$D62&amp;"|"&amp;$O$6&amp;","&amp;$E62&amp;"|"&amp;$P$6&amp;","&amp;H62&amp;"|"&amp;主线关卡掉落数据!Q56</f>
        <v>10051|4,11051|4,12051|0,15051|1</v>
      </c>
      <c r="M62" s="1" t="str">
        <f t="shared" si="9"/>
        <v>8000|4</v>
      </c>
      <c r="N62" s="1" t="str">
        <f t="shared" si="10"/>
        <v>8000|4</v>
      </c>
      <c r="O62" s="1" t="str">
        <f t="shared" si="11"/>
        <v>10000|8</v>
      </c>
      <c r="P62" s="1" t="str">
        <f t="shared" si="12"/>
        <v>8000|5</v>
      </c>
      <c r="Q62" s="1" t="str">
        <f>主线关卡掉落数据!$V$6&amp;"|1,"&amp;主线关卡掉落数据!U56&amp;"|1,"&amp;主线关卡掉落数据!Z56&amp;"|1"</f>
        <v>40200|1,100003|1,20000|1</v>
      </c>
    </row>
    <row r="63" spans="2:17" x14ac:dyDescent="0.15">
      <c r="B63" s="32" t="s">
        <v>225</v>
      </c>
      <c r="C63" s="1" t="str">
        <f t="shared" si="1"/>
        <v>10052</v>
      </c>
      <c r="D63" s="1" t="str">
        <f t="shared" si="2"/>
        <v>11052</v>
      </c>
      <c r="E63" s="1" t="str">
        <f t="shared" si="3"/>
        <v>12052</v>
      </c>
      <c r="F63" s="1" t="str">
        <f t="shared" si="4"/>
        <v>13052</v>
      </c>
      <c r="G63" s="1" t="str">
        <f t="shared" si="5"/>
        <v>14052</v>
      </c>
      <c r="H63" s="1" t="str">
        <f t="shared" si="6"/>
        <v>15052</v>
      </c>
      <c r="I63" s="1" t="str">
        <f>$C63&amp;"|"&amp;$Q$3&amp;","&amp;$D63&amp;"|"&amp;$O$3&amp;","&amp;$E63&amp;"|"&amp;$P$3&amp;","&amp;F63&amp;"|"&amp;主线关卡掉落数据!O57&amp;","&amp;G63&amp;"|"&amp;主线关卡掉落数据!P57</f>
        <v>10052|20,11052|20,12052|3,13052|2,14052|1</v>
      </c>
      <c r="J63" s="1" t="str">
        <f t="shared" si="7"/>
        <v>10052|3,11052|3,12052|0</v>
      </c>
      <c r="K63" s="1" t="str">
        <f t="shared" si="8"/>
        <v>10052|3,11052|3,12052|1</v>
      </c>
      <c r="L63" s="1" t="str">
        <f>$C63&amp;"|"&amp;$Q$6&amp;","&amp;$D63&amp;"|"&amp;$O$6&amp;","&amp;$E63&amp;"|"&amp;$P$6&amp;","&amp;H63&amp;"|"&amp;主线关卡掉落数据!Q57</f>
        <v>10052|4,11052|4,12052|0,15052|1</v>
      </c>
      <c r="M63" s="1" t="str">
        <f t="shared" si="9"/>
        <v>8000|4</v>
      </c>
      <c r="N63" s="1" t="str">
        <f t="shared" si="10"/>
        <v>8000|4</v>
      </c>
      <c r="O63" s="1" t="str">
        <f t="shared" si="11"/>
        <v>10000|8</v>
      </c>
      <c r="P63" s="1" t="str">
        <f t="shared" si="12"/>
        <v>8000|5</v>
      </c>
      <c r="Q63" s="1" t="str">
        <f>主线关卡掉落数据!$V$6&amp;"|1,"&amp;主线关卡掉落数据!U57&amp;"|1,"&amp;主线关卡掉落数据!Z57&amp;"|1"</f>
        <v>40200|1,100003|1,20000|1</v>
      </c>
    </row>
    <row r="64" spans="2:17" x14ac:dyDescent="0.15">
      <c r="B64" s="32" t="s">
        <v>226</v>
      </c>
      <c r="C64" s="1" t="str">
        <f t="shared" si="1"/>
        <v>10053</v>
      </c>
      <c r="D64" s="1" t="str">
        <f t="shared" si="2"/>
        <v>11053</v>
      </c>
      <c r="E64" s="1" t="str">
        <f t="shared" si="3"/>
        <v>12053</v>
      </c>
      <c r="F64" s="1" t="str">
        <f t="shared" si="4"/>
        <v>13053</v>
      </c>
      <c r="G64" s="1" t="str">
        <f t="shared" si="5"/>
        <v>14053</v>
      </c>
      <c r="H64" s="1" t="str">
        <f t="shared" si="6"/>
        <v>15053</v>
      </c>
      <c r="I64" s="1" t="str">
        <f>$C64&amp;"|"&amp;$Q$3&amp;","&amp;$D64&amp;"|"&amp;$O$3&amp;","&amp;$E64&amp;"|"&amp;$P$3&amp;","&amp;F64&amp;"|"&amp;主线关卡掉落数据!O58&amp;","&amp;G64&amp;"|"&amp;主线关卡掉落数据!P58</f>
        <v>10053|20,11053|20,12053|3,13053|2,14053|1</v>
      </c>
      <c r="J64" s="1" t="str">
        <f t="shared" si="7"/>
        <v>10053|3,11053|3,12053|0</v>
      </c>
      <c r="K64" s="1" t="str">
        <f t="shared" si="8"/>
        <v>10053|3,11053|3,12053|1</v>
      </c>
      <c r="L64" s="1" t="str">
        <f>$C64&amp;"|"&amp;$Q$6&amp;","&amp;$D64&amp;"|"&amp;$O$6&amp;","&amp;$E64&amp;"|"&amp;$P$6&amp;","&amp;H64&amp;"|"&amp;主线关卡掉落数据!Q58</f>
        <v>10053|4,11053|4,12053|0,15053|1</v>
      </c>
      <c r="M64" s="1" t="str">
        <f t="shared" si="9"/>
        <v>8000|4</v>
      </c>
      <c r="N64" s="1" t="str">
        <f t="shared" si="10"/>
        <v>8000|4</v>
      </c>
      <c r="O64" s="1" t="str">
        <f t="shared" si="11"/>
        <v>10000|8</v>
      </c>
      <c r="P64" s="1" t="str">
        <f t="shared" si="12"/>
        <v>8000|5</v>
      </c>
      <c r="Q64" s="1" t="str">
        <f>主线关卡掉落数据!$V$6&amp;"|1,"&amp;主线关卡掉落数据!U58&amp;"|1,"&amp;主线关卡掉落数据!Z58&amp;"|1"</f>
        <v>40200|1,100003|1,20000|1</v>
      </c>
    </row>
    <row r="65" spans="2:17" x14ac:dyDescent="0.15">
      <c r="B65" s="32" t="s">
        <v>227</v>
      </c>
      <c r="C65" s="1" t="str">
        <f t="shared" si="1"/>
        <v>10054</v>
      </c>
      <c r="D65" s="1" t="str">
        <f t="shared" si="2"/>
        <v>11054</v>
      </c>
      <c r="E65" s="1" t="str">
        <f t="shared" si="3"/>
        <v>12054</v>
      </c>
      <c r="F65" s="1" t="str">
        <f t="shared" si="4"/>
        <v>13054</v>
      </c>
      <c r="G65" s="1" t="str">
        <f t="shared" si="5"/>
        <v>14054</v>
      </c>
      <c r="H65" s="1" t="str">
        <f t="shared" si="6"/>
        <v>15054</v>
      </c>
      <c r="I65" s="1" t="str">
        <f>$C65&amp;"|"&amp;$Q$3&amp;","&amp;$D65&amp;"|"&amp;$O$3&amp;","&amp;$E65&amp;"|"&amp;$P$3&amp;","&amp;F65&amp;"|"&amp;主线关卡掉落数据!O59&amp;","&amp;G65&amp;"|"&amp;主线关卡掉落数据!P59</f>
        <v>10054|20,11054|20,12054|3,13054|2,14054|1</v>
      </c>
      <c r="J65" s="1" t="str">
        <f t="shared" si="7"/>
        <v>10054|3,11054|3,12054|0</v>
      </c>
      <c r="K65" s="1" t="str">
        <f t="shared" si="8"/>
        <v>10054|3,11054|3,12054|1</v>
      </c>
      <c r="L65" s="1" t="str">
        <f>$C65&amp;"|"&amp;$Q$6&amp;","&amp;$D65&amp;"|"&amp;$O$6&amp;","&amp;$E65&amp;"|"&amp;$P$6&amp;","&amp;H65&amp;"|"&amp;主线关卡掉落数据!Q59</f>
        <v>10054|4,11054|4,12054|0,15054|1</v>
      </c>
      <c r="M65" s="1" t="str">
        <f t="shared" si="9"/>
        <v>8000|4</v>
      </c>
      <c r="N65" s="1" t="str">
        <f t="shared" si="10"/>
        <v>8000|4</v>
      </c>
      <c r="O65" s="1" t="str">
        <f t="shared" si="11"/>
        <v>10000|8</v>
      </c>
      <c r="P65" s="1" t="str">
        <f t="shared" si="12"/>
        <v>8000|5</v>
      </c>
      <c r="Q65" s="1" t="str">
        <f>主线关卡掉落数据!$V$6&amp;"|1,"&amp;主线关卡掉落数据!U59&amp;"|1,"&amp;主线关卡掉落数据!Z59&amp;"|1"</f>
        <v>40200|1,100003|1,20000|1</v>
      </c>
    </row>
    <row r="66" spans="2:17" x14ac:dyDescent="0.15">
      <c r="B66" s="32" t="s">
        <v>228</v>
      </c>
      <c r="C66" s="1" t="str">
        <f t="shared" si="1"/>
        <v>10055</v>
      </c>
      <c r="D66" s="1" t="str">
        <f t="shared" si="2"/>
        <v>11055</v>
      </c>
      <c r="E66" s="1" t="str">
        <f t="shared" si="3"/>
        <v>12055</v>
      </c>
      <c r="F66" s="1" t="str">
        <f t="shared" si="4"/>
        <v>13055</v>
      </c>
      <c r="G66" s="1" t="str">
        <f t="shared" si="5"/>
        <v>14055</v>
      </c>
      <c r="H66" s="1" t="str">
        <f t="shared" si="6"/>
        <v>15055</v>
      </c>
      <c r="I66" s="1" t="str">
        <f>$C66&amp;"|"&amp;$Q$3&amp;","&amp;$D66&amp;"|"&amp;$O$3&amp;","&amp;$E66&amp;"|"&amp;$P$3&amp;","&amp;F66&amp;"|"&amp;主线关卡掉落数据!O60&amp;","&amp;G66&amp;"|"&amp;主线关卡掉落数据!P60</f>
        <v>10055|20,11055|20,12055|3,13055|2,14055|1</v>
      </c>
      <c r="J66" s="1" t="str">
        <f t="shared" si="7"/>
        <v>10055|3,11055|3,12055|0</v>
      </c>
      <c r="K66" s="1" t="str">
        <f t="shared" si="8"/>
        <v>10055|3,11055|3,12055|1</v>
      </c>
      <c r="L66" s="1" t="str">
        <f>$C66&amp;"|"&amp;$Q$6&amp;","&amp;$D66&amp;"|"&amp;$O$6&amp;","&amp;$E66&amp;"|"&amp;$P$6&amp;","&amp;H66&amp;"|"&amp;主线关卡掉落数据!Q60</f>
        <v>10055|4,11055|4,12055|0,15055|1</v>
      </c>
      <c r="M66" s="1" t="str">
        <f t="shared" si="9"/>
        <v>8000|4</v>
      </c>
      <c r="N66" s="1" t="str">
        <f t="shared" si="10"/>
        <v>8000|4</v>
      </c>
      <c r="O66" s="1" t="str">
        <f t="shared" si="11"/>
        <v>10000|8</v>
      </c>
      <c r="P66" s="1" t="str">
        <f t="shared" si="12"/>
        <v>8000|5</v>
      </c>
      <c r="Q66" s="1" t="str">
        <f>主线关卡掉落数据!$V$6&amp;"|1,"&amp;主线关卡掉落数据!U60&amp;"|1,"&amp;主线关卡掉落数据!Z60&amp;"|1"</f>
        <v>40200|1,100103|1,20000|1</v>
      </c>
    </row>
    <row r="67" spans="2:17" x14ac:dyDescent="0.15">
      <c r="B67" s="32" t="s">
        <v>229</v>
      </c>
      <c r="C67" s="1" t="str">
        <f t="shared" si="1"/>
        <v>10056</v>
      </c>
      <c r="D67" s="1" t="str">
        <f t="shared" si="2"/>
        <v>11056</v>
      </c>
      <c r="E67" s="1" t="str">
        <f t="shared" si="3"/>
        <v>12056</v>
      </c>
      <c r="F67" s="1" t="str">
        <f t="shared" si="4"/>
        <v>13056</v>
      </c>
      <c r="G67" s="1" t="str">
        <f t="shared" si="5"/>
        <v>14056</v>
      </c>
      <c r="H67" s="1" t="str">
        <f t="shared" si="6"/>
        <v>15056</v>
      </c>
      <c r="I67" s="1" t="str">
        <f>$C67&amp;"|"&amp;$Q$3&amp;","&amp;$D67&amp;"|"&amp;$O$3&amp;","&amp;$E67&amp;"|"&amp;$P$3&amp;","&amp;F67&amp;"|"&amp;主线关卡掉落数据!O61&amp;","&amp;G67&amp;"|"&amp;主线关卡掉落数据!P61</f>
        <v>10056|20,11056|20,12056|3,13056|2,14056|1</v>
      </c>
      <c r="J67" s="1" t="str">
        <f t="shared" si="7"/>
        <v>10056|3,11056|3,12056|0</v>
      </c>
      <c r="K67" s="1" t="str">
        <f t="shared" si="8"/>
        <v>10056|3,11056|3,12056|1</v>
      </c>
      <c r="L67" s="1" t="str">
        <f>$C67&amp;"|"&amp;$Q$6&amp;","&amp;$D67&amp;"|"&amp;$O$6&amp;","&amp;$E67&amp;"|"&amp;$P$6&amp;","&amp;H67&amp;"|"&amp;主线关卡掉落数据!Q61</f>
        <v>10056|4,11056|4,12056|0,15056|1</v>
      </c>
      <c r="M67" s="1" t="str">
        <f t="shared" si="9"/>
        <v>8000|4</v>
      </c>
      <c r="N67" s="1" t="str">
        <f t="shared" si="10"/>
        <v>8000|4</v>
      </c>
      <c r="O67" s="1" t="str">
        <f t="shared" si="11"/>
        <v>10000|8</v>
      </c>
      <c r="P67" s="1" t="str">
        <f t="shared" si="12"/>
        <v>8000|5</v>
      </c>
      <c r="Q67" s="1" t="str">
        <f>主线关卡掉落数据!$V$6&amp;"|1,"&amp;主线关卡掉落数据!U61&amp;"|1,"&amp;主线关卡掉落数据!Z61&amp;"|1"</f>
        <v>40200|1,100103|1,20000|1</v>
      </c>
    </row>
    <row r="68" spans="2:17" x14ac:dyDescent="0.15">
      <c r="B68" s="32" t="s">
        <v>230</v>
      </c>
      <c r="C68" s="1" t="str">
        <f t="shared" si="1"/>
        <v>10057</v>
      </c>
      <c r="D68" s="1" t="str">
        <f t="shared" si="2"/>
        <v>11057</v>
      </c>
      <c r="E68" s="1" t="str">
        <f t="shared" si="3"/>
        <v>12057</v>
      </c>
      <c r="F68" s="1" t="str">
        <f t="shared" si="4"/>
        <v>13057</v>
      </c>
      <c r="G68" s="1" t="str">
        <f t="shared" si="5"/>
        <v>14057</v>
      </c>
      <c r="H68" s="1" t="str">
        <f t="shared" si="6"/>
        <v>15057</v>
      </c>
      <c r="I68" s="1" t="str">
        <f>$C68&amp;"|"&amp;$Q$3&amp;","&amp;$D68&amp;"|"&amp;$O$3&amp;","&amp;$E68&amp;"|"&amp;$P$3&amp;","&amp;F68&amp;"|"&amp;主线关卡掉落数据!O62&amp;","&amp;G68&amp;"|"&amp;主线关卡掉落数据!P62</f>
        <v>10057|20,11057|20,12057|3,13057|2,14057|1</v>
      </c>
      <c r="J68" s="1" t="str">
        <f t="shared" si="7"/>
        <v>10057|3,11057|3,12057|0</v>
      </c>
      <c r="K68" s="1" t="str">
        <f t="shared" si="8"/>
        <v>10057|3,11057|3,12057|1</v>
      </c>
      <c r="L68" s="1" t="str">
        <f>$C68&amp;"|"&amp;$Q$6&amp;","&amp;$D68&amp;"|"&amp;$O$6&amp;","&amp;$E68&amp;"|"&amp;$P$6&amp;","&amp;H68&amp;"|"&amp;主线关卡掉落数据!Q62</f>
        <v>10057|4,11057|4,12057|0,15057|1</v>
      </c>
      <c r="M68" s="1" t="str">
        <f t="shared" si="9"/>
        <v>8000|4</v>
      </c>
      <c r="N68" s="1" t="str">
        <f t="shared" si="10"/>
        <v>8000|4</v>
      </c>
      <c r="O68" s="1" t="str">
        <f t="shared" si="11"/>
        <v>10000|8</v>
      </c>
      <c r="P68" s="1" t="str">
        <f t="shared" si="12"/>
        <v>8000|5</v>
      </c>
      <c r="Q68" s="1" t="str">
        <f>主线关卡掉落数据!$V$6&amp;"|1,"&amp;主线关卡掉落数据!U62&amp;"|1,"&amp;主线关卡掉落数据!Z62&amp;"|1"</f>
        <v>40200|1,100103|1,20000|1</v>
      </c>
    </row>
    <row r="69" spans="2:17" x14ac:dyDescent="0.15">
      <c r="B69" s="32" t="s">
        <v>231</v>
      </c>
      <c r="C69" s="1" t="str">
        <f t="shared" si="1"/>
        <v>10058</v>
      </c>
      <c r="D69" s="1" t="str">
        <f t="shared" si="2"/>
        <v>11058</v>
      </c>
      <c r="E69" s="1" t="str">
        <f t="shared" si="3"/>
        <v>12058</v>
      </c>
      <c r="F69" s="1" t="str">
        <f t="shared" si="4"/>
        <v>13058</v>
      </c>
      <c r="G69" s="1" t="str">
        <f t="shared" si="5"/>
        <v>14058</v>
      </c>
      <c r="H69" s="1" t="str">
        <f t="shared" si="6"/>
        <v>15058</v>
      </c>
      <c r="I69" s="1" t="str">
        <f>$C69&amp;"|"&amp;$Q$3&amp;","&amp;$D69&amp;"|"&amp;$O$3&amp;","&amp;$E69&amp;"|"&amp;$P$3&amp;","&amp;F69&amp;"|"&amp;主线关卡掉落数据!O63&amp;","&amp;G69&amp;"|"&amp;主线关卡掉落数据!P63</f>
        <v>10058|20,11058|20,12058|3,13058|2,14058|1</v>
      </c>
      <c r="J69" s="1" t="str">
        <f t="shared" si="7"/>
        <v>10058|3,11058|3,12058|0</v>
      </c>
      <c r="K69" s="1" t="str">
        <f t="shared" si="8"/>
        <v>10058|3,11058|3,12058|1</v>
      </c>
      <c r="L69" s="1" t="str">
        <f>$C69&amp;"|"&amp;$Q$6&amp;","&amp;$D69&amp;"|"&amp;$O$6&amp;","&amp;$E69&amp;"|"&amp;$P$6&amp;","&amp;H69&amp;"|"&amp;主线关卡掉落数据!Q63</f>
        <v>10058|4,11058|4,12058|0,15058|1</v>
      </c>
      <c r="M69" s="1" t="str">
        <f t="shared" si="9"/>
        <v>8000|4</v>
      </c>
      <c r="N69" s="1" t="str">
        <f t="shared" si="10"/>
        <v>8000|4</v>
      </c>
      <c r="O69" s="1" t="str">
        <f t="shared" si="11"/>
        <v>10000|8</v>
      </c>
      <c r="P69" s="1" t="str">
        <f t="shared" si="12"/>
        <v>8000|5</v>
      </c>
      <c r="Q69" s="1" t="str">
        <f>主线关卡掉落数据!$V$6&amp;"|1,"&amp;主线关卡掉落数据!U63&amp;"|1,"&amp;主线关卡掉落数据!Z63&amp;"|1"</f>
        <v>40200|1,100203|1,20000|1</v>
      </c>
    </row>
    <row r="70" spans="2:17" x14ac:dyDescent="0.15">
      <c r="B70" s="32" t="s">
        <v>232</v>
      </c>
      <c r="C70" s="1" t="str">
        <f t="shared" si="1"/>
        <v>10059</v>
      </c>
      <c r="D70" s="1" t="str">
        <f t="shared" si="2"/>
        <v>11059</v>
      </c>
      <c r="E70" s="1" t="str">
        <f t="shared" si="3"/>
        <v>12059</v>
      </c>
      <c r="F70" s="1" t="str">
        <f t="shared" si="4"/>
        <v>13059</v>
      </c>
      <c r="G70" s="1" t="str">
        <f t="shared" si="5"/>
        <v>14059</v>
      </c>
      <c r="H70" s="1" t="str">
        <f t="shared" si="6"/>
        <v>15059</v>
      </c>
      <c r="I70" s="1" t="str">
        <f>$C70&amp;"|"&amp;$Q$3&amp;","&amp;$D70&amp;"|"&amp;$O$3&amp;","&amp;$E70&amp;"|"&amp;$P$3&amp;","&amp;F70&amp;"|"&amp;主线关卡掉落数据!O64&amp;","&amp;G70&amp;"|"&amp;主线关卡掉落数据!P64</f>
        <v>10059|20,11059|20,12059|3,13059|2,14059|1</v>
      </c>
      <c r="J70" s="1" t="str">
        <f t="shared" si="7"/>
        <v>10059|3,11059|3,12059|0</v>
      </c>
      <c r="K70" s="1" t="str">
        <f t="shared" si="8"/>
        <v>10059|3,11059|3,12059|1</v>
      </c>
      <c r="L70" s="1" t="str">
        <f>$C70&amp;"|"&amp;$Q$6&amp;","&amp;$D70&amp;"|"&amp;$O$6&amp;","&amp;$E70&amp;"|"&amp;$P$6&amp;","&amp;H70&amp;"|"&amp;主线关卡掉落数据!Q64</f>
        <v>10059|4,11059|4,12059|0,15059|1</v>
      </c>
      <c r="M70" s="1" t="str">
        <f t="shared" si="9"/>
        <v>8000|4</v>
      </c>
      <c r="N70" s="1" t="str">
        <f t="shared" si="10"/>
        <v>8000|4</v>
      </c>
      <c r="O70" s="1" t="str">
        <f t="shared" si="11"/>
        <v>10000|8</v>
      </c>
      <c r="P70" s="1" t="str">
        <f t="shared" si="12"/>
        <v>8000|5</v>
      </c>
      <c r="Q70" s="1" t="str">
        <f>主线关卡掉落数据!$V$6&amp;"|1,"&amp;主线关卡掉落数据!U64&amp;"|1,"&amp;主线关卡掉落数据!Z64&amp;"|1"</f>
        <v>40200|1,100203|1,20000|1</v>
      </c>
    </row>
    <row r="71" spans="2:17" x14ac:dyDescent="0.15">
      <c r="B71" s="32" t="s">
        <v>233</v>
      </c>
      <c r="C71" s="1" t="str">
        <f t="shared" si="1"/>
        <v>10060</v>
      </c>
      <c r="D71" s="1" t="str">
        <f t="shared" si="2"/>
        <v>11060</v>
      </c>
      <c r="E71" s="1" t="str">
        <f t="shared" si="3"/>
        <v>12060</v>
      </c>
      <c r="F71" s="1" t="str">
        <f t="shared" si="4"/>
        <v>13060</v>
      </c>
      <c r="G71" s="1" t="str">
        <f t="shared" si="5"/>
        <v>14060</v>
      </c>
      <c r="H71" s="1" t="str">
        <f t="shared" si="6"/>
        <v>15060</v>
      </c>
      <c r="I71" s="1" t="str">
        <f>$C71&amp;"|"&amp;$Q$3&amp;","&amp;$D71&amp;"|"&amp;$O$3&amp;","&amp;$E71&amp;"|"&amp;$P$3&amp;","&amp;F71&amp;"|"&amp;主线关卡掉落数据!O65&amp;","&amp;G71&amp;"|"&amp;主线关卡掉落数据!P65</f>
        <v>10060|20,11060|20,12060|3,13060|2,14060|1</v>
      </c>
      <c r="J71" s="1" t="str">
        <f t="shared" si="7"/>
        <v>10060|3,11060|3,12060|0</v>
      </c>
      <c r="K71" s="1" t="str">
        <f t="shared" si="8"/>
        <v>10060|3,11060|3,12060|1</v>
      </c>
      <c r="L71" s="1" t="str">
        <f>$C71&amp;"|"&amp;$Q$6&amp;","&amp;$D71&amp;"|"&amp;$O$6&amp;","&amp;$E71&amp;"|"&amp;$P$6&amp;","&amp;H71&amp;"|"&amp;主线关卡掉落数据!Q65</f>
        <v>10060|4,11060|4,12060|0,15060|1</v>
      </c>
      <c r="M71" s="1" t="str">
        <f t="shared" si="9"/>
        <v>8000|4</v>
      </c>
      <c r="N71" s="1" t="str">
        <f t="shared" si="10"/>
        <v>8000|4</v>
      </c>
      <c r="O71" s="1" t="str">
        <f t="shared" si="11"/>
        <v>10000|8</v>
      </c>
      <c r="P71" s="1" t="str">
        <f t="shared" si="12"/>
        <v>8000|5</v>
      </c>
      <c r="Q71" s="1" t="str">
        <f>主线关卡掉落数据!$V$6&amp;"|1,"&amp;主线关卡掉落数据!U65&amp;"|1,"&amp;主线关卡掉落数据!Z65&amp;"|1"</f>
        <v>40200|1,100203|1,20000|1</v>
      </c>
    </row>
    <row r="72" spans="2:17" x14ac:dyDescent="0.15">
      <c r="B72" s="32" t="s">
        <v>234</v>
      </c>
      <c r="C72" s="1" t="str">
        <f t="shared" si="1"/>
        <v>10061</v>
      </c>
      <c r="D72" s="1" t="str">
        <f t="shared" si="2"/>
        <v>11061</v>
      </c>
      <c r="E72" s="1" t="str">
        <f t="shared" si="3"/>
        <v>12061</v>
      </c>
      <c r="F72" s="1" t="str">
        <f t="shared" si="4"/>
        <v>13061</v>
      </c>
      <c r="G72" s="1" t="str">
        <f t="shared" si="5"/>
        <v>14061</v>
      </c>
      <c r="H72" s="1" t="str">
        <f t="shared" si="6"/>
        <v>15061</v>
      </c>
      <c r="I72" s="1" t="str">
        <f>$C72&amp;"|"&amp;$Q$3&amp;","&amp;$D72&amp;"|"&amp;$O$3&amp;","&amp;$E72&amp;"|"&amp;$P$3&amp;","&amp;F72&amp;"|"&amp;主线关卡掉落数据!O66&amp;","&amp;G72&amp;"|"&amp;主线关卡掉落数据!P66</f>
        <v>10061|20,11061|20,12061|3,13061|2,14061|1</v>
      </c>
      <c r="J72" s="1" t="str">
        <f t="shared" si="7"/>
        <v>10061|3,11061|3,12061|0</v>
      </c>
      <c r="K72" s="1" t="str">
        <f t="shared" si="8"/>
        <v>10061|3,11061|3,12061|1</v>
      </c>
      <c r="L72" s="1" t="str">
        <f>$C72&amp;"|"&amp;$Q$6&amp;","&amp;$D72&amp;"|"&amp;$O$6&amp;","&amp;$E72&amp;"|"&amp;$P$6&amp;","&amp;H72&amp;"|"&amp;主线关卡掉落数据!Q66</f>
        <v>10061|4,11061|4,12061|0,15061|1</v>
      </c>
      <c r="M72" s="1" t="str">
        <f t="shared" si="9"/>
        <v>8000|4</v>
      </c>
      <c r="N72" s="1" t="str">
        <f t="shared" si="10"/>
        <v>8000|4</v>
      </c>
      <c r="O72" s="1" t="str">
        <f t="shared" si="11"/>
        <v>10000|8</v>
      </c>
      <c r="P72" s="1" t="str">
        <f t="shared" si="12"/>
        <v>8000|5</v>
      </c>
      <c r="Q72" s="1" t="str">
        <f>主线关卡掉落数据!$V$6&amp;"|1,"&amp;主线关卡掉落数据!U66&amp;"|1,"&amp;主线关卡掉落数据!Z66&amp;"|1"</f>
        <v>40200|1,100004|1,20001|1</v>
      </c>
    </row>
    <row r="73" spans="2:17" x14ac:dyDescent="0.15">
      <c r="B73" s="32" t="s">
        <v>235</v>
      </c>
      <c r="C73" s="1" t="str">
        <f t="shared" si="1"/>
        <v>10062</v>
      </c>
      <c r="D73" s="1" t="str">
        <f t="shared" si="2"/>
        <v>11062</v>
      </c>
      <c r="E73" s="1" t="str">
        <f t="shared" si="3"/>
        <v>12062</v>
      </c>
      <c r="F73" s="1" t="str">
        <f t="shared" si="4"/>
        <v>13062</v>
      </c>
      <c r="G73" s="1" t="str">
        <f t="shared" si="5"/>
        <v>14062</v>
      </c>
      <c r="H73" s="1" t="str">
        <f t="shared" si="6"/>
        <v>15062</v>
      </c>
      <c r="I73" s="1" t="str">
        <f>$C73&amp;"|"&amp;$Q$3&amp;","&amp;$D73&amp;"|"&amp;$O$3&amp;","&amp;$E73&amp;"|"&amp;$P$3&amp;","&amp;F73&amp;"|"&amp;主线关卡掉落数据!O67&amp;","&amp;G73&amp;"|"&amp;主线关卡掉落数据!P67</f>
        <v>10062|20,11062|20,12062|3,13062|2,14062|1</v>
      </c>
      <c r="J73" s="1" t="str">
        <f t="shared" si="7"/>
        <v>10062|3,11062|3,12062|0</v>
      </c>
      <c r="K73" s="1" t="str">
        <f t="shared" si="8"/>
        <v>10062|3,11062|3,12062|1</v>
      </c>
      <c r="L73" s="1" t="str">
        <f>$C73&amp;"|"&amp;$Q$6&amp;","&amp;$D73&amp;"|"&amp;$O$6&amp;","&amp;$E73&amp;"|"&amp;$P$6&amp;","&amp;H73&amp;"|"&amp;主线关卡掉落数据!Q67</f>
        <v>10062|4,11062|4,12062|0,15062|1</v>
      </c>
      <c r="M73" s="1" t="str">
        <f t="shared" si="9"/>
        <v>8000|4</v>
      </c>
      <c r="N73" s="1" t="str">
        <f t="shared" si="10"/>
        <v>8000|4</v>
      </c>
      <c r="O73" s="1" t="str">
        <f t="shared" si="11"/>
        <v>10000|8</v>
      </c>
      <c r="P73" s="1" t="str">
        <f t="shared" si="12"/>
        <v>8000|5</v>
      </c>
      <c r="Q73" s="1" t="str">
        <f>主线关卡掉落数据!$V$6&amp;"|1,"&amp;主线关卡掉落数据!U67&amp;"|1,"&amp;主线关卡掉落数据!Z67&amp;"|1"</f>
        <v>40200|1,100004|1,20001|1</v>
      </c>
    </row>
    <row r="74" spans="2:17" x14ac:dyDescent="0.15">
      <c r="B74" s="32" t="s">
        <v>236</v>
      </c>
      <c r="C74" s="1" t="str">
        <f t="shared" si="1"/>
        <v>10063</v>
      </c>
      <c r="D74" s="1" t="str">
        <f t="shared" si="2"/>
        <v>11063</v>
      </c>
      <c r="E74" s="1" t="str">
        <f t="shared" si="3"/>
        <v>12063</v>
      </c>
      <c r="F74" s="1" t="str">
        <f t="shared" si="4"/>
        <v>13063</v>
      </c>
      <c r="G74" s="1" t="str">
        <f t="shared" si="5"/>
        <v>14063</v>
      </c>
      <c r="H74" s="1" t="str">
        <f t="shared" si="6"/>
        <v>15063</v>
      </c>
      <c r="I74" s="1" t="str">
        <f>$C74&amp;"|"&amp;$Q$3&amp;","&amp;$D74&amp;"|"&amp;$O$3&amp;","&amp;$E74&amp;"|"&amp;$P$3&amp;","&amp;F74&amp;"|"&amp;主线关卡掉落数据!O68&amp;","&amp;G74&amp;"|"&amp;主线关卡掉落数据!P68</f>
        <v>10063|20,11063|20,12063|3,13063|2,14063|1</v>
      </c>
      <c r="J74" s="1" t="str">
        <f t="shared" si="7"/>
        <v>10063|3,11063|3,12063|0</v>
      </c>
      <c r="K74" s="1" t="str">
        <f t="shared" si="8"/>
        <v>10063|3,11063|3,12063|1</v>
      </c>
      <c r="L74" s="1" t="str">
        <f>$C74&amp;"|"&amp;$Q$6&amp;","&amp;$D74&amp;"|"&amp;$O$6&amp;","&amp;$E74&amp;"|"&amp;$P$6&amp;","&amp;H74&amp;"|"&amp;主线关卡掉落数据!Q68</f>
        <v>10063|4,11063|4,12063|0,15063|1</v>
      </c>
      <c r="M74" s="1" t="str">
        <f t="shared" si="9"/>
        <v>8000|4</v>
      </c>
      <c r="N74" s="1" t="str">
        <f t="shared" si="10"/>
        <v>8000|4</v>
      </c>
      <c r="O74" s="1" t="str">
        <f t="shared" si="11"/>
        <v>10000|8</v>
      </c>
      <c r="P74" s="1" t="str">
        <f t="shared" si="12"/>
        <v>8000|5</v>
      </c>
      <c r="Q74" s="1" t="str">
        <f>主线关卡掉落数据!$V$6&amp;"|1,"&amp;主线关卡掉落数据!U68&amp;"|1,"&amp;主线关卡掉落数据!Z68&amp;"|1"</f>
        <v>40200|1,100004|1,20001|1</v>
      </c>
    </row>
    <row r="75" spans="2:17" x14ac:dyDescent="0.15">
      <c r="B75" s="32" t="s">
        <v>237</v>
      </c>
      <c r="C75" s="1" t="str">
        <f t="shared" si="1"/>
        <v>10064</v>
      </c>
      <c r="D75" s="1" t="str">
        <f t="shared" si="2"/>
        <v>11064</v>
      </c>
      <c r="E75" s="1" t="str">
        <f t="shared" si="3"/>
        <v>12064</v>
      </c>
      <c r="F75" s="1" t="str">
        <f t="shared" si="4"/>
        <v>13064</v>
      </c>
      <c r="G75" s="1" t="str">
        <f t="shared" si="5"/>
        <v>14064</v>
      </c>
      <c r="H75" s="1" t="str">
        <f t="shared" si="6"/>
        <v>15064</v>
      </c>
      <c r="I75" s="1" t="str">
        <f>$C75&amp;"|"&amp;$Q$3&amp;","&amp;$D75&amp;"|"&amp;$O$3&amp;","&amp;$E75&amp;"|"&amp;$P$3&amp;","&amp;F75&amp;"|"&amp;主线关卡掉落数据!O69&amp;","&amp;G75&amp;"|"&amp;主线关卡掉落数据!P69</f>
        <v>10064|20,11064|20,12064|3,13064|2,14064|1</v>
      </c>
      <c r="J75" s="1" t="str">
        <f t="shared" si="7"/>
        <v>10064|3,11064|3,12064|0</v>
      </c>
      <c r="K75" s="1" t="str">
        <f t="shared" si="8"/>
        <v>10064|3,11064|3,12064|1</v>
      </c>
      <c r="L75" s="1" t="str">
        <f>$C75&amp;"|"&amp;$Q$6&amp;","&amp;$D75&amp;"|"&amp;$O$6&amp;","&amp;$E75&amp;"|"&amp;$P$6&amp;","&amp;H75&amp;"|"&amp;主线关卡掉落数据!Q69</f>
        <v>10064|4,11064|4,12064|0,15064|1</v>
      </c>
      <c r="M75" s="1" t="str">
        <f t="shared" si="9"/>
        <v>8000|4</v>
      </c>
      <c r="N75" s="1" t="str">
        <f t="shared" si="10"/>
        <v>8000|4</v>
      </c>
      <c r="O75" s="1" t="str">
        <f t="shared" si="11"/>
        <v>10000|8</v>
      </c>
      <c r="P75" s="1" t="str">
        <f t="shared" si="12"/>
        <v>8000|5</v>
      </c>
      <c r="Q75" s="1" t="str">
        <f>主线关卡掉落数据!$V$6&amp;"|1,"&amp;主线关卡掉落数据!U69&amp;"|1,"&amp;主线关卡掉落数据!Z69&amp;"|1"</f>
        <v>40200|1,100004|1,20001|1</v>
      </c>
    </row>
    <row r="76" spans="2:17" x14ac:dyDescent="0.15">
      <c r="B76" s="32" t="s">
        <v>238</v>
      </c>
      <c r="C76" s="1" t="str">
        <f t="shared" si="1"/>
        <v>10065</v>
      </c>
      <c r="D76" s="1" t="str">
        <f t="shared" si="2"/>
        <v>11065</v>
      </c>
      <c r="E76" s="1" t="str">
        <f t="shared" si="3"/>
        <v>12065</v>
      </c>
      <c r="F76" s="1" t="str">
        <f t="shared" si="4"/>
        <v>13065</v>
      </c>
      <c r="G76" s="1" t="str">
        <f t="shared" si="5"/>
        <v>14065</v>
      </c>
      <c r="H76" s="1" t="str">
        <f t="shared" si="6"/>
        <v>15065</v>
      </c>
      <c r="I76" s="1" t="str">
        <f>$C76&amp;"|"&amp;$Q$3&amp;","&amp;$D76&amp;"|"&amp;$O$3&amp;","&amp;$E76&amp;"|"&amp;$P$3&amp;","&amp;F76&amp;"|"&amp;主线关卡掉落数据!O70&amp;","&amp;G76&amp;"|"&amp;主线关卡掉落数据!P70</f>
        <v>10065|20,11065|20,12065|3,13065|2,14065|1</v>
      </c>
      <c r="J76" s="1" t="str">
        <f t="shared" si="7"/>
        <v>10065|3,11065|3,12065|0</v>
      </c>
      <c r="K76" s="1" t="str">
        <f t="shared" si="8"/>
        <v>10065|3,11065|3,12065|1</v>
      </c>
      <c r="L76" s="1" t="str">
        <f>$C76&amp;"|"&amp;$Q$6&amp;","&amp;$D76&amp;"|"&amp;$O$6&amp;","&amp;$E76&amp;"|"&amp;$P$6&amp;","&amp;H76&amp;"|"&amp;主线关卡掉落数据!Q70</f>
        <v>10065|4,11065|4,12065|0,15065|1</v>
      </c>
      <c r="M76" s="1" t="str">
        <f t="shared" si="9"/>
        <v>8000|4</v>
      </c>
      <c r="N76" s="1" t="str">
        <f t="shared" si="10"/>
        <v>8000|4</v>
      </c>
      <c r="O76" s="1" t="str">
        <f t="shared" si="11"/>
        <v>10000|8</v>
      </c>
      <c r="P76" s="1" t="str">
        <f t="shared" si="12"/>
        <v>8000|5</v>
      </c>
      <c r="Q76" s="1" t="str">
        <f>主线关卡掉落数据!$V$6&amp;"|1,"&amp;主线关卡掉落数据!U70&amp;"|1,"&amp;主线关卡掉落数据!Z70&amp;"|1"</f>
        <v>40200|1,100104|1,20001|1</v>
      </c>
    </row>
    <row r="77" spans="2:17" x14ac:dyDescent="0.15">
      <c r="B77" s="32" t="s">
        <v>239</v>
      </c>
      <c r="C77" s="1" t="str">
        <f t="shared" ref="C77:C140" si="13">"10"&amp;B77</f>
        <v>10066</v>
      </c>
      <c r="D77" s="1" t="str">
        <f t="shared" ref="D77:D140" si="14">"11"&amp;B77</f>
        <v>11066</v>
      </c>
      <c r="E77" s="1" t="str">
        <f t="shared" ref="E77:E140" si="15">"12"&amp;B77</f>
        <v>12066</v>
      </c>
      <c r="F77" s="1" t="str">
        <f t="shared" ref="F77:F140" si="16">"13"&amp;B77</f>
        <v>13066</v>
      </c>
      <c r="G77" s="1" t="str">
        <f t="shared" ref="G77:G140" si="17">"14"&amp;B77</f>
        <v>14066</v>
      </c>
      <c r="H77" s="1" t="str">
        <f t="shared" ref="H77:H140" si="18">"15"&amp;B77</f>
        <v>15066</v>
      </c>
      <c r="I77" s="1" t="str">
        <f>$C77&amp;"|"&amp;$Q$3&amp;","&amp;$D77&amp;"|"&amp;$O$3&amp;","&amp;$E77&amp;"|"&amp;$P$3&amp;","&amp;F77&amp;"|"&amp;主线关卡掉落数据!O71&amp;","&amp;G77&amp;"|"&amp;主线关卡掉落数据!P71</f>
        <v>10066|20,11066|20,12066|3,13066|2,14066|1</v>
      </c>
      <c r="J77" s="1" t="str">
        <f t="shared" ref="J77:J140" si="19">$C77&amp;"|"&amp;$Q$4&amp;","&amp;$D77&amp;"|"&amp;$O$4&amp;","&amp;$E77&amp;"|"&amp;$P$4</f>
        <v>10066|3,11066|3,12066|0</v>
      </c>
      <c r="K77" s="1" t="str">
        <f t="shared" ref="K77:K140" si="20">$C77&amp;"|"&amp;$Q$5&amp;","&amp;$D77&amp;"|"&amp;$O$5&amp;","&amp;$E77&amp;"|"&amp;$P$5</f>
        <v>10066|3,11066|3,12066|1</v>
      </c>
      <c r="L77" s="1" t="str">
        <f>$C77&amp;"|"&amp;$Q$6&amp;","&amp;$D77&amp;"|"&amp;$O$6&amp;","&amp;$E77&amp;"|"&amp;$P$6&amp;","&amp;H77&amp;"|"&amp;主线关卡掉落数据!Q71</f>
        <v>10066|4,11066|4,12066|0,15066|1</v>
      </c>
      <c r="M77" s="1" t="str">
        <f t="shared" ref="M77:M140" si="21">$U$3*10000&amp;"|"&amp;$V$3</f>
        <v>8000|4</v>
      </c>
      <c r="N77" s="1" t="str">
        <f t="shared" ref="N77:N140" si="22">$U$4*10000&amp;"|"&amp;$V$4</f>
        <v>8000|4</v>
      </c>
      <c r="O77" s="1" t="str">
        <f t="shared" ref="O77:O140" si="23">$U$5*10000&amp;"|"&amp;$V$5</f>
        <v>10000|8</v>
      </c>
      <c r="P77" s="1" t="str">
        <f t="shared" ref="P77:P140" si="24">$U$6*10000&amp;"|"&amp;$V$6</f>
        <v>8000|5</v>
      </c>
      <c r="Q77" s="1" t="str">
        <f>主线关卡掉落数据!$V$6&amp;"|1,"&amp;主线关卡掉落数据!U71&amp;"|1,"&amp;主线关卡掉落数据!Z71&amp;"|1"</f>
        <v>40200|1,100104|1,20001|1</v>
      </c>
    </row>
    <row r="78" spans="2:17" x14ac:dyDescent="0.15">
      <c r="B78" s="32" t="s">
        <v>240</v>
      </c>
      <c r="C78" s="1" t="str">
        <f t="shared" si="13"/>
        <v>10067</v>
      </c>
      <c r="D78" s="1" t="str">
        <f t="shared" si="14"/>
        <v>11067</v>
      </c>
      <c r="E78" s="1" t="str">
        <f t="shared" si="15"/>
        <v>12067</v>
      </c>
      <c r="F78" s="1" t="str">
        <f t="shared" si="16"/>
        <v>13067</v>
      </c>
      <c r="G78" s="1" t="str">
        <f t="shared" si="17"/>
        <v>14067</v>
      </c>
      <c r="H78" s="1" t="str">
        <f t="shared" si="18"/>
        <v>15067</v>
      </c>
      <c r="I78" s="1" t="str">
        <f>$C78&amp;"|"&amp;$Q$3&amp;","&amp;$D78&amp;"|"&amp;$O$3&amp;","&amp;$E78&amp;"|"&amp;$P$3&amp;","&amp;F78&amp;"|"&amp;主线关卡掉落数据!O72&amp;","&amp;G78&amp;"|"&amp;主线关卡掉落数据!P72</f>
        <v>10067|20,11067|20,12067|3,13067|2,14067|1</v>
      </c>
      <c r="J78" s="1" t="str">
        <f t="shared" si="19"/>
        <v>10067|3,11067|3,12067|0</v>
      </c>
      <c r="K78" s="1" t="str">
        <f t="shared" si="20"/>
        <v>10067|3,11067|3,12067|1</v>
      </c>
      <c r="L78" s="1" t="str">
        <f>$C78&amp;"|"&amp;$Q$6&amp;","&amp;$D78&amp;"|"&amp;$O$6&amp;","&amp;$E78&amp;"|"&amp;$P$6&amp;","&amp;H78&amp;"|"&amp;主线关卡掉落数据!Q72</f>
        <v>10067|4,11067|4,12067|0,15067|1</v>
      </c>
      <c r="M78" s="1" t="str">
        <f t="shared" si="21"/>
        <v>8000|4</v>
      </c>
      <c r="N78" s="1" t="str">
        <f t="shared" si="22"/>
        <v>8000|4</v>
      </c>
      <c r="O78" s="1" t="str">
        <f t="shared" si="23"/>
        <v>10000|8</v>
      </c>
      <c r="P78" s="1" t="str">
        <f t="shared" si="24"/>
        <v>8000|5</v>
      </c>
      <c r="Q78" s="1" t="str">
        <f>主线关卡掉落数据!$V$6&amp;"|1,"&amp;主线关卡掉落数据!U72&amp;"|1,"&amp;主线关卡掉落数据!Z72&amp;"|1"</f>
        <v>40200|1,100104|1,20001|1</v>
      </c>
    </row>
    <row r="79" spans="2:17" x14ac:dyDescent="0.15">
      <c r="B79" s="32" t="s">
        <v>241</v>
      </c>
      <c r="C79" s="1" t="str">
        <f t="shared" si="13"/>
        <v>10068</v>
      </c>
      <c r="D79" s="1" t="str">
        <f t="shared" si="14"/>
        <v>11068</v>
      </c>
      <c r="E79" s="1" t="str">
        <f t="shared" si="15"/>
        <v>12068</v>
      </c>
      <c r="F79" s="1" t="str">
        <f t="shared" si="16"/>
        <v>13068</v>
      </c>
      <c r="G79" s="1" t="str">
        <f t="shared" si="17"/>
        <v>14068</v>
      </c>
      <c r="H79" s="1" t="str">
        <f t="shared" si="18"/>
        <v>15068</v>
      </c>
      <c r="I79" s="1" t="str">
        <f>$C79&amp;"|"&amp;$Q$3&amp;","&amp;$D79&amp;"|"&amp;$O$3&amp;","&amp;$E79&amp;"|"&amp;$P$3&amp;","&amp;F79&amp;"|"&amp;主线关卡掉落数据!O73&amp;","&amp;G79&amp;"|"&amp;主线关卡掉落数据!P73</f>
        <v>10068|20,11068|20,12068|3,13068|2,14068|1</v>
      </c>
      <c r="J79" s="1" t="str">
        <f t="shared" si="19"/>
        <v>10068|3,11068|3,12068|0</v>
      </c>
      <c r="K79" s="1" t="str">
        <f t="shared" si="20"/>
        <v>10068|3,11068|3,12068|1</v>
      </c>
      <c r="L79" s="1" t="str">
        <f>$C79&amp;"|"&amp;$Q$6&amp;","&amp;$D79&amp;"|"&amp;$O$6&amp;","&amp;$E79&amp;"|"&amp;$P$6&amp;","&amp;H79&amp;"|"&amp;主线关卡掉落数据!Q73</f>
        <v>10068|4,11068|4,12068|0,15068|1</v>
      </c>
      <c r="M79" s="1" t="str">
        <f t="shared" si="21"/>
        <v>8000|4</v>
      </c>
      <c r="N79" s="1" t="str">
        <f t="shared" si="22"/>
        <v>8000|4</v>
      </c>
      <c r="O79" s="1" t="str">
        <f t="shared" si="23"/>
        <v>10000|8</v>
      </c>
      <c r="P79" s="1" t="str">
        <f t="shared" si="24"/>
        <v>8000|5</v>
      </c>
      <c r="Q79" s="1" t="str">
        <f>主线关卡掉落数据!$V$6&amp;"|1,"&amp;主线关卡掉落数据!U73&amp;"|1,"&amp;主线关卡掉落数据!Z73&amp;"|1"</f>
        <v>40200|1,100204|1,20001|1</v>
      </c>
    </row>
    <row r="80" spans="2:17" x14ac:dyDescent="0.15">
      <c r="B80" s="32" t="s">
        <v>242</v>
      </c>
      <c r="C80" s="1" t="str">
        <f t="shared" si="13"/>
        <v>10069</v>
      </c>
      <c r="D80" s="1" t="str">
        <f t="shared" si="14"/>
        <v>11069</v>
      </c>
      <c r="E80" s="1" t="str">
        <f t="shared" si="15"/>
        <v>12069</v>
      </c>
      <c r="F80" s="1" t="str">
        <f t="shared" si="16"/>
        <v>13069</v>
      </c>
      <c r="G80" s="1" t="str">
        <f t="shared" si="17"/>
        <v>14069</v>
      </c>
      <c r="H80" s="1" t="str">
        <f t="shared" si="18"/>
        <v>15069</v>
      </c>
      <c r="I80" s="1" t="str">
        <f>$C80&amp;"|"&amp;$Q$3&amp;","&amp;$D80&amp;"|"&amp;$O$3&amp;","&amp;$E80&amp;"|"&amp;$P$3&amp;","&amp;F80&amp;"|"&amp;主线关卡掉落数据!O74&amp;","&amp;G80&amp;"|"&amp;主线关卡掉落数据!P74</f>
        <v>10069|20,11069|20,12069|3,13069|2,14069|1</v>
      </c>
      <c r="J80" s="1" t="str">
        <f t="shared" si="19"/>
        <v>10069|3,11069|3,12069|0</v>
      </c>
      <c r="K80" s="1" t="str">
        <f t="shared" si="20"/>
        <v>10069|3,11069|3,12069|1</v>
      </c>
      <c r="L80" s="1" t="str">
        <f>$C80&amp;"|"&amp;$Q$6&amp;","&amp;$D80&amp;"|"&amp;$O$6&amp;","&amp;$E80&amp;"|"&amp;$P$6&amp;","&amp;H80&amp;"|"&amp;主线关卡掉落数据!Q74</f>
        <v>10069|4,11069|4,12069|0,15069|1</v>
      </c>
      <c r="M80" s="1" t="str">
        <f t="shared" si="21"/>
        <v>8000|4</v>
      </c>
      <c r="N80" s="1" t="str">
        <f t="shared" si="22"/>
        <v>8000|4</v>
      </c>
      <c r="O80" s="1" t="str">
        <f t="shared" si="23"/>
        <v>10000|8</v>
      </c>
      <c r="P80" s="1" t="str">
        <f t="shared" si="24"/>
        <v>8000|5</v>
      </c>
      <c r="Q80" s="1" t="str">
        <f>主线关卡掉落数据!$V$6&amp;"|1,"&amp;主线关卡掉落数据!U74&amp;"|1,"&amp;主线关卡掉落数据!Z74&amp;"|1"</f>
        <v>40200|1,100204|1,20001|1</v>
      </c>
    </row>
    <row r="81" spans="2:17" x14ac:dyDescent="0.15">
      <c r="B81" s="32" t="s">
        <v>243</v>
      </c>
      <c r="C81" s="1" t="str">
        <f t="shared" si="13"/>
        <v>10070</v>
      </c>
      <c r="D81" s="1" t="str">
        <f t="shared" si="14"/>
        <v>11070</v>
      </c>
      <c r="E81" s="1" t="str">
        <f t="shared" si="15"/>
        <v>12070</v>
      </c>
      <c r="F81" s="1" t="str">
        <f t="shared" si="16"/>
        <v>13070</v>
      </c>
      <c r="G81" s="1" t="str">
        <f t="shared" si="17"/>
        <v>14070</v>
      </c>
      <c r="H81" s="1" t="str">
        <f t="shared" si="18"/>
        <v>15070</v>
      </c>
      <c r="I81" s="1" t="str">
        <f>$C81&amp;"|"&amp;$Q$3&amp;","&amp;$D81&amp;"|"&amp;$O$3&amp;","&amp;$E81&amp;"|"&amp;$P$3&amp;","&amp;F81&amp;"|"&amp;主线关卡掉落数据!O75&amp;","&amp;G81&amp;"|"&amp;主线关卡掉落数据!P75</f>
        <v>10070|20,11070|20,12070|3,13070|2,14070|1</v>
      </c>
      <c r="J81" s="1" t="str">
        <f t="shared" si="19"/>
        <v>10070|3,11070|3,12070|0</v>
      </c>
      <c r="K81" s="1" t="str">
        <f t="shared" si="20"/>
        <v>10070|3,11070|3,12070|1</v>
      </c>
      <c r="L81" s="1" t="str">
        <f>$C81&amp;"|"&amp;$Q$6&amp;","&amp;$D81&amp;"|"&amp;$O$6&amp;","&amp;$E81&amp;"|"&amp;$P$6&amp;","&amp;H81&amp;"|"&amp;主线关卡掉落数据!Q75</f>
        <v>10070|4,11070|4,12070|0,15070|1</v>
      </c>
      <c r="M81" s="1" t="str">
        <f t="shared" si="21"/>
        <v>8000|4</v>
      </c>
      <c r="N81" s="1" t="str">
        <f t="shared" si="22"/>
        <v>8000|4</v>
      </c>
      <c r="O81" s="1" t="str">
        <f t="shared" si="23"/>
        <v>10000|8</v>
      </c>
      <c r="P81" s="1" t="str">
        <f t="shared" si="24"/>
        <v>8000|5</v>
      </c>
      <c r="Q81" s="1" t="str">
        <f>主线关卡掉落数据!$V$6&amp;"|1,"&amp;主线关卡掉落数据!U75&amp;"|1,"&amp;主线关卡掉落数据!Z75&amp;"|1"</f>
        <v>40200|1,100204|1,20001|1</v>
      </c>
    </row>
    <row r="82" spans="2:17" x14ac:dyDescent="0.15">
      <c r="B82" s="32" t="s">
        <v>244</v>
      </c>
      <c r="C82" s="1" t="str">
        <f t="shared" si="13"/>
        <v>10071</v>
      </c>
      <c r="D82" s="1" t="str">
        <f t="shared" si="14"/>
        <v>11071</v>
      </c>
      <c r="E82" s="1" t="str">
        <f t="shared" si="15"/>
        <v>12071</v>
      </c>
      <c r="F82" s="1" t="str">
        <f t="shared" si="16"/>
        <v>13071</v>
      </c>
      <c r="G82" s="1" t="str">
        <f t="shared" si="17"/>
        <v>14071</v>
      </c>
      <c r="H82" s="1" t="str">
        <f t="shared" si="18"/>
        <v>15071</v>
      </c>
      <c r="I82" s="1" t="str">
        <f>$C82&amp;"|"&amp;$Q$3&amp;","&amp;$D82&amp;"|"&amp;$O$3&amp;","&amp;$E82&amp;"|"&amp;$P$3&amp;","&amp;F82&amp;"|"&amp;主线关卡掉落数据!O76&amp;","&amp;G82&amp;"|"&amp;主线关卡掉落数据!P76</f>
        <v>10071|20,11071|20,12071|3,13071|3,14071|1</v>
      </c>
      <c r="J82" s="1" t="str">
        <f t="shared" si="19"/>
        <v>10071|3,11071|3,12071|0</v>
      </c>
      <c r="K82" s="1" t="str">
        <f t="shared" si="20"/>
        <v>10071|3,11071|3,12071|1</v>
      </c>
      <c r="L82" s="1" t="str">
        <f>$C82&amp;"|"&amp;$Q$6&amp;","&amp;$D82&amp;"|"&amp;$O$6&amp;","&amp;$E82&amp;"|"&amp;$P$6&amp;","&amp;H82&amp;"|"&amp;主线关卡掉落数据!Q76</f>
        <v>10071|4,11071|4,12071|0,15071|1</v>
      </c>
      <c r="M82" s="1" t="str">
        <f t="shared" si="21"/>
        <v>8000|4</v>
      </c>
      <c r="N82" s="1" t="str">
        <f t="shared" si="22"/>
        <v>8000|4</v>
      </c>
      <c r="O82" s="1" t="str">
        <f t="shared" si="23"/>
        <v>10000|8</v>
      </c>
      <c r="P82" s="1" t="str">
        <f t="shared" si="24"/>
        <v>8000|5</v>
      </c>
      <c r="Q82" s="1" t="str">
        <f>主线关卡掉落数据!$V$6&amp;"|1,"&amp;主线关卡掉落数据!U76&amp;"|1,"&amp;主线关卡掉落数据!Z76&amp;"|1"</f>
        <v>40200|1,100004|1,20001|1</v>
      </c>
    </row>
    <row r="83" spans="2:17" x14ac:dyDescent="0.15">
      <c r="B83" s="32" t="s">
        <v>245</v>
      </c>
      <c r="C83" s="1" t="str">
        <f t="shared" si="13"/>
        <v>10072</v>
      </c>
      <c r="D83" s="1" t="str">
        <f t="shared" si="14"/>
        <v>11072</v>
      </c>
      <c r="E83" s="1" t="str">
        <f t="shared" si="15"/>
        <v>12072</v>
      </c>
      <c r="F83" s="1" t="str">
        <f t="shared" si="16"/>
        <v>13072</v>
      </c>
      <c r="G83" s="1" t="str">
        <f t="shared" si="17"/>
        <v>14072</v>
      </c>
      <c r="H83" s="1" t="str">
        <f t="shared" si="18"/>
        <v>15072</v>
      </c>
      <c r="I83" s="1" t="str">
        <f>$C83&amp;"|"&amp;$Q$3&amp;","&amp;$D83&amp;"|"&amp;$O$3&amp;","&amp;$E83&amp;"|"&amp;$P$3&amp;","&amp;F83&amp;"|"&amp;主线关卡掉落数据!O77&amp;","&amp;G83&amp;"|"&amp;主线关卡掉落数据!P77</f>
        <v>10072|20,11072|20,12072|3,13072|3,14072|1</v>
      </c>
      <c r="J83" s="1" t="str">
        <f t="shared" si="19"/>
        <v>10072|3,11072|3,12072|0</v>
      </c>
      <c r="K83" s="1" t="str">
        <f t="shared" si="20"/>
        <v>10072|3,11072|3,12072|1</v>
      </c>
      <c r="L83" s="1" t="str">
        <f>$C83&amp;"|"&amp;$Q$6&amp;","&amp;$D83&amp;"|"&amp;$O$6&amp;","&amp;$E83&amp;"|"&amp;$P$6&amp;","&amp;H83&amp;"|"&amp;主线关卡掉落数据!Q77</f>
        <v>10072|4,11072|4,12072|0,15072|1</v>
      </c>
      <c r="M83" s="1" t="str">
        <f t="shared" si="21"/>
        <v>8000|4</v>
      </c>
      <c r="N83" s="1" t="str">
        <f t="shared" si="22"/>
        <v>8000|4</v>
      </c>
      <c r="O83" s="1" t="str">
        <f t="shared" si="23"/>
        <v>10000|8</v>
      </c>
      <c r="P83" s="1" t="str">
        <f t="shared" si="24"/>
        <v>8000|5</v>
      </c>
      <c r="Q83" s="1" t="str">
        <f>主线关卡掉落数据!$V$6&amp;"|1,"&amp;主线关卡掉落数据!U77&amp;"|1,"&amp;主线关卡掉落数据!Z77&amp;"|1"</f>
        <v>40200|1,100004|1,20001|1</v>
      </c>
    </row>
    <row r="84" spans="2:17" x14ac:dyDescent="0.15">
      <c r="B84" s="32" t="s">
        <v>246</v>
      </c>
      <c r="C84" s="1" t="str">
        <f t="shared" si="13"/>
        <v>10073</v>
      </c>
      <c r="D84" s="1" t="str">
        <f t="shared" si="14"/>
        <v>11073</v>
      </c>
      <c r="E84" s="1" t="str">
        <f t="shared" si="15"/>
        <v>12073</v>
      </c>
      <c r="F84" s="1" t="str">
        <f t="shared" si="16"/>
        <v>13073</v>
      </c>
      <c r="G84" s="1" t="str">
        <f t="shared" si="17"/>
        <v>14073</v>
      </c>
      <c r="H84" s="1" t="str">
        <f t="shared" si="18"/>
        <v>15073</v>
      </c>
      <c r="I84" s="1" t="str">
        <f>$C84&amp;"|"&amp;$Q$3&amp;","&amp;$D84&amp;"|"&amp;$O$3&amp;","&amp;$E84&amp;"|"&amp;$P$3&amp;","&amp;F84&amp;"|"&amp;主线关卡掉落数据!O78&amp;","&amp;G84&amp;"|"&amp;主线关卡掉落数据!P78</f>
        <v>10073|20,11073|20,12073|3,13073|3,14073|1</v>
      </c>
      <c r="J84" s="1" t="str">
        <f t="shared" si="19"/>
        <v>10073|3,11073|3,12073|0</v>
      </c>
      <c r="K84" s="1" t="str">
        <f t="shared" si="20"/>
        <v>10073|3,11073|3,12073|1</v>
      </c>
      <c r="L84" s="1" t="str">
        <f>$C84&amp;"|"&amp;$Q$6&amp;","&amp;$D84&amp;"|"&amp;$O$6&amp;","&amp;$E84&amp;"|"&amp;$P$6&amp;","&amp;H84&amp;"|"&amp;主线关卡掉落数据!Q78</f>
        <v>10073|4,11073|4,12073|0,15073|1</v>
      </c>
      <c r="M84" s="1" t="str">
        <f t="shared" si="21"/>
        <v>8000|4</v>
      </c>
      <c r="N84" s="1" t="str">
        <f t="shared" si="22"/>
        <v>8000|4</v>
      </c>
      <c r="O84" s="1" t="str">
        <f t="shared" si="23"/>
        <v>10000|8</v>
      </c>
      <c r="P84" s="1" t="str">
        <f t="shared" si="24"/>
        <v>8000|5</v>
      </c>
      <c r="Q84" s="1" t="str">
        <f>主线关卡掉落数据!$V$6&amp;"|1,"&amp;主线关卡掉落数据!U78&amp;"|1,"&amp;主线关卡掉落数据!Z78&amp;"|1"</f>
        <v>40200|1,100004|1,20001|1</v>
      </c>
    </row>
    <row r="85" spans="2:17" x14ac:dyDescent="0.15">
      <c r="B85" s="32" t="s">
        <v>247</v>
      </c>
      <c r="C85" s="1" t="str">
        <f t="shared" si="13"/>
        <v>10074</v>
      </c>
      <c r="D85" s="1" t="str">
        <f t="shared" si="14"/>
        <v>11074</v>
      </c>
      <c r="E85" s="1" t="str">
        <f t="shared" si="15"/>
        <v>12074</v>
      </c>
      <c r="F85" s="1" t="str">
        <f t="shared" si="16"/>
        <v>13074</v>
      </c>
      <c r="G85" s="1" t="str">
        <f t="shared" si="17"/>
        <v>14074</v>
      </c>
      <c r="H85" s="1" t="str">
        <f t="shared" si="18"/>
        <v>15074</v>
      </c>
      <c r="I85" s="1" t="str">
        <f>$C85&amp;"|"&amp;$Q$3&amp;","&amp;$D85&amp;"|"&amp;$O$3&amp;","&amp;$E85&amp;"|"&amp;$P$3&amp;","&amp;F85&amp;"|"&amp;主线关卡掉落数据!O79&amp;","&amp;G85&amp;"|"&amp;主线关卡掉落数据!P79</f>
        <v>10074|20,11074|20,12074|3,13074|3,14074|1</v>
      </c>
      <c r="J85" s="1" t="str">
        <f t="shared" si="19"/>
        <v>10074|3,11074|3,12074|0</v>
      </c>
      <c r="K85" s="1" t="str">
        <f t="shared" si="20"/>
        <v>10074|3,11074|3,12074|1</v>
      </c>
      <c r="L85" s="1" t="str">
        <f>$C85&amp;"|"&amp;$Q$6&amp;","&amp;$D85&amp;"|"&amp;$O$6&amp;","&amp;$E85&amp;"|"&amp;$P$6&amp;","&amp;H85&amp;"|"&amp;主线关卡掉落数据!Q79</f>
        <v>10074|4,11074|4,12074|0,15074|1</v>
      </c>
      <c r="M85" s="1" t="str">
        <f t="shared" si="21"/>
        <v>8000|4</v>
      </c>
      <c r="N85" s="1" t="str">
        <f t="shared" si="22"/>
        <v>8000|4</v>
      </c>
      <c r="O85" s="1" t="str">
        <f t="shared" si="23"/>
        <v>10000|8</v>
      </c>
      <c r="P85" s="1" t="str">
        <f t="shared" si="24"/>
        <v>8000|5</v>
      </c>
      <c r="Q85" s="1" t="str">
        <f>主线关卡掉落数据!$V$6&amp;"|1,"&amp;主线关卡掉落数据!U79&amp;"|1,"&amp;主线关卡掉落数据!Z79&amp;"|1"</f>
        <v>40200|1,100004|1,20001|1</v>
      </c>
    </row>
    <row r="86" spans="2:17" x14ac:dyDescent="0.15">
      <c r="B86" s="32" t="s">
        <v>248</v>
      </c>
      <c r="C86" s="1" t="str">
        <f t="shared" si="13"/>
        <v>10075</v>
      </c>
      <c r="D86" s="1" t="str">
        <f t="shared" si="14"/>
        <v>11075</v>
      </c>
      <c r="E86" s="1" t="str">
        <f t="shared" si="15"/>
        <v>12075</v>
      </c>
      <c r="F86" s="1" t="str">
        <f t="shared" si="16"/>
        <v>13075</v>
      </c>
      <c r="G86" s="1" t="str">
        <f t="shared" si="17"/>
        <v>14075</v>
      </c>
      <c r="H86" s="1" t="str">
        <f t="shared" si="18"/>
        <v>15075</v>
      </c>
      <c r="I86" s="1" t="str">
        <f>$C86&amp;"|"&amp;$Q$3&amp;","&amp;$D86&amp;"|"&amp;$O$3&amp;","&amp;$E86&amp;"|"&amp;$P$3&amp;","&amp;F86&amp;"|"&amp;主线关卡掉落数据!O80&amp;","&amp;G86&amp;"|"&amp;主线关卡掉落数据!P80</f>
        <v>10075|20,11075|20,12075|3,13075|3,14075|1</v>
      </c>
      <c r="J86" s="1" t="str">
        <f t="shared" si="19"/>
        <v>10075|3,11075|3,12075|0</v>
      </c>
      <c r="K86" s="1" t="str">
        <f t="shared" si="20"/>
        <v>10075|3,11075|3,12075|1</v>
      </c>
      <c r="L86" s="1" t="str">
        <f>$C86&amp;"|"&amp;$Q$6&amp;","&amp;$D86&amp;"|"&amp;$O$6&amp;","&amp;$E86&amp;"|"&amp;$P$6&amp;","&amp;H86&amp;"|"&amp;主线关卡掉落数据!Q80</f>
        <v>10075|4,11075|4,12075|0,15075|1</v>
      </c>
      <c r="M86" s="1" t="str">
        <f t="shared" si="21"/>
        <v>8000|4</v>
      </c>
      <c r="N86" s="1" t="str">
        <f t="shared" si="22"/>
        <v>8000|4</v>
      </c>
      <c r="O86" s="1" t="str">
        <f t="shared" si="23"/>
        <v>10000|8</v>
      </c>
      <c r="P86" s="1" t="str">
        <f t="shared" si="24"/>
        <v>8000|5</v>
      </c>
      <c r="Q86" s="1" t="str">
        <f>主线关卡掉落数据!$V$6&amp;"|1,"&amp;主线关卡掉落数据!U80&amp;"|1,"&amp;主线关卡掉落数据!Z80&amp;"|1"</f>
        <v>40200|1,100104|1,20001|1</v>
      </c>
    </row>
    <row r="87" spans="2:17" x14ac:dyDescent="0.15">
      <c r="B87" s="32" t="s">
        <v>249</v>
      </c>
      <c r="C87" s="1" t="str">
        <f t="shared" si="13"/>
        <v>10076</v>
      </c>
      <c r="D87" s="1" t="str">
        <f t="shared" si="14"/>
        <v>11076</v>
      </c>
      <c r="E87" s="1" t="str">
        <f t="shared" si="15"/>
        <v>12076</v>
      </c>
      <c r="F87" s="1" t="str">
        <f t="shared" si="16"/>
        <v>13076</v>
      </c>
      <c r="G87" s="1" t="str">
        <f t="shared" si="17"/>
        <v>14076</v>
      </c>
      <c r="H87" s="1" t="str">
        <f t="shared" si="18"/>
        <v>15076</v>
      </c>
      <c r="I87" s="1" t="str">
        <f>$C87&amp;"|"&amp;$Q$3&amp;","&amp;$D87&amp;"|"&amp;$O$3&amp;","&amp;$E87&amp;"|"&amp;$P$3&amp;","&amp;F87&amp;"|"&amp;主线关卡掉落数据!O81&amp;","&amp;G87&amp;"|"&amp;主线关卡掉落数据!P81</f>
        <v>10076|20,11076|20,12076|3,13076|3,14076|1</v>
      </c>
      <c r="J87" s="1" t="str">
        <f t="shared" si="19"/>
        <v>10076|3,11076|3,12076|0</v>
      </c>
      <c r="K87" s="1" t="str">
        <f t="shared" si="20"/>
        <v>10076|3,11076|3,12076|1</v>
      </c>
      <c r="L87" s="1" t="str">
        <f>$C87&amp;"|"&amp;$Q$6&amp;","&amp;$D87&amp;"|"&amp;$O$6&amp;","&amp;$E87&amp;"|"&amp;$P$6&amp;","&amp;H87&amp;"|"&amp;主线关卡掉落数据!Q81</f>
        <v>10076|4,11076|4,12076|0,15076|1</v>
      </c>
      <c r="M87" s="1" t="str">
        <f t="shared" si="21"/>
        <v>8000|4</v>
      </c>
      <c r="N87" s="1" t="str">
        <f t="shared" si="22"/>
        <v>8000|4</v>
      </c>
      <c r="O87" s="1" t="str">
        <f t="shared" si="23"/>
        <v>10000|8</v>
      </c>
      <c r="P87" s="1" t="str">
        <f t="shared" si="24"/>
        <v>8000|5</v>
      </c>
      <c r="Q87" s="1" t="str">
        <f>主线关卡掉落数据!$V$6&amp;"|1,"&amp;主线关卡掉落数据!U81&amp;"|1,"&amp;主线关卡掉落数据!Z81&amp;"|1"</f>
        <v>40200|1,100104|1,20001|1</v>
      </c>
    </row>
    <row r="88" spans="2:17" x14ac:dyDescent="0.15">
      <c r="B88" s="32" t="s">
        <v>250</v>
      </c>
      <c r="C88" s="1" t="str">
        <f t="shared" si="13"/>
        <v>10077</v>
      </c>
      <c r="D88" s="1" t="str">
        <f t="shared" si="14"/>
        <v>11077</v>
      </c>
      <c r="E88" s="1" t="str">
        <f t="shared" si="15"/>
        <v>12077</v>
      </c>
      <c r="F88" s="1" t="str">
        <f t="shared" si="16"/>
        <v>13077</v>
      </c>
      <c r="G88" s="1" t="str">
        <f t="shared" si="17"/>
        <v>14077</v>
      </c>
      <c r="H88" s="1" t="str">
        <f t="shared" si="18"/>
        <v>15077</v>
      </c>
      <c r="I88" s="1" t="str">
        <f>$C88&amp;"|"&amp;$Q$3&amp;","&amp;$D88&amp;"|"&amp;$O$3&amp;","&amp;$E88&amp;"|"&amp;$P$3&amp;","&amp;F88&amp;"|"&amp;主线关卡掉落数据!O82&amp;","&amp;G88&amp;"|"&amp;主线关卡掉落数据!P82</f>
        <v>10077|20,11077|20,12077|3,13077|3,14077|1</v>
      </c>
      <c r="J88" s="1" t="str">
        <f t="shared" si="19"/>
        <v>10077|3,11077|3,12077|0</v>
      </c>
      <c r="K88" s="1" t="str">
        <f t="shared" si="20"/>
        <v>10077|3,11077|3,12077|1</v>
      </c>
      <c r="L88" s="1" t="str">
        <f>$C88&amp;"|"&amp;$Q$6&amp;","&amp;$D88&amp;"|"&amp;$O$6&amp;","&amp;$E88&amp;"|"&amp;$P$6&amp;","&amp;H88&amp;"|"&amp;主线关卡掉落数据!Q82</f>
        <v>10077|4,11077|4,12077|0,15077|1</v>
      </c>
      <c r="M88" s="1" t="str">
        <f t="shared" si="21"/>
        <v>8000|4</v>
      </c>
      <c r="N88" s="1" t="str">
        <f t="shared" si="22"/>
        <v>8000|4</v>
      </c>
      <c r="O88" s="1" t="str">
        <f t="shared" si="23"/>
        <v>10000|8</v>
      </c>
      <c r="P88" s="1" t="str">
        <f t="shared" si="24"/>
        <v>8000|5</v>
      </c>
      <c r="Q88" s="1" t="str">
        <f>主线关卡掉落数据!$V$6&amp;"|1,"&amp;主线关卡掉落数据!U82&amp;"|1,"&amp;主线关卡掉落数据!Z82&amp;"|1"</f>
        <v>40200|1,100104|1,20001|1</v>
      </c>
    </row>
    <row r="89" spans="2:17" x14ac:dyDescent="0.15">
      <c r="B89" s="32" t="s">
        <v>251</v>
      </c>
      <c r="C89" s="1" t="str">
        <f t="shared" si="13"/>
        <v>10078</v>
      </c>
      <c r="D89" s="1" t="str">
        <f t="shared" si="14"/>
        <v>11078</v>
      </c>
      <c r="E89" s="1" t="str">
        <f t="shared" si="15"/>
        <v>12078</v>
      </c>
      <c r="F89" s="1" t="str">
        <f t="shared" si="16"/>
        <v>13078</v>
      </c>
      <c r="G89" s="1" t="str">
        <f t="shared" si="17"/>
        <v>14078</v>
      </c>
      <c r="H89" s="1" t="str">
        <f t="shared" si="18"/>
        <v>15078</v>
      </c>
      <c r="I89" s="1" t="str">
        <f>$C89&amp;"|"&amp;$Q$3&amp;","&amp;$D89&amp;"|"&amp;$O$3&amp;","&amp;$E89&amp;"|"&amp;$P$3&amp;","&amp;F89&amp;"|"&amp;主线关卡掉落数据!O83&amp;","&amp;G89&amp;"|"&amp;主线关卡掉落数据!P83</f>
        <v>10078|20,11078|20,12078|3,13078|3,14078|1</v>
      </c>
      <c r="J89" s="1" t="str">
        <f t="shared" si="19"/>
        <v>10078|3,11078|3,12078|0</v>
      </c>
      <c r="K89" s="1" t="str">
        <f t="shared" si="20"/>
        <v>10078|3,11078|3,12078|1</v>
      </c>
      <c r="L89" s="1" t="str">
        <f>$C89&amp;"|"&amp;$Q$6&amp;","&amp;$D89&amp;"|"&amp;$O$6&amp;","&amp;$E89&amp;"|"&amp;$P$6&amp;","&amp;H89&amp;"|"&amp;主线关卡掉落数据!Q83</f>
        <v>10078|4,11078|4,12078|0,15078|1</v>
      </c>
      <c r="M89" s="1" t="str">
        <f t="shared" si="21"/>
        <v>8000|4</v>
      </c>
      <c r="N89" s="1" t="str">
        <f t="shared" si="22"/>
        <v>8000|4</v>
      </c>
      <c r="O89" s="1" t="str">
        <f t="shared" si="23"/>
        <v>10000|8</v>
      </c>
      <c r="P89" s="1" t="str">
        <f t="shared" si="24"/>
        <v>8000|5</v>
      </c>
      <c r="Q89" s="1" t="str">
        <f>主线关卡掉落数据!$V$6&amp;"|1,"&amp;主线关卡掉落数据!U83&amp;"|1,"&amp;主线关卡掉落数据!Z83&amp;"|1"</f>
        <v>40200|1,100204|1,20001|1</v>
      </c>
    </row>
    <row r="90" spans="2:17" x14ac:dyDescent="0.15">
      <c r="B90" s="32" t="s">
        <v>252</v>
      </c>
      <c r="C90" s="1" t="str">
        <f t="shared" si="13"/>
        <v>10079</v>
      </c>
      <c r="D90" s="1" t="str">
        <f t="shared" si="14"/>
        <v>11079</v>
      </c>
      <c r="E90" s="1" t="str">
        <f t="shared" si="15"/>
        <v>12079</v>
      </c>
      <c r="F90" s="1" t="str">
        <f t="shared" si="16"/>
        <v>13079</v>
      </c>
      <c r="G90" s="1" t="str">
        <f t="shared" si="17"/>
        <v>14079</v>
      </c>
      <c r="H90" s="1" t="str">
        <f t="shared" si="18"/>
        <v>15079</v>
      </c>
      <c r="I90" s="1" t="str">
        <f>$C90&amp;"|"&amp;$Q$3&amp;","&amp;$D90&amp;"|"&amp;$O$3&amp;","&amp;$E90&amp;"|"&amp;$P$3&amp;","&amp;F90&amp;"|"&amp;主线关卡掉落数据!O84&amp;","&amp;G90&amp;"|"&amp;主线关卡掉落数据!P84</f>
        <v>10079|20,11079|20,12079|3,13079|3,14079|1</v>
      </c>
      <c r="J90" s="1" t="str">
        <f t="shared" si="19"/>
        <v>10079|3,11079|3,12079|0</v>
      </c>
      <c r="K90" s="1" t="str">
        <f t="shared" si="20"/>
        <v>10079|3,11079|3,12079|1</v>
      </c>
      <c r="L90" s="1" t="str">
        <f>$C90&amp;"|"&amp;$Q$6&amp;","&amp;$D90&amp;"|"&amp;$O$6&amp;","&amp;$E90&amp;"|"&amp;$P$6&amp;","&amp;H90&amp;"|"&amp;主线关卡掉落数据!Q84</f>
        <v>10079|4,11079|4,12079|0,15079|1</v>
      </c>
      <c r="M90" s="1" t="str">
        <f t="shared" si="21"/>
        <v>8000|4</v>
      </c>
      <c r="N90" s="1" t="str">
        <f t="shared" si="22"/>
        <v>8000|4</v>
      </c>
      <c r="O90" s="1" t="str">
        <f t="shared" si="23"/>
        <v>10000|8</v>
      </c>
      <c r="P90" s="1" t="str">
        <f t="shared" si="24"/>
        <v>8000|5</v>
      </c>
      <c r="Q90" s="1" t="str">
        <f>主线关卡掉落数据!$V$6&amp;"|1,"&amp;主线关卡掉落数据!U84&amp;"|1,"&amp;主线关卡掉落数据!Z84&amp;"|1"</f>
        <v>40200|1,100204|1,20001|1</v>
      </c>
    </row>
    <row r="91" spans="2:17" x14ac:dyDescent="0.15">
      <c r="B91" s="32" t="s">
        <v>253</v>
      </c>
      <c r="C91" s="1" t="str">
        <f t="shared" si="13"/>
        <v>10080</v>
      </c>
      <c r="D91" s="1" t="str">
        <f t="shared" si="14"/>
        <v>11080</v>
      </c>
      <c r="E91" s="1" t="str">
        <f t="shared" si="15"/>
        <v>12080</v>
      </c>
      <c r="F91" s="1" t="str">
        <f t="shared" si="16"/>
        <v>13080</v>
      </c>
      <c r="G91" s="1" t="str">
        <f t="shared" si="17"/>
        <v>14080</v>
      </c>
      <c r="H91" s="1" t="str">
        <f t="shared" si="18"/>
        <v>15080</v>
      </c>
      <c r="I91" s="1" t="str">
        <f>$C91&amp;"|"&amp;$Q$3&amp;","&amp;$D91&amp;"|"&amp;$O$3&amp;","&amp;$E91&amp;"|"&amp;$P$3&amp;","&amp;F91&amp;"|"&amp;主线关卡掉落数据!O85&amp;","&amp;G91&amp;"|"&amp;主线关卡掉落数据!P85</f>
        <v>10080|20,11080|20,12080|3,13080|3,14080|1</v>
      </c>
      <c r="J91" s="1" t="str">
        <f t="shared" si="19"/>
        <v>10080|3,11080|3,12080|0</v>
      </c>
      <c r="K91" s="1" t="str">
        <f t="shared" si="20"/>
        <v>10080|3,11080|3,12080|1</v>
      </c>
      <c r="L91" s="1" t="str">
        <f>$C91&amp;"|"&amp;$Q$6&amp;","&amp;$D91&amp;"|"&amp;$O$6&amp;","&amp;$E91&amp;"|"&amp;$P$6&amp;","&amp;H91&amp;"|"&amp;主线关卡掉落数据!Q85</f>
        <v>10080|4,11080|4,12080|0,15080|1</v>
      </c>
      <c r="M91" s="1" t="str">
        <f t="shared" si="21"/>
        <v>8000|4</v>
      </c>
      <c r="N91" s="1" t="str">
        <f t="shared" si="22"/>
        <v>8000|4</v>
      </c>
      <c r="O91" s="1" t="str">
        <f t="shared" si="23"/>
        <v>10000|8</v>
      </c>
      <c r="P91" s="1" t="str">
        <f t="shared" si="24"/>
        <v>8000|5</v>
      </c>
      <c r="Q91" s="1" t="str">
        <f>主线关卡掉落数据!$V$6&amp;"|1,"&amp;主线关卡掉落数据!U85&amp;"|1,"&amp;主线关卡掉落数据!Z85&amp;"|1"</f>
        <v>40200|1,100204|1,20001|1</v>
      </c>
    </row>
    <row r="92" spans="2:17" x14ac:dyDescent="0.15">
      <c r="B92" s="32" t="s">
        <v>254</v>
      </c>
      <c r="C92" s="1" t="str">
        <f t="shared" si="13"/>
        <v>10081</v>
      </c>
      <c r="D92" s="1" t="str">
        <f t="shared" si="14"/>
        <v>11081</v>
      </c>
      <c r="E92" s="1" t="str">
        <f t="shared" si="15"/>
        <v>12081</v>
      </c>
      <c r="F92" s="1" t="str">
        <f t="shared" si="16"/>
        <v>13081</v>
      </c>
      <c r="G92" s="1" t="str">
        <f t="shared" si="17"/>
        <v>14081</v>
      </c>
      <c r="H92" s="1" t="str">
        <f t="shared" si="18"/>
        <v>15081</v>
      </c>
      <c r="I92" s="1" t="str">
        <f>$C92&amp;"|"&amp;$Q$3&amp;","&amp;$D92&amp;"|"&amp;$O$3&amp;","&amp;$E92&amp;"|"&amp;$P$3&amp;","&amp;F92&amp;"|"&amp;主线关卡掉落数据!O86&amp;","&amp;G92&amp;"|"&amp;主线关卡掉落数据!P86</f>
        <v>10081|20,11081|20,12081|3,13081|1,14081|1</v>
      </c>
      <c r="J92" s="1" t="str">
        <f t="shared" si="19"/>
        <v>10081|3,11081|3,12081|0</v>
      </c>
      <c r="K92" s="1" t="str">
        <f t="shared" si="20"/>
        <v>10081|3,11081|3,12081|1</v>
      </c>
      <c r="L92" s="1" t="str">
        <f>$C92&amp;"|"&amp;$Q$6&amp;","&amp;$D92&amp;"|"&amp;$O$6&amp;","&amp;$E92&amp;"|"&amp;$P$6&amp;","&amp;H92&amp;"|"&amp;主线关卡掉落数据!Q86</f>
        <v>10081|4,11081|4,12081|0,15081|1</v>
      </c>
      <c r="M92" s="1" t="str">
        <f t="shared" si="21"/>
        <v>8000|4</v>
      </c>
      <c r="N92" s="1" t="str">
        <f t="shared" si="22"/>
        <v>8000|4</v>
      </c>
      <c r="O92" s="1" t="str">
        <f t="shared" si="23"/>
        <v>10000|8</v>
      </c>
      <c r="P92" s="1" t="str">
        <f t="shared" si="24"/>
        <v>8000|5</v>
      </c>
      <c r="Q92" s="1" t="str">
        <f>主线关卡掉落数据!$V$6&amp;"|1,"&amp;主线关卡掉落数据!U86&amp;"|1,"&amp;主线关卡掉落数据!Z86&amp;"|1"</f>
        <v>40200|1,100005|1,20002|1</v>
      </c>
    </row>
    <row r="93" spans="2:17" x14ac:dyDescent="0.15">
      <c r="B93" s="32" t="s">
        <v>255</v>
      </c>
      <c r="C93" s="1" t="str">
        <f t="shared" si="13"/>
        <v>10082</v>
      </c>
      <c r="D93" s="1" t="str">
        <f t="shared" si="14"/>
        <v>11082</v>
      </c>
      <c r="E93" s="1" t="str">
        <f t="shared" si="15"/>
        <v>12082</v>
      </c>
      <c r="F93" s="1" t="str">
        <f t="shared" si="16"/>
        <v>13082</v>
      </c>
      <c r="G93" s="1" t="str">
        <f t="shared" si="17"/>
        <v>14082</v>
      </c>
      <c r="H93" s="1" t="str">
        <f t="shared" si="18"/>
        <v>15082</v>
      </c>
      <c r="I93" s="1" t="str">
        <f>$C93&amp;"|"&amp;$Q$3&amp;","&amp;$D93&amp;"|"&amp;$O$3&amp;","&amp;$E93&amp;"|"&amp;$P$3&amp;","&amp;F93&amp;"|"&amp;主线关卡掉落数据!O87&amp;","&amp;G93&amp;"|"&amp;主线关卡掉落数据!P87</f>
        <v>10082|20,11082|20,12082|3,13082|1,14082|1</v>
      </c>
      <c r="J93" s="1" t="str">
        <f t="shared" si="19"/>
        <v>10082|3,11082|3,12082|0</v>
      </c>
      <c r="K93" s="1" t="str">
        <f t="shared" si="20"/>
        <v>10082|3,11082|3,12082|1</v>
      </c>
      <c r="L93" s="1" t="str">
        <f>$C93&amp;"|"&amp;$Q$6&amp;","&amp;$D93&amp;"|"&amp;$O$6&amp;","&amp;$E93&amp;"|"&amp;$P$6&amp;","&amp;H93&amp;"|"&amp;主线关卡掉落数据!Q87</f>
        <v>10082|4,11082|4,12082|0,15082|1</v>
      </c>
      <c r="M93" s="1" t="str">
        <f t="shared" si="21"/>
        <v>8000|4</v>
      </c>
      <c r="N93" s="1" t="str">
        <f t="shared" si="22"/>
        <v>8000|4</v>
      </c>
      <c r="O93" s="1" t="str">
        <f t="shared" si="23"/>
        <v>10000|8</v>
      </c>
      <c r="P93" s="1" t="str">
        <f t="shared" si="24"/>
        <v>8000|5</v>
      </c>
      <c r="Q93" s="1" t="str">
        <f>主线关卡掉落数据!$V$6&amp;"|1,"&amp;主线关卡掉落数据!U87&amp;"|1,"&amp;主线关卡掉落数据!Z87&amp;"|1"</f>
        <v>40200|1,100005|1,20002|1</v>
      </c>
    </row>
    <row r="94" spans="2:17" x14ac:dyDescent="0.15">
      <c r="B94" s="32" t="s">
        <v>256</v>
      </c>
      <c r="C94" s="1" t="str">
        <f t="shared" si="13"/>
        <v>10083</v>
      </c>
      <c r="D94" s="1" t="str">
        <f t="shared" si="14"/>
        <v>11083</v>
      </c>
      <c r="E94" s="1" t="str">
        <f t="shared" si="15"/>
        <v>12083</v>
      </c>
      <c r="F94" s="1" t="str">
        <f t="shared" si="16"/>
        <v>13083</v>
      </c>
      <c r="G94" s="1" t="str">
        <f t="shared" si="17"/>
        <v>14083</v>
      </c>
      <c r="H94" s="1" t="str">
        <f t="shared" si="18"/>
        <v>15083</v>
      </c>
      <c r="I94" s="1" t="str">
        <f>$C94&amp;"|"&amp;$Q$3&amp;","&amp;$D94&amp;"|"&amp;$O$3&amp;","&amp;$E94&amp;"|"&amp;$P$3&amp;","&amp;F94&amp;"|"&amp;主线关卡掉落数据!O88&amp;","&amp;G94&amp;"|"&amp;主线关卡掉落数据!P88</f>
        <v>10083|20,11083|20,12083|3,13083|1,14083|1</v>
      </c>
      <c r="J94" s="1" t="str">
        <f t="shared" si="19"/>
        <v>10083|3,11083|3,12083|0</v>
      </c>
      <c r="K94" s="1" t="str">
        <f t="shared" si="20"/>
        <v>10083|3,11083|3,12083|1</v>
      </c>
      <c r="L94" s="1" t="str">
        <f>$C94&amp;"|"&amp;$Q$6&amp;","&amp;$D94&amp;"|"&amp;$O$6&amp;","&amp;$E94&amp;"|"&amp;$P$6&amp;","&amp;H94&amp;"|"&amp;主线关卡掉落数据!Q88</f>
        <v>10083|4,11083|4,12083|0,15083|1</v>
      </c>
      <c r="M94" s="1" t="str">
        <f t="shared" si="21"/>
        <v>8000|4</v>
      </c>
      <c r="N94" s="1" t="str">
        <f t="shared" si="22"/>
        <v>8000|4</v>
      </c>
      <c r="O94" s="1" t="str">
        <f t="shared" si="23"/>
        <v>10000|8</v>
      </c>
      <c r="P94" s="1" t="str">
        <f t="shared" si="24"/>
        <v>8000|5</v>
      </c>
      <c r="Q94" s="1" t="str">
        <f>主线关卡掉落数据!$V$6&amp;"|1,"&amp;主线关卡掉落数据!U88&amp;"|1,"&amp;主线关卡掉落数据!Z88&amp;"|1"</f>
        <v>40200|1,100005|1,20002|1</v>
      </c>
    </row>
    <row r="95" spans="2:17" x14ac:dyDescent="0.15">
      <c r="B95" s="32" t="s">
        <v>257</v>
      </c>
      <c r="C95" s="1" t="str">
        <f t="shared" si="13"/>
        <v>10084</v>
      </c>
      <c r="D95" s="1" t="str">
        <f t="shared" si="14"/>
        <v>11084</v>
      </c>
      <c r="E95" s="1" t="str">
        <f t="shared" si="15"/>
        <v>12084</v>
      </c>
      <c r="F95" s="1" t="str">
        <f t="shared" si="16"/>
        <v>13084</v>
      </c>
      <c r="G95" s="1" t="str">
        <f t="shared" si="17"/>
        <v>14084</v>
      </c>
      <c r="H95" s="1" t="str">
        <f t="shared" si="18"/>
        <v>15084</v>
      </c>
      <c r="I95" s="1" t="str">
        <f>$C95&amp;"|"&amp;$Q$3&amp;","&amp;$D95&amp;"|"&amp;$O$3&amp;","&amp;$E95&amp;"|"&amp;$P$3&amp;","&amp;F95&amp;"|"&amp;主线关卡掉落数据!O89&amp;","&amp;G95&amp;"|"&amp;主线关卡掉落数据!P89</f>
        <v>10084|20,11084|20,12084|3,13084|1,14084|1</v>
      </c>
      <c r="J95" s="1" t="str">
        <f t="shared" si="19"/>
        <v>10084|3,11084|3,12084|0</v>
      </c>
      <c r="K95" s="1" t="str">
        <f t="shared" si="20"/>
        <v>10084|3,11084|3,12084|1</v>
      </c>
      <c r="L95" s="1" t="str">
        <f>$C95&amp;"|"&amp;$Q$6&amp;","&amp;$D95&amp;"|"&amp;$O$6&amp;","&amp;$E95&amp;"|"&amp;$P$6&amp;","&amp;H95&amp;"|"&amp;主线关卡掉落数据!Q89</f>
        <v>10084|4,11084|4,12084|0,15084|1</v>
      </c>
      <c r="M95" s="1" t="str">
        <f t="shared" si="21"/>
        <v>8000|4</v>
      </c>
      <c r="N95" s="1" t="str">
        <f t="shared" si="22"/>
        <v>8000|4</v>
      </c>
      <c r="O95" s="1" t="str">
        <f t="shared" si="23"/>
        <v>10000|8</v>
      </c>
      <c r="P95" s="1" t="str">
        <f t="shared" si="24"/>
        <v>8000|5</v>
      </c>
      <c r="Q95" s="1" t="str">
        <f>主线关卡掉落数据!$V$6&amp;"|1,"&amp;主线关卡掉落数据!U89&amp;"|1,"&amp;主线关卡掉落数据!Z89&amp;"|1"</f>
        <v>40200|1,100005|1,20002|1</v>
      </c>
    </row>
    <row r="96" spans="2:17" x14ac:dyDescent="0.15">
      <c r="B96" s="32" t="s">
        <v>258</v>
      </c>
      <c r="C96" s="1" t="str">
        <f t="shared" si="13"/>
        <v>10085</v>
      </c>
      <c r="D96" s="1" t="str">
        <f t="shared" si="14"/>
        <v>11085</v>
      </c>
      <c r="E96" s="1" t="str">
        <f t="shared" si="15"/>
        <v>12085</v>
      </c>
      <c r="F96" s="1" t="str">
        <f t="shared" si="16"/>
        <v>13085</v>
      </c>
      <c r="G96" s="1" t="str">
        <f t="shared" si="17"/>
        <v>14085</v>
      </c>
      <c r="H96" s="1" t="str">
        <f t="shared" si="18"/>
        <v>15085</v>
      </c>
      <c r="I96" s="1" t="str">
        <f>$C96&amp;"|"&amp;$Q$3&amp;","&amp;$D96&amp;"|"&amp;$O$3&amp;","&amp;$E96&amp;"|"&amp;$P$3&amp;","&amp;F96&amp;"|"&amp;主线关卡掉落数据!O90&amp;","&amp;G96&amp;"|"&amp;主线关卡掉落数据!P90</f>
        <v>10085|20,11085|20,12085|3,13085|1,14085|1</v>
      </c>
      <c r="J96" s="1" t="str">
        <f t="shared" si="19"/>
        <v>10085|3,11085|3,12085|0</v>
      </c>
      <c r="K96" s="1" t="str">
        <f t="shared" si="20"/>
        <v>10085|3,11085|3,12085|1</v>
      </c>
      <c r="L96" s="1" t="str">
        <f>$C96&amp;"|"&amp;$Q$6&amp;","&amp;$D96&amp;"|"&amp;$O$6&amp;","&amp;$E96&amp;"|"&amp;$P$6&amp;","&amp;H96&amp;"|"&amp;主线关卡掉落数据!Q90</f>
        <v>10085|4,11085|4,12085|0,15085|1</v>
      </c>
      <c r="M96" s="1" t="str">
        <f t="shared" si="21"/>
        <v>8000|4</v>
      </c>
      <c r="N96" s="1" t="str">
        <f t="shared" si="22"/>
        <v>8000|4</v>
      </c>
      <c r="O96" s="1" t="str">
        <f t="shared" si="23"/>
        <v>10000|8</v>
      </c>
      <c r="P96" s="1" t="str">
        <f t="shared" si="24"/>
        <v>8000|5</v>
      </c>
      <c r="Q96" s="1" t="str">
        <f>主线关卡掉落数据!$V$6&amp;"|1,"&amp;主线关卡掉落数据!U90&amp;"|1,"&amp;主线关卡掉落数据!Z90&amp;"|1"</f>
        <v>40200|1,100105|1,20002|1</v>
      </c>
    </row>
    <row r="97" spans="2:17" x14ac:dyDescent="0.15">
      <c r="B97" s="32" t="s">
        <v>259</v>
      </c>
      <c r="C97" s="1" t="str">
        <f t="shared" si="13"/>
        <v>10086</v>
      </c>
      <c r="D97" s="1" t="str">
        <f t="shared" si="14"/>
        <v>11086</v>
      </c>
      <c r="E97" s="1" t="str">
        <f t="shared" si="15"/>
        <v>12086</v>
      </c>
      <c r="F97" s="1" t="str">
        <f t="shared" si="16"/>
        <v>13086</v>
      </c>
      <c r="G97" s="1" t="str">
        <f t="shared" si="17"/>
        <v>14086</v>
      </c>
      <c r="H97" s="1" t="str">
        <f t="shared" si="18"/>
        <v>15086</v>
      </c>
      <c r="I97" s="1" t="str">
        <f>$C97&amp;"|"&amp;$Q$3&amp;","&amp;$D97&amp;"|"&amp;$O$3&amp;","&amp;$E97&amp;"|"&amp;$P$3&amp;","&amp;F97&amp;"|"&amp;主线关卡掉落数据!O91&amp;","&amp;G97&amp;"|"&amp;主线关卡掉落数据!P91</f>
        <v>10086|20,11086|20,12086|3,13086|1,14086|1</v>
      </c>
      <c r="J97" s="1" t="str">
        <f t="shared" si="19"/>
        <v>10086|3,11086|3,12086|0</v>
      </c>
      <c r="K97" s="1" t="str">
        <f t="shared" si="20"/>
        <v>10086|3,11086|3,12086|1</v>
      </c>
      <c r="L97" s="1" t="str">
        <f>$C97&amp;"|"&amp;$Q$6&amp;","&amp;$D97&amp;"|"&amp;$O$6&amp;","&amp;$E97&amp;"|"&amp;$P$6&amp;","&amp;H97&amp;"|"&amp;主线关卡掉落数据!Q91</f>
        <v>10086|4,11086|4,12086|0,15086|1</v>
      </c>
      <c r="M97" s="1" t="str">
        <f t="shared" si="21"/>
        <v>8000|4</v>
      </c>
      <c r="N97" s="1" t="str">
        <f t="shared" si="22"/>
        <v>8000|4</v>
      </c>
      <c r="O97" s="1" t="str">
        <f t="shared" si="23"/>
        <v>10000|8</v>
      </c>
      <c r="P97" s="1" t="str">
        <f t="shared" si="24"/>
        <v>8000|5</v>
      </c>
      <c r="Q97" s="1" t="str">
        <f>主线关卡掉落数据!$V$6&amp;"|1,"&amp;主线关卡掉落数据!U91&amp;"|1,"&amp;主线关卡掉落数据!Z91&amp;"|1"</f>
        <v>40200|1,100105|1,20002|1</v>
      </c>
    </row>
    <row r="98" spans="2:17" x14ac:dyDescent="0.15">
      <c r="B98" s="32" t="s">
        <v>260</v>
      </c>
      <c r="C98" s="1" t="str">
        <f t="shared" si="13"/>
        <v>10087</v>
      </c>
      <c r="D98" s="1" t="str">
        <f t="shared" si="14"/>
        <v>11087</v>
      </c>
      <c r="E98" s="1" t="str">
        <f t="shared" si="15"/>
        <v>12087</v>
      </c>
      <c r="F98" s="1" t="str">
        <f t="shared" si="16"/>
        <v>13087</v>
      </c>
      <c r="G98" s="1" t="str">
        <f t="shared" si="17"/>
        <v>14087</v>
      </c>
      <c r="H98" s="1" t="str">
        <f t="shared" si="18"/>
        <v>15087</v>
      </c>
      <c r="I98" s="1" t="str">
        <f>$C98&amp;"|"&amp;$Q$3&amp;","&amp;$D98&amp;"|"&amp;$O$3&amp;","&amp;$E98&amp;"|"&amp;$P$3&amp;","&amp;F98&amp;"|"&amp;主线关卡掉落数据!O92&amp;","&amp;G98&amp;"|"&amp;主线关卡掉落数据!P92</f>
        <v>10087|20,11087|20,12087|3,13087|1,14087|1</v>
      </c>
      <c r="J98" s="1" t="str">
        <f t="shared" si="19"/>
        <v>10087|3,11087|3,12087|0</v>
      </c>
      <c r="K98" s="1" t="str">
        <f t="shared" si="20"/>
        <v>10087|3,11087|3,12087|1</v>
      </c>
      <c r="L98" s="1" t="str">
        <f>$C98&amp;"|"&amp;$Q$6&amp;","&amp;$D98&amp;"|"&amp;$O$6&amp;","&amp;$E98&amp;"|"&amp;$P$6&amp;","&amp;H98&amp;"|"&amp;主线关卡掉落数据!Q92</f>
        <v>10087|4,11087|4,12087|0,15087|1</v>
      </c>
      <c r="M98" s="1" t="str">
        <f t="shared" si="21"/>
        <v>8000|4</v>
      </c>
      <c r="N98" s="1" t="str">
        <f t="shared" si="22"/>
        <v>8000|4</v>
      </c>
      <c r="O98" s="1" t="str">
        <f t="shared" si="23"/>
        <v>10000|8</v>
      </c>
      <c r="P98" s="1" t="str">
        <f t="shared" si="24"/>
        <v>8000|5</v>
      </c>
      <c r="Q98" s="1" t="str">
        <f>主线关卡掉落数据!$V$6&amp;"|1,"&amp;主线关卡掉落数据!U92&amp;"|1,"&amp;主线关卡掉落数据!Z92&amp;"|1"</f>
        <v>40200|1,100105|1,20002|1</v>
      </c>
    </row>
    <row r="99" spans="2:17" x14ac:dyDescent="0.15">
      <c r="B99" s="32" t="s">
        <v>261</v>
      </c>
      <c r="C99" s="1" t="str">
        <f t="shared" si="13"/>
        <v>10088</v>
      </c>
      <c r="D99" s="1" t="str">
        <f t="shared" si="14"/>
        <v>11088</v>
      </c>
      <c r="E99" s="1" t="str">
        <f t="shared" si="15"/>
        <v>12088</v>
      </c>
      <c r="F99" s="1" t="str">
        <f t="shared" si="16"/>
        <v>13088</v>
      </c>
      <c r="G99" s="1" t="str">
        <f t="shared" si="17"/>
        <v>14088</v>
      </c>
      <c r="H99" s="1" t="str">
        <f t="shared" si="18"/>
        <v>15088</v>
      </c>
      <c r="I99" s="1" t="str">
        <f>$C99&amp;"|"&amp;$Q$3&amp;","&amp;$D99&amp;"|"&amp;$O$3&amp;","&amp;$E99&amp;"|"&amp;$P$3&amp;","&amp;F99&amp;"|"&amp;主线关卡掉落数据!O93&amp;","&amp;G99&amp;"|"&amp;主线关卡掉落数据!P93</f>
        <v>10088|20,11088|20,12088|3,13088|1,14088|1</v>
      </c>
      <c r="J99" s="1" t="str">
        <f t="shared" si="19"/>
        <v>10088|3,11088|3,12088|0</v>
      </c>
      <c r="K99" s="1" t="str">
        <f t="shared" si="20"/>
        <v>10088|3,11088|3,12088|1</v>
      </c>
      <c r="L99" s="1" t="str">
        <f>$C99&amp;"|"&amp;$Q$6&amp;","&amp;$D99&amp;"|"&amp;$O$6&amp;","&amp;$E99&amp;"|"&amp;$P$6&amp;","&amp;H99&amp;"|"&amp;主线关卡掉落数据!Q93</f>
        <v>10088|4,11088|4,12088|0,15088|1</v>
      </c>
      <c r="M99" s="1" t="str">
        <f t="shared" si="21"/>
        <v>8000|4</v>
      </c>
      <c r="N99" s="1" t="str">
        <f t="shared" si="22"/>
        <v>8000|4</v>
      </c>
      <c r="O99" s="1" t="str">
        <f t="shared" si="23"/>
        <v>10000|8</v>
      </c>
      <c r="P99" s="1" t="str">
        <f t="shared" si="24"/>
        <v>8000|5</v>
      </c>
      <c r="Q99" s="1" t="str">
        <f>主线关卡掉落数据!$V$6&amp;"|1,"&amp;主线关卡掉落数据!U93&amp;"|1,"&amp;主线关卡掉落数据!Z93&amp;"|1"</f>
        <v>40200|1,100205|1,20002|1</v>
      </c>
    </row>
    <row r="100" spans="2:17" x14ac:dyDescent="0.15">
      <c r="B100" s="32" t="s">
        <v>262</v>
      </c>
      <c r="C100" s="1" t="str">
        <f t="shared" si="13"/>
        <v>10089</v>
      </c>
      <c r="D100" s="1" t="str">
        <f t="shared" si="14"/>
        <v>11089</v>
      </c>
      <c r="E100" s="1" t="str">
        <f t="shared" si="15"/>
        <v>12089</v>
      </c>
      <c r="F100" s="1" t="str">
        <f t="shared" si="16"/>
        <v>13089</v>
      </c>
      <c r="G100" s="1" t="str">
        <f t="shared" si="17"/>
        <v>14089</v>
      </c>
      <c r="H100" s="1" t="str">
        <f t="shared" si="18"/>
        <v>15089</v>
      </c>
      <c r="I100" s="1" t="str">
        <f>$C100&amp;"|"&amp;$Q$3&amp;","&amp;$D100&amp;"|"&amp;$O$3&amp;","&amp;$E100&amp;"|"&amp;$P$3&amp;","&amp;F100&amp;"|"&amp;主线关卡掉落数据!O94&amp;","&amp;G100&amp;"|"&amp;主线关卡掉落数据!P94</f>
        <v>10089|20,11089|20,12089|3,13089|1,14089|1</v>
      </c>
      <c r="J100" s="1" t="str">
        <f t="shared" si="19"/>
        <v>10089|3,11089|3,12089|0</v>
      </c>
      <c r="K100" s="1" t="str">
        <f t="shared" si="20"/>
        <v>10089|3,11089|3,12089|1</v>
      </c>
      <c r="L100" s="1" t="str">
        <f>$C100&amp;"|"&amp;$Q$6&amp;","&amp;$D100&amp;"|"&amp;$O$6&amp;","&amp;$E100&amp;"|"&amp;$P$6&amp;","&amp;H100&amp;"|"&amp;主线关卡掉落数据!Q94</f>
        <v>10089|4,11089|4,12089|0,15089|1</v>
      </c>
      <c r="M100" s="1" t="str">
        <f t="shared" si="21"/>
        <v>8000|4</v>
      </c>
      <c r="N100" s="1" t="str">
        <f t="shared" si="22"/>
        <v>8000|4</v>
      </c>
      <c r="O100" s="1" t="str">
        <f t="shared" si="23"/>
        <v>10000|8</v>
      </c>
      <c r="P100" s="1" t="str">
        <f t="shared" si="24"/>
        <v>8000|5</v>
      </c>
      <c r="Q100" s="1" t="str">
        <f>主线关卡掉落数据!$V$6&amp;"|1,"&amp;主线关卡掉落数据!U94&amp;"|1,"&amp;主线关卡掉落数据!Z94&amp;"|1"</f>
        <v>40200|1,100205|1,20002|1</v>
      </c>
    </row>
    <row r="101" spans="2:17" x14ac:dyDescent="0.15">
      <c r="B101" s="32" t="s">
        <v>263</v>
      </c>
      <c r="C101" s="1" t="str">
        <f t="shared" si="13"/>
        <v>10090</v>
      </c>
      <c r="D101" s="1" t="str">
        <f t="shared" si="14"/>
        <v>11090</v>
      </c>
      <c r="E101" s="1" t="str">
        <f t="shared" si="15"/>
        <v>12090</v>
      </c>
      <c r="F101" s="1" t="str">
        <f t="shared" si="16"/>
        <v>13090</v>
      </c>
      <c r="G101" s="1" t="str">
        <f t="shared" si="17"/>
        <v>14090</v>
      </c>
      <c r="H101" s="1" t="str">
        <f t="shared" si="18"/>
        <v>15090</v>
      </c>
      <c r="I101" s="1" t="str">
        <f>$C101&amp;"|"&amp;$Q$3&amp;","&amp;$D101&amp;"|"&amp;$O$3&amp;","&amp;$E101&amp;"|"&amp;$P$3&amp;","&amp;F101&amp;"|"&amp;主线关卡掉落数据!O95&amp;","&amp;G101&amp;"|"&amp;主线关卡掉落数据!P95</f>
        <v>10090|20,11090|20,12090|3,13090|1,14090|1</v>
      </c>
      <c r="J101" s="1" t="str">
        <f t="shared" si="19"/>
        <v>10090|3,11090|3,12090|0</v>
      </c>
      <c r="K101" s="1" t="str">
        <f t="shared" si="20"/>
        <v>10090|3,11090|3,12090|1</v>
      </c>
      <c r="L101" s="1" t="str">
        <f>$C101&amp;"|"&amp;$Q$6&amp;","&amp;$D101&amp;"|"&amp;$O$6&amp;","&amp;$E101&amp;"|"&amp;$P$6&amp;","&amp;H101&amp;"|"&amp;主线关卡掉落数据!Q95</f>
        <v>10090|4,11090|4,12090|0,15090|1</v>
      </c>
      <c r="M101" s="1" t="str">
        <f t="shared" si="21"/>
        <v>8000|4</v>
      </c>
      <c r="N101" s="1" t="str">
        <f t="shared" si="22"/>
        <v>8000|4</v>
      </c>
      <c r="O101" s="1" t="str">
        <f t="shared" si="23"/>
        <v>10000|8</v>
      </c>
      <c r="P101" s="1" t="str">
        <f t="shared" si="24"/>
        <v>8000|5</v>
      </c>
      <c r="Q101" s="1" t="str">
        <f>主线关卡掉落数据!$V$6&amp;"|1,"&amp;主线关卡掉落数据!U95&amp;"|1,"&amp;主线关卡掉落数据!Z95&amp;"|1"</f>
        <v>40200|1,100205|1,20002|1</v>
      </c>
    </row>
    <row r="102" spans="2:17" x14ac:dyDescent="0.15">
      <c r="B102" s="32" t="s">
        <v>264</v>
      </c>
      <c r="C102" s="1" t="str">
        <f t="shared" si="13"/>
        <v>10091</v>
      </c>
      <c r="D102" s="1" t="str">
        <f t="shared" si="14"/>
        <v>11091</v>
      </c>
      <c r="E102" s="1" t="str">
        <f t="shared" si="15"/>
        <v>12091</v>
      </c>
      <c r="F102" s="1" t="str">
        <f t="shared" si="16"/>
        <v>13091</v>
      </c>
      <c r="G102" s="1" t="str">
        <f t="shared" si="17"/>
        <v>14091</v>
      </c>
      <c r="H102" s="1" t="str">
        <f t="shared" si="18"/>
        <v>15091</v>
      </c>
      <c r="I102" s="1" t="str">
        <f>$C102&amp;"|"&amp;$Q$3&amp;","&amp;$D102&amp;"|"&amp;$O$3&amp;","&amp;$E102&amp;"|"&amp;$P$3&amp;","&amp;F102&amp;"|"&amp;主线关卡掉落数据!O96&amp;","&amp;G102&amp;"|"&amp;主线关卡掉落数据!P96</f>
        <v>10091|20,11091|20,12091|3,13091|1,14091|1</v>
      </c>
      <c r="J102" s="1" t="str">
        <f t="shared" si="19"/>
        <v>10091|3,11091|3,12091|0</v>
      </c>
      <c r="K102" s="1" t="str">
        <f t="shared" si="20"/>
        <v>10091|3,11091|3,12091|1</v>
      </c>
      <c r="L102" s="1" t="str">
        <f>$C102&amp;"|"&amp;$Q$6&amp;","&amp;$D102&amp;"|"&amp;$O$6&amp;","&amp;$E102&amp;"|"&amp;$P$6&amp;","&amp;H102&amp;"|"&amp;主线关卡掉落数据!Q96</f>
        <v>10091|4,11091|4,12091|0,15091|1</v>
      </c>
      <c r="M102" s="1" t="str">
        <f t="shared" si="21"/>
        <v>8000|4</v>
      </c>
      <c r="N102" s="1" t="str">
        <f t="shared" si="22"/>
        <v>8000|4</v>
      </c>
      <c r="O102" s="1" t="str">
        <f t="shared" si="23"/>
        <v>10000|8</v>
      </c>
      <c r="P102" s="1" t="str">
        <f t="shared" si="24"/>
        <v>8000|5</v>
      </c>
      <c r="Q102" s="1" t="str">
        <f>主线关卡掉落数据!$V$6&amp;"|1,"&amp;主线关卡掉落数据!U96&amp;"|1,"&amp;主线关卡掉落数据!Z96&amp;"|1"</f>
        <v>40200|1,100005|1,20002|1</v>
      </c>
    </row>
    <row r="103" spans="2:17" x14ac:dyDescent="0.15">
      <c r="B103" s="32" t="s">
        <v>265</v>
      </c>
      <c r="C103" s="1" t="str">
        <f t="shared" si="13"/>
        <v>10092</v>
      </c>
      <c r="D103" s="1" t="str">
        <f t="shared" si="14"/>
        <v>11092</v>
      </c>
      <c r="E103" s="1" t="str">
        <f t="shared" si="15"/>
        <v>12092</v>
      </c>
      <c r="F103" s="1" t="str">
        <f t="shared" si="16"/>
        <v>13092</v>
      </c>
      <c r="G103" s="1" t="str">
        <f t="shared" si="17"/>
        <v>14092</v>
      </c>
      <c r="H103" s="1" t="str">
        <f t="shared" si="18"/>
        <v>15092</v>
      </c>
      <c r="I103" s="1" t="str">
        <f>$C103&amp;"|"&amp;$Q$3&amp;","&amp;$D103&amp;"|"&amp;$O$3&amp;","&amp;$E103&amp;"|"&amp;$P$3&amp;","&amp;F103&amp;"|"&amp;主线关卡掉落数据!O97&amp;","&amp;G103&amp;"|"&amp;主线关卡掉落数据!P97</f>
        <v>10092|20,11092|20,12092|3,13092|1,14092|1</v>
      </c>
      <c r="J103" s="1" t="str">
        <f t="shared" si="19"/>
        <v>10092|3,11092|3,12092|0</v>
      </c>
      <c r="K103" s="1" t="str">
        <f t="shared" si="20"/>
        <v>10092|3,11092|3,12092|1</v>
      </c>
      <c r="L103" s="1" t="str">
        <f>$C103&amp;"|"&amp;$Q$6&amp;","&amp;$D103&amp;"|"&amp;$O$6&amp;","&amp;$E103&amp;"|"&amp;$P$6&amp;","&amp;H103&amp;"|"&amp;主线关卡掉落数据!Q97</f>
        <v>10092|4,11092|4,12092|0,15092|1</v>
      </c>
      <c r="M103" s="1" t="str">
        <f t="shared" si="21"/>
        <v>8000|4</v>
      </c>
      <c r="N103" s="1" t="str">
        <f t="shared" si="22"/>
        <v>8000|4</v>
      </c>
      <c r="O103" s="1" t="str">
        <f t="shared" si="23"/>
        <v>10000|8</v>
      </c>
      <c r="P103" s="1" t="str">
        <f t="shared" si="24"/>
        <v>8000|5</v>
      </c>
      <c r="Q103" s="1" t="str">
        <f>主线关卡掉落数据!$V$6&amp;"|1,"&amp;主线关卡掉落数据!U97&amp;"|1,"&amp;主线关卡掉落数据!Z97&amp;"|1"</f>
        <v>40200|1,100005|1,20002|1</v>
      </c>
    </row>
    <row r="104" spans="2:17" x14ac:dyDescent="0.15">
      <c r="B104" s="32" t="s">
        <v>266</v>
      </c>
      <c r="C104" s="1" t="str">
        <f t="shared" si="13"/>
        <v>10093</v>
      </c>
      <c r="D104" s="1" t="str">
        <f t="shared" si="14"/>
        <v>11093</v>
      </c>
      <c r="E104" s="1" t="str">
        <f t="shared" si="15"/>
        <v>12093</v>
      </c>
      <c r="F104" s="1" t="str">
        <f t="shared" si="16"/>
        <v>13093</v>
      </c>
      <c r="G104" s="1" t="str">
        <f t="shared" si="17"/>
        <v>14093</v>
      </c>
      <c r="H104" s="1" t="str">
        <f t="shared" si="18"/>
        <v>15093</v>
      </c>
      <c r="I104" s="1" t="str">
        <f>$C104&amp;"|"&amp;$Q$3&amp;","&amp;$D104&amp;"|"&amp;$O$3&amp;","&amp;$E104&amp;"|"&amp;$P$3&amp;","&amp;F104&amp;"|"&amp;主线关卡掉落数据!O98&amp;","&amp;G104&amp;"|"&amp;主线关卡掉落数据!P98</f>
        <v>10093|20,11093|20,12093|3,13093|1,14093|1</v>
      </c>
      <c r="J104" s="1" t="str">
        <f t="shared" si="19"/>
        <v>10093|3,11093|3,12093|0</v>
      </c>
      <c r="K104" s="1" t="str">
        <f t="shared" si="20"/>
        <v>10093|3,11093|3,12093|1</v>
      </c>
      <c r="L104" s="1" t="str">
        <f>$C104&amp;"|"&amp;$Q$6&amp;","&amp;$D104&amp;"|"&amp;$O$6&amp;","&amp;$E104&amp;"|"&amp;$P$6&amp;","&amp;H104&amp;"|"&amp;主线关卡掉落数据!Q98</f>
        <v>10093|4,11093|4,12093|0,15093|1</v>
      </c>
      <c r="M104" s="1" t="str">
        <f t="shared" si="21"/>
        <v>8000|4</v>
      </c>
      <c r="N104" s="1" t="str">
        <f t="shared" si="22"/>
        <v>8000|4</v>
      </c>
      <c r="O104" s="1" t="str">
        <f t="shared" si="23"/>
        <v>10000|8</v>
      </c>
      <c r="P104" s="1" t="str">
        <f t="shared" si="24"/>
        <v>8000|5</v>
      </c>
      <c r="Q104" s="1" t="str">
        <f>主线关卡掉落数据!$V$6&amp;"|1,"&amp;主线关卡掉落数据!U98&amp;"|1,"&amp;主线关卡掉落数据!Z98&amp;"|1"</f>
        <v>40200|1,100005|1,20002|1</v>
      </c>
    </row>
    <row r="105" spans="2:17" x14ac:dyDescent="0.15">
      <c r="B105" s="32" t="s">
        <v>267</v>
      </c>
      <c r="C105" s="1" t="str">
        <f t="shared" si="13"/>
        <v>10094</v>
      </c>
      <c r="D105" s="1" t="str">
        <f t="shared" si="14"/>
        <v>11094</v>
      </c>
      <c r="E105" s="1" t="str">
        <f t="shared" si="15"/>
        <v>12094</v>
      </c>
      <c r="F105" s="1" t="str">
        <f t="shared" si="16"/>
        <v>13094</v>
      </c>
      <c r="G105" s="1" t="str">
        <f t="shared" si="17"/>
        <v>14094</v>
      </c>
      <c r="H105" s="1" t="str">
        <f t="shared" si="18"/>
        <v>15094</v>
      </c>
      <c r="I105" s="1" t="str">
        <f>$C105&amp;"|"&amp;$Q$3&amp;","&amp;$D105&amp;"|"&amp;$O$3&amp;","&amp;$E105&amp;"|"&amp;$P$3&amp;","&amp;F105&amp;"|"&amp;主线关卡掉落数据!O99&amp;","&amp;G105&amp;"|"&amp;主线关卡掉落数据!P99</f>
        <v>10094|20,11094|20,12094|3,13094|1,14094|1</v>
      </c>
      <c r="J105" s="1" t="str">
        <f t="shared" si="19"/>
        <v>10094|3,11094|3,12094|0</v>
      </c>
      <c r="K105" s="1" t="str">
        <f t="shared" si="20"/>
        <v>10094|3,11094|3,12094|1</v>
      </c>
      <c r="L105" s="1" t="str">
        <f>$C105&amp;"|"&amp;$Q$6&amp;","&amp;$D105&amp;"|"&amp;$O$6&amp;","&amp;$E105&amp;"|"&amp;$P$6&amp;","&amp;H105&amp;"|"&amp;主线关卡掉落数据!Q99</f>
        <v>10094|4,11094|4,12094|0,15094|1</v>
      </c>
      <c r="M105" s="1" t="str">
        <f t="shared" si="21"/>
        <v>8000|4</v>
      </c>
      <c r="N105" s="1" t="str">
        <f t="shared" si="22"/>
        <v>8000|4</v>
      </c>
      <c r="O105" s="1" t="str">
        <f t="shared" si="23"/>
        <v>10000|8</v>
      </c>
      <c r="P105" s="1" t="str">
        <f t="shared" si="24"/>
        <v>8000|5</v>
      </c>
      <c r="Q105" s="1" t="str">
        <f>主线关卡掉落数据!$V$6&amp;"|1,"&amp;主线关卡掉落数据!U99&amp;"|1,"&amp;主线关卡掉落数据!Z99&amp;"|1"</f>
        <v>40200|1,100005|1,20002|1</v>
      </c>
    </row>
    <row r="106" spans="2:17" x14ac:dyDescent="0.15">
      <c r="B106" s="32" t="s">
        <v>268</v>
      </c>
      <c r="C106" s="1" t="str">
        <f t="shared" si="13"/>
        <v>10095</v>
      </c>
      <c r="D106" s="1" t="str">
        <f t="shared" si="14"/>
        <v>11095</v>
      </c>
      <c r="E106" s="1" t="str">
        <f t="shared" si="15"/>
        <v>12095</v>
      </c>
      <c r="F106" s="1" t="str">
        <f t="shared" si="16"/>
        <v>13095</v>
      </c>
      <c r="G106" s="1" t="str">
        <f t="shared" si="17"/>
        <v>14095</v>
      </c>
      <c r="H106" s="1" t="str">
        <f t="shared" si="18"/>
        <v>15095</v>
      </c>
      <c r="I106" s="1" t="str">
        <f>$C106&amp;"|"&amp;$Q$3&amp;","&amp;$D106&amp;"|"&amp;$O$3&amp;","&amp;$E106&amp;"|"&amp;$P$3&amp;","&amp;F106&amp;"|"&amp;主线关卡掉落数据!O100&amp;","&amp;G106&amp;"|"&amp;主线关卡掉落数据!P100</f>
        <v>10095|20,11095|20,12095|3,13095|1,14095|1</v>
      </c>
      <c r="J106" s="1" t="str">
        <f t="shared" si="19"/>
        <v>10095|3,11095|3,12095|0</v>
      </c>
      <c r="K106" s="1" t="str">
        <f t="shared" si="20"/>
        <v>10095|3,11095|3,12095|1</v>
      </c>
      <c r="L106" s="1" t="str">
        <f>$C106&amp;"|"&amp;$Q$6&amp;","&amp;$D106&amp;"|"&amp;$O$6&amp;","&amp;$E106&amp;"|"&amp;$P$6&amp;","&amp;H106&amp;"|"&amp;主线关卡掉落数据!Q100</f>
        <v>10095|4,11095|4,12095|0,15095|1</v>
      </c>
      <c r="M106" s="1" t="str">
        <f t="shared" si="21"/>
        <v>8000|4</v>
      </c>
      <c r="N106" s="1" t="str">
        <f t="shared" si="22"/>
        <v>8000|4</v>
      </c>
      <c r="O106" s="1" t="str">
        <f t="shared" si="23"/>
        <v>10000|8</v>
      </c>
      <c r="P106" s="1" t="str">
        <f t="shared" si="24"/>
        <v>8000|5</v>
      </c>
      <c r="Q106" s="1" t="str">
        <f>主线关卡掉落数据!$V$6&amp;"|1,"&amp;主线关卡掉落数据!U100&amp;"|1,"&amp;主线关卡掉落数据!Z100&amp;"|1"</f>
        <v>40200|1,100105|1,20002|1</v>
      </c>
    </row>
    <row r="107" spans="2:17" x14ac:dyDescent="0.15">
      <c r="B107" s="32" t="s">
        <v>269</v>
      </c>
      <c r="C107" s="1" t="str">
        <f t="shared" si="13"/>
        <v>10096</v>
      </c>
      <c r="D107" s="1" t="str">
        <f t="shared" si="14"/>
        <v>11096</v>
      </c>
      <c r="E107" s="1" t="str">
        <f t="shared" si="15"/>
        <v>12096</v>
      </c>
      <c r="F107" s="1" t="str">
        <f t="shared" si="16"/>
        <v>13096</v>
      </c>
      <c r="G107" s="1" t="str">
        <f t="shared" si="17"/>
        <v>14096</v>
      </c>
      <c r="H107" s="1" t="str">
        <f t="shared" si="18"/>
        <v>15096</v>
      </c>
      <c r="I107" s="1" t="str">
        <f>$C107&amp;"|"&amp;$Q$3&amp;","&amp;$D107&amp;"|"&amp;$O$3&amp;","&amp;$E107&amp;"|"&amp;$P$3&amp;","&amp;F107&amp;"|"&amp;主线关卡掉落数据!O101&amp;","&amp;G107&amp;"|"&amp;主线关卡掉落数据!P101</f>
        <v>10096|20,11096|20,12096|3,13096|1,14096|1</v>
      </c>
      <c r="J107" s="1" t="str">
        <f t="shared" si="19"/>
        <v>10096|3,11096|3,12096|0</v>
      </c>
      <c r="K107" s="1" t="str">
        <f t="shared" si="20"/>
        <v>10096|3,11096|3,12096|1</v>
      </c>
      <c r="L107" s="1" t="str">
        <f>$C107&amp;"|"&amp;$Q$6&amp;","&amp;$D107&amp;"|"&amp;$O$6&amp;","&amp;$E107&amp;"|"&amp;$P$6&amp;","&amp;H107&amp;"|"&amp;主线关卡掉落数据!Q101</f>
        <v>10096|4,11096|4,12096|0,15096|1</v>
      </c>
      <c r="M107" s="1" t="str">
        <f t="shared" si="21"/>
        <v>8000|4</v>
      </c>
      <c r="N107" s="1" t="str">
        <f t="shared" si="22"/>
        <v>8000|4</v>
      </c>
      <c r="O107" s="1" t="str">
        <f t="shared" si="23"/>
        <v>10000|8</v>
      </c>
      <c r="P107" s="1" t="str">
        <f t="shared" si="24"/>
        <v>8000|5</v>
      </c>
      <c r="Q107" s="1" t="str">
        <f>主线关卡掉落数据!$V$6&amp;"|1,"&amp;主线关卡掉落数据!U101&amp;"|1,"&amp;主线关卡掉落数据!Z101&amp;"|1"</f>
        <v>40200|1,100105|1,20002|1</v>
      </c>
    </row>
    <row r="108" spans="2:17" x14ac:dyDescent="0.15">
      <c r="B108" s="32" t="s">
        <v>270</v>
      </c>
      <c r="C108" s="1" t="str">
        <f t="shared" si="13"/>
        <v>10097</v>
      </c>
      <c r="D108" s="1" t="str">
        <f t="shared" si="14"/>
        <v>11097</v>
      </c>
      <c r="E108" s="1" t="str">
        <f t="shared" si="15"/>
        <v>12097</v>
      </c>
      <c r="F108" s="1" t="str">
        <f t="shared" si="16"/>
        <v>13097</v>
      </c>
      <c r="G108" s="1" t="str">
        <f t="shared" si="17"/>
        <v>14097</v>
      </c>
      <c r="H108" s="1" t="str">
        <f t="shared" si="18"/>
        <v>15097</v>
      </c>
      <c r="I108" s="1" t="str">
        <f>$C108&amp;"|"&amp;$Q$3&amp;","&amp;$D108&amp;"|"&amp;$O$3&amp;","&amp;$E108&amp;"|"&amp;$P$3&amp;","&amp;F108&amp;"|"&amp;主线关卡掉落数据!O102&amp;","&amp;G108&amp;"|"&amp;主线关卡掉落数据!P102</f>
        <v>10097|20,11097|20,12097|3,13097|1,14097|1</v>
      </c>
      <c r="J108" s="1" t="str">
        <f t="shared" si="19"/>
        <v>10097|3,11097|3,12097|0</v>
      </c>
      <c r="K108" s="1" t="str">
        <f t="shared" si="20"/>
        <v>10097|3,11097|3,12097|1</v>
      </c>
      <c r="L108" s="1" t="str">
        <f>$C108&amp;"|"&amp;$Q$6&amp;","&amp;$D108&amp;"|"&amp;$O$6&amp;","&amp;$E108&amp;"|"&amp;$P$6&amp;","&amp;H108&amp;"|"&amp;主线关卡掉落数据!Q102</f>
        <v>10097|4,11097|4,12097|0,15097|1</v>
      </c>
      <c r="M108" s="1" t="str">
        <f t="shared" si="21"/>
        <v>8000|4</v>
      </c>
      <c r="N108" s="1" t="str">
        <f t="shared" si="22"/>
        <v>8000|4</v>
      </c>
      <c r="O108" s="1" t="str">
        <f t="shared" si="23"/>
        <v>10000|8</v>
      </c>
      <c r="P108" s="1" t="str">
        <f t="shared" si="24"/>
        <v>8000|5</v>
      </c>
      <c r="Q108" s="1" t="str">
        <f>主线关卡掉落数据!$V$6&amp;"|1,"&amp;主线关卡掉落数据!U102&amp;"|1,"&amp;主线关卡掉落数据!Z102&amp;"|1"</f>
        <v>40200|1,100105|1,20002|1</v>
      </c>
    </row>
    <row r="109" spans="2:17" x14ac:dyDescent="0.15">
      <c r="B109" s="32" t="s">
        <v>271</v>
      </c>
      <c r="C109" s="1" t="str">
        <f t="shared" si="13"/>
        <v>10098</v>
      </c>
      <c r="D109" s="1" t="str">
        <f t="shared" si="14"/>
        <v>11098</v>
      </c>
      <c r="E109" s="1" t="str">
        <f t="shared" si="15"/>
        <v>12098</v>
      </c>
      <c r="F109" s="1" t="str">
        <f t="shared" si="16"/>
        <v>13098</v>
      </c>
      <c r="G109" s="1" t="str">
        <f t="shared" si="17"/>
        <v>14098</v>
      </c>
      <c r="H109" s="1" t="str">
        <f t="shared" si="18"/>
        <v>15098</v>
      </c>
      <c r="I109" s="1" t="str">
        <f>$C109&amp;"|"&amp;$Q$3&amp;","&amp;$D109&amp;"|"&amp;$O$3&amp;","&amp;$E109&amp;"|"&amp;$P$3&amp;","&amp;F109&amp;"|"&amp;主线关卡掉落数据!O103&amp;","&amp;G109&amp;"|"&amp;主线关卡掉落数据!P103</f>
        <v>10098|20,11098|20,12098|3,13098|1,14098|1</v>
      </c>
      <c r="J109" s="1" t="str">
        <f t="shared" si="19"/>
        <v>10098|3,11098|3,12098|0</v>
      </c>
      <c r="K109" s="1" t="str">
        <f t="shared" si="20"/>
        <v>10098|3,11098|3,12098|1</v>
      </c>
      <c r="L109" s="1" t="str">
        <f>$C109&amp;"|"&amp;$Q$6&amp;","&amp;$D109&amp;"|"&amp;$O$6&amp;","&amp;$E109&amp;"|"&amp;$P$6&amp;","&amp;H109&amp;"|"&amp;主线关卡掉落数据!Q103</f>
        <v>10098|4,11098|4,12098|0,15098|1</v>
      </c>
      <c r="M109" s="1" t="str">
        <f t="shared" si="21"/>
        <v>8000|4</v>
      </c>
      <c r="N109" s="1" t="str">
        <f t="shared" si="22"/>
        <v>8000|4</v>
      </c>
      <c r="O109" s="1" t="str">
        <f t="shared" si="23"/>
        <v>10000|8</v>
      </c>
      <c r="P109" s="1" t="str">
        <f t="shared" si="24"/>
        <v>8000|5</v>
      </c>
      <c r="Q109" s="1" t="str">
        <f>主线关卡掉落数据!$V$6&amp;"|1,"&amp;主线关卡掉落数据!U103&amp;"|1,"&amp;主线关卡掉落数据!Z103&amp;"|1"</f>
        <v>40200|1,100205|1,20002|1</v>
      </c>
    </row>
    <row r="110" spans="2:17" x14ac:dyDescent="0.15">
      <c r="B110" s="32" t="s">
        <v>272</v>
      </c>
      <c r="C110" s="1" t="str">
        <f t="shared" si="13"/>
        <v>10099</v>
      </c>
      <c r="D110" s="1" t="str">
        <f t="shared" si="14"/>
        <v>11099</v>
      </c>
      <c r="E110" s="1" t="str">
        <f t="shared" si="15"/>
        <v>12099</v>
      </c>
      <c r="F110" s="1" t="str">
        <f t="shared" si="16"/>
        <v>13099</v>
      </c>
      <c r="G110" s="1" t="str">
        <f t="shared" si="17"/>
        <v>14099</v>
      </c>
      <c r="H110" s="1" t="str">
        <f t="shared" si="18"/>
        <v>15099</v>
      </c>
      <c r="I110" s="1" t="str">
        <f>$C110&amp;"|"&amp;$Q$3&amp;","&amp;$D110&amp;"|"&amp;$O$3&amp;","&amp;$E110&amp;"|"&amp;$P$3&amp;","&amp;F110&amp;"|"&amp;主线关卡掉落数据!O104&amp;","&amp;G110&amp;"|"&amp;主线关卡掉落数据!P104</f>
        <v>10099|20,11099|20,12099|3,13099|1,14099|1</v>
      </c>
      <c r="J110" s="1" t="str">
        <f t="shared" si="19"/>
        <v>10099|3,11099|3,12099|0</v>
      </c>
      <c r="K110" s="1" t="str">
        <f t="shared" si="20"/>
        <v>10099|3,11099|3,12099|1</v>
      </c>
      <c r="L110" s="1" t="str">
        <f>$C110&amp;"|"&amp;$Q$6&amp;","&amp;$D110&amp;"|"&amp;$O$6&amp;","&amp;$E110&amp;"|"&amp;$P$6&amp;","&amp;H110&amp;"|"&amp;主线关卡掉落数据!Q104</f>
        <v>10099|4,11099|4,12099|0,15099|1</v>
      </c>
      <c r="M110" s="1" t="str">
        <f t="shared" si="21"/>
        <v>8000|4</v>
      </c>
      <c r="N110" s="1" t="str">
        <f t="shared" si="22"/>
        <v>8000|4</v>
      </c>
      <c r="O110" s="1" t="str">
        <f t="shared" si="23"/>
        <v>10000|8</v>
      </c>
      <c r="P110" s="1" t="str">
        <f t="shared" si="24"/>
        <v>8000|5</v>
      </c>
      <c r="Q110" s="1" t="str">
        <f>主线关卡掉落数据!$V$6&amp;"|1,"&amp;主线关卡掉落数据!U104&amp;"|1,"&amp;主线关卡掉落数据!Z104&amp;"|1"</f>
        <v>40200|1,100205|1,20002|1</v>
      </c>
    </row>
    <row r="111" spans="2:17" x14ac:dyDescent="0.15">
      <c r="B111" s="32" t="s">
        <v>273</v>
      </c>
      <c r="C111" s="1" t="str">
        <f t="shared" si="13"/>
        <v>10100</v>
      </c>
      <c r="D111" s="1" t="str">
        <f t="shared" si="14"/>
        <v>11100</v>
      </c>
      <c r="E111" s="1" t="str">
        <f t="shared" si="15"/>
        <v>12100</v>
      </c>
      <c r="F111" s="1" t="str">
        <f t="shared" si="16"/>
        <v>13100</v>
      </c>
      <c r="G111" s="1" t="str">
        <f t="shared" si="17"/>
        <v>14100</v>
      </c>
      <c r="H111" s="1" t="str">
        <f t="shared" si="18"/>
        <v>15100</v>
      </c>
      <c r="I111" s="1" t="str">
        <f>$C111&amp;"|"&amp;$Q$3&amp;","&amp;$D111&amp;"|"&amp;$O$3&amp;","&amp;$E111&amp;"|"&amp;$P$3&amp;","&amp;F111&amp;"|"&amp;主线关卡掉落数据!O105&amp;","&amp;G111&amp;"|"&amp;主线关卡掉落数据!P105</f>
        <v>10100|20,11100|20,12100|3,13100|1,14100|1</v>
      </c>
      <c r="J111" s="1" t="str">
        <f t="shared" si="19"/>
        <v>10100|3,11100|3,12100|0</v>
      </c>
      <c r="K111" s="1" t="str">
        <f t="shared" si="20"/>
        <v>10100|3,11100|3,12100|1</v>
      </c>
      <c r="L111" s="1" t="str">
        <f>$C111&amp;"|"&amp;$Q$6&amp;","&amp;$D111&amp;"|"&amp;$O$6&amp;","&amp;$E111&amp;"|"&amp;$P$6&amp;","&amp;H111&amp;"|"&amp;主线关卡掉落数据!Q105</f>
        <v>10100|4,11100|4,12100|0,15100|1</v>
      </c>
      <c r="M111" s="1" t="str">
        <f t="shared" si="21"/>
        <v>8000|4</v>
      </c>
      <c r="N111" s="1" t="str">
        <f t="shared" si="22"/>
        <v>8000|4</v>
      </c>
      <c r="O111" s="1" t="str">
        <f t="shared" si="23"/>
        <v>10000|8</v>
      </c>
      <c r="P111" s="1" t="str">
        <f t="shared" si="24"/>
        <v>8000|5</v>
      </c>
      <c r="Q111" s="1" t="str">
        <f>主线关卡掉落数据!$V$6&amp;"|1,"&amp;主线关卡掉落数据!U105&amp;"|1,"&amp;主线关卡掉落数据!Z105&amp;"|1"</f>
        <v>40200|1,100205|1,20002|1</v>
      </c>
    </row>
    <row r="112" spans="2:17" x14ac:dyDescent="0.15">
      <c r="B112" s="32" t="s">
        <v>274</v>
      </c>
      <c r="C112" s="1" t="str">
        <f t="shared" si="13"/>
        <v>10101</v>
      </c>
      <c r="D112" s="1" t="str">
        <f t="shared" si="14"/>
        <v>11101</v>
      </c>
      <c r="E112" s="1" t="str">
        <f t="shared" si="15"/>
        <v>12101</v>
      </c>
      <c r="F112" s="1" t="str">
        <f t="shared" si="16"/>
        <v>13101</v>
      </c>
      <c r="G112" s="1" t="str">
        <f t="shared" si="17"/>
        <v>14101</v>
      </c>
      <c r="H112" s="1" t="str">
        <f t="shared" si="18"/>
        <v>15101</v>
      </c>
      <c r="I112" s="1" t="str">
        <f>$C112&amp;"|"&amp;$Q$3&amp;","&amp;$D112&amp;"|"&amp;$O$3&amp;","&amp;$E112&amp;"|"&amp;$P$3&amp;","&amp;F112&amp;"|"&amp;主线关卡掉落数据!O106&amp;","&amp;G112&amp;"|"&amp;主线关卡掉落数据!P106</f>
        <v>10101|20,11101|20,12101|3,13101|1,14101|1</v>
      </c>
      <c r="J112" s="1" t="str">
        <f t="shared" si="19"/>
        <v>10101|3,11101|3,12101|0</v>
      </c>
      <c r="K112" s="1" t="str">
        <f t="shared" si="20"/>
        <v>10101|3,11101|3,12101|1</v>
      </c>
      <c r="L112" s="1" t="str">
        <f>$C112&amp;"|"&amp;$Q$6&amp;","&amp;$D112&amp;"|"&amp;$O$6&amp;","&amp;$E112&amp;"|"&amp;$P$6&amp;","&amp;H112&amp;"|"&amp;主线关卡掉落数据!Q106</f>
        <v>10101|4,11101|4,12101|0,15101|1</v>
      </c>
      <c r="M112" s="1" t="str">
        <f t="shared" si="21"/>
        <v>8000|4</v>
      </c>
      <c r="N112" s="1" t="str">
        <f t="shared" si="22"/>
        <v>8000|4</v>
      </c>
      <c r="O112" s="1" t="str">
        <f t="shared" si="23"/>
        <v>10000|8</v>
      </c>
      <c r="P112" s="1" t="str">
        <f t="shared" si="24"/>
        <v>8000|5</v>
      </c>
      <c r="Q112" s="1" t="str">
        <f>主线关卡掉落数据!$V$6&amp;"|1,"&amp;主线关卡掉落数据!U106&amp;"|1,"&amp;主线关卡掉落数据!Z106&amp;"|1"</f>
        <v>40200|1,100006|1,20002|1</v>
      </c>
    </row>
    <row r="113" spans="2:17" x14ac:dyDescent="0.15">
      <c r="B113" s="32" t="s">
        <v>275</v>
      </c>
      <c r="C113" s="1" t="str">
        <f t="shared" si="13"/>
        <v>10102</v>
      </c>
      <c r="D113" s="1" t="str">
        <f t="shared" si="14"/>
        <v>11102</v>
      </c>
      <c r="E113" s="1" t="str">
        <f t="shared" si="15"/>
        <v>12102</v>
      </c>
      <c r="F113" s="1" t="str">
        <f t="shared" si="16"/>
        <v>13102</v>
      </c>
      <c r="G113" s="1" t="str">
        <f t="shared" si="17"/>
        <v>14102</v>
      </c>
      <c r="H113" s="1" t="str">
        <f t="shared" si="18"/>
        <v>15102</v>
      </c>
      <c r="I113" s="1" t="str">
        <f>$C113&amp;"|"&amp;$Q$3&amp;","&amp;$D113&amp;"|"&amp;$O$3&amp;","&amp;$E113&amp;"|"&amp;$P$3&amp;","&amp;F113&amp;"|"&amp;主线关卡掉落数据!O107&amp;","&amp;G113&amp;"|"&amp;主线关卡掉落数据!P107</f>
        <v>10102|20,11102|20,12102|3,13102|1,14102|1</v>
      </c>
      <c r="J113" s="1" t="str">
        <f t="shared" si="19"/>
        <v>10102|3,11102|3,12102|0</v>
      </c>
      <c r="K113" s="1" t="str">
        <f t="shared" si="20"/>
        <v>10102|3,11102|3,12102|1</v>
      </c>
      <c r="L113" s="1" t="str">
        <f>$C113&amp;"|"&amp;$Q$6&amp;","&amp;$D113&amp;"|"&amp;$O$6&amp;","&amp;$E113&amp;"|"&amp;$P$6&amp;","&amp;H113&amp;"|"&amp;主线关卡掉落数据!Q107</f>
        <v>10102|4,11102|4,12102|0,15102|1</v>
      </c>
      <c r="M113" s="1" t="str">
        <f t="shared" si="21"/>
        <v>8000|4</v>
      </c>
      <c r="N113" s="1" t="str">
        <f t="shared" si="22"/>
        <v>8000|4</v>
      </c>
      <c r="O113" s="1" t="str">
        <f t="shared" si="23"/>
        <v>10000|8</v>
      </c>
      <c r="P113" s="1" t="str">
        <f t="shared" si="24"/>
        <v>8000|5</v>
      </c>
      <c r="Q113" s="1" t="str">
        <f>主线关卡掉落数据!$V$6&amp;"|1,"&amp;主线关卡掉落数据!U107&amp;"|1,"&amp;主线关卡掉落数据!Z107&amp;"|1"</f>
        <v>40200|1,100006|1,20002|1</v>
      </c>
    </row>
    <row r="114" spans="2:17" x14ac:dyDescent="0.15">
      <c r="B114" s="32" t="s">
        <v>276</v>
      </c>
      <c r="C114" s="1" t="str">
        <f t="shared" si="13"/>
        <v>10103</v>
      </c>
      <c r="D114" s="1" t="str">
        <f t="shared" si="14"/>
        <v>11103</v>
      </c>
      <c r="E114" s="1" t="str">
        <f t="shared" si="15"/>
        <v>12103</v>
      </c>
      <c r="F114" s="1" t="str">
        <f t="shared" si="16"/>
        <v>13103</v>
      </c>
      <c r="G114" s="1" t="str">
        <f t="shared" si="17"/>
        <v>14103</v>
      </c>
      <c r="H114" s="1" t="str">
        <f t="shared" si="18"/>
        <v>15103</v>
      </c>
      <c r="I114" s="1" t="str">
        <f>$C114&amp;"|"&amp;$Q$3&amp;","&amp;$D114&amp;"|"&amp;$O$3&amp;","&amp;$E114&amp;"|"&amp;$P$3&amp;","&amp;F114&amp;"|"&amp;主线关卡掉落数据!O108&amp;","&amp;G114&amp;"|"&amp;主线关卡掉落数据!P108</f>
        <v>10103|20,11103|20,12103|3,13103|1,14103|1</v>
      </c>
      <c r="J114" s="1" t="str">
        <f t="shared" si="19"/>
        <v>10103|3,11103|3,12103|0</v>
      </c>
      <c r="K114" s="1" t="str">
        <f t="shared" si="20"/>
        <v>10103|3,11103|3,12103|1</v>
      </c>
      <c r="L114" s="1" t="str">
        <f>$C114&amp;"|"&amp;$Q$6&amp;","&amp;$D114&amp;"|"&amp;$O$6&amp;","&amp;$E114&amp;"|"&amp;$P$6&amp;","&amp;H114&amp;"|"&amp;主线关卡掉落数据!Q108</f>
        <v>10103|4,11103|4,12103|0,15103|1</v>
      </c>
      <c r="M114" s="1" t="str">
        <f t="shared" si="21"/>
        <v>8000|4</v>
      </c>
      <c r="N114" s="1" t="str">
        <f t="shared" si="22"/>
        <v>8000|4</v>
      </c>
      <c r="O114" s="1" t="str">
        <f t="shared" si="23"/>
        <v>10000|8</v>
      </c>
      <c r="P114" s="1" t="str">
        <f t="shared" si="24"/>
        <v>8000|5</v>
      </c>
      <c r="Q114" s="1" t="str">
        <f>主线关卡掉落数据!$V$6&amp;"|1,"&amp;主线关卡掉落数据!U108&amp;"|1,"&amp;主线关卡掉落数据!Z108&amp;"|1"</f>
        <v>40200|1,100006|1,20002|1</v>
      </c>
    </row>
    <row r="115" spans="2:17" x14ac:dyDescent="0.15">
      <c r="B115" s="32" t="s">
        <v>277</v>
      </c>
      <c r="C115" s="1" t="str">
        <f t="shared" si="13"/>
        <v>10104</v>
      </c>
      <c r="D115" s="1" t="str">
        <f t="shared" si="14"/>
        <v>11104</v>
      </c>
      <c r="E115" s="1" t="str">
        <f t="shared" si="15"/>
        <v>12104</v>
      </c>
      <c r="F115" s="1" t="str">
        <f t="shared" si="16"/>
        <v>13104</v>
      </c>
      <c r="G115" s="1" t="str">
        <f t="shared" si="17"/>
        <v>14104</v>
      </c>
      <c r="H115" s="1" t="str">
        <f t="shared" si="18"/>
        <v>15104</v>
      </c>
      <c r="I115" s="1" t="str">
        <f>$C115&amp;"|"&amp;$Q$3&amp;","&amp;$D115&amp;"|"&amp;$O$3&amp;","&amp;$E115&amp;"|"&amp;$P$3&amp;","&amp;F115&amp;"|"&amp;主线关卡掉落数据!O109&amp;","&amp;G115&amp;"|"&amp;主线关卡掉落数据!P109</f>
        <v>10104|20,11104|20,12104|3,13104|1,14104|1</v>
      </c>
      <c r="J115" s="1" t="str">
        <f t="shared" si="19"/>
        <v>10104|3,11104|3,12104|0</v>
      </c>
      <c r="K115" s="1" t="str">
        <f t="shared" si="20"/>
        <v>10104|3,11104|3,12104|1</v>
      </c>
      <c r="L115" s="1" t="str">
        <f>$C115&amp;"|"&amp;$Q$6&amp;","&amp;$D115&amp;"|"&amp;$O$6&amp;","&amp;$E115&amp;"|"&amp;$P$6&amp;","&amp;H115&amp;"|"&amp;主线关卡掉落数据!Q109</f>
        <v>10104|4,11104|4,12104|0,15104|1</v>
      </c>
      <c r="M115" s="1" t="str">
        <f t="shared" si="21"/>
        <v>8000|4</v>
      </c>
      <c r="N115" s="1" t="str">
        <f t="shared" si="22"/>
        <v>8000|4</v>
      </c>
      <c r="O115" s="1" t="str">
        <f t="shared" si="23"/>
        <v>10000|8</v>
      </c>
      <c r="P115" s="1" t="str">
        <f t="shared" si="24"/>
        <v>8000|5</v>
      </c>
      <c r="Q115" s="1" t="str">
        <f>主线关卡掉落数据!$V$6&amp;"|1,"&amp;主线关卡掉落数据!U109&amp;"|1,"&amp;主线关卡掉落数据!Z109&amp;"|1"</f>
        <v>40200|1,100006|1,20002|1</v>
      </c>
    </row>
    <row r="116" spans="2:17" x14ac:dyDescent="0.15">
      <c r="B116" s="32" t="s">
        <v>278</v>
      </c>
      <c r="C116" s="1" t="str">
        <f t="shared" si="13"/>
        <v>10105</v>
      </c>
      <c r="D116" s="1" t="str">
        <f t="shared" si="14"/>
        <v>11105</v>
      </c>
      <c r="E116" s="1" t="str">
        <f t="shared" si="15"/>
        <v>12105</v>
      </c>
      <c r="F116" s="1" t="str">
        <f t="shared" si="16"/>
        <v>13105</v>
      </c>
      <c r="G116" s="1" t="str">
        <f t="shared" si="17"/>
        <v>14105</v>
      </c>
      <c r="H116" s="1" t="str">
        <f t="shared" si="18"/>
        <v>15105</v>
      </c>
      <c r="I116" s="1" t="str">
        <f>$C116&amp;"|"&amp;$Q$3&amp;","&amp;$D116&amp;"|"&amp;$O$3&amp;","&amp;$E116&amp;"|"&amp;$P$3&amp;","&amp;F116&amp;"|"&amp;主线关卡掉落数据!O110&amp;","&amp;G116&amp;"|"&amp;主线关卡掉落数据!P110</f>
        <v>10105|20,11105|20,12105|3,13105|1,14105|1</v>
      </c>
      <c r="J116" s="1" t="str">
        <f t="shared" si="19"/>
        <v>10105|3,11105|3,12105|0</v>
      </c>
      <c r="K116" s="1" t="str">
        <f t="shared" si="20"/>
        <v>10105|3,11105|3,12105|1</v>
      </c>
      <c r="L116" s="1" t="str">
        <f>$C116&amp;"|"&amp;$Q$6&amp;","&amp;$D116&amp;"|"&amp;$O$6&amp;","&amp;$E116&amp;"|"&amp;$P$6&amp;","&amp;H116&amp;"|"&amp;主线关卡掉落数据!Q110</f>
        <v>10105|4,11105|4,12105|0,15105|1</v>
      </c>
      <c r="M116" s="1" t="str">
        <f t="shared" si="21"/>
        <v>8000|4</v>
      </c>
      <c r="N116" s="1" t="str">
        <f t="shared" si="22"/>
        <v>8000|4</v>
      </c>
      <c r="O116" s="1" t="str">
        <f t="shared" si="23"/>
        <v>10000|8</v>
      </c>
      <c r="P116" s="1" t="str">
        <f t="shared" si="24"/>
        <v>8000|5</v>
      </c>
      <c r="Q116" s="1" t="str">
        <f>主线关卡掉落数据!$V$6&amp;"|1,"&amp;主线关卡掉落数据!U110&amp;"|1,"&amp;主线关卡掉落数据!Z110&amp;"|1"</f>
        <v>40200|1,100106|1,20002|1</v>
      </c>
    </row>
    <row r="117" spans="2:17" x14ac:dyDescent="0.15">
      <c r="B117" s="32" t="s">
        <v>279</v>
      </c>
      <c r="C117" s="1" t="str">
        <f t="shared" si="13"/>
        <v>10106</v>
      </c>
      <c r="D117" s="1" t="str">
        <f t="shared" si="14"/>
        <v>11106</v>
      </c>
      <c r="E117" s="1" t="str">
        <f t="shared" si="15"/>
        <v>12106</v>
      </c>
      <c r="F117" s="1" t="str">
        <f t="shared" si="16"/>
        <v>13106</v>
      </c>
      <c r="G117" s="1" t="str">
        <f t="shared" si="17"/>
        <v>14106</v>
      </c>
      <c r="H117" s="1" t="str">
        <f t="shared" si="18"/>
        <v>15106</v>
      </c>
      <c r="I117" s="1" t="str">
        <f>$C117&amp;"|"&amp;$Q$3&amp;","&amp;$D117&amp;"|"&amp;$O$3&amp;","&amp;$E117&amp;"|"&amp;$P$3&amp;","&amp;F117&amp;"|"&amp;主线关卡掉落数据!O111&amp;","&amp;G117&amp;"|"&amp;主线关卡掉落数据!P111</f>
        <v>10106|20,11106|20,12106|3,13106|1,14106|1</v>
      </c>
      <c r="J117" s="1" t="str">
        <f t="shared" si="19"/>
        <v>10106|3,11106|3,12106|0</v>
      </c>
      <c r="K117" s="1" t="str">
        <f t="shared" si="20"/>
        <v>10106|3,11106|3,12106|1</v>
      </c>
      <c r="L117" s="1" t="str">
        <f>$C117&amp;"|"&amp;$Q$6&amp;","&amp;$D117&amp;"|"&amp;$O$6&amp;","&amp;$E117&amp;"|"&amp;$P$6&amp;","&amp;H117&amp;"|"&amp;主线关卡掉落数据!Q111</f>
        <v>10106|4,11106|4,12106|0,15106|1</v>
      </c>
      <c r="M117" s="1" t="str">
        <f t="shared" si="21"/>
        <v>8000|4</v>
      </c>
      <c r="N117" s="1" t="str">
        <f t="shared" si="22"/>
        <v>8000|4</v>
      </c>
      <c r="O117" s="1" t="str">
        <f t="shared" si="23"/>
        <v>10000|8</v>
      </c>
      <c r="P117" s="1" t="str">
        <f t="shared" si="24"/>
        <v>8000|5</v>
      </c>
      <c r="Q117" s="1" t="str">
        <f>主线关卡掉落数据!$V$6&amp;"|1,"&amp;主线关卡掉落数据!U111&amp;"|1,"&amp;主线关卡掉落数据!Z111&amp;"|1"</f>
        <v>40200|1,100106|1,20002|1</v>
      </c>
    </row>
    <row r="118" spans="2:17" x14ac:dyDescent="0.15">
      <c r="B118" s="32" t="s">
        <v>280</v>
      </c>
      <c r="C118" s="1" t="str">
        <f t="shared" si="13"/>
        <v>10107</v>
      </c>
      <c r="D118" s="1" t="str">
        <f t="shared" si="14"/>
        <v>11107</v>
      </c>
      <c r="E118" s="1" t="str">
        <f t="shared" si="15"/>
        <v>12107</v>
      </c>
      <c r="F118" s="1" t="str">
        <f t="shared" si="16"/>
        <v>13107</v>
      </c>
      <c r="G118" s="1" t="str">
        <f t="shared" si="17"/>
        <v>14107</v>
      </c>
      <c r="H118" s="1" t="str">
        <f t="shared" si="18"/>
        <v>15107</v>
      </c>
      <c r="I118" s="1" t="str">
        <f>$C118&amp;"|"&amp;$Q$3&amp;","&amp;$D118&amp;"|"&amp;$O$3&amp;","&amp;$E118&amp;"|"&amp;$P$3&amp;","&amp;F118&amp;"|"&amp;主线关卡掉落数据!O112&amp;","&amp;G118&amp;"|"&amp;主线关卡掉落数据!P112</f>
        <v>10107|20,11107|20,12107|3,13107|1,14107|1</v>
      </c>
      <c r="J118" s="1" t="str">
        <f t="shared" si="19"/>
        <v>10107|3,11107|3,12107|0</v>
      </c>
      <c r="K118" s="1" t="str">
        <f t="shared" si="20"/>
        <v>10107|3,11107|3,12107|1</v>
      </c>
      <c r="L118" s="1" t="str">
        <f>$C118&amp;"|"&amp;$Q$6&amp;","&amp;$D118&amp;"|"&amp;$O$6&amp;","&amp;$E118&amp;"|"&amp;$P$6&amp;","&amp;H118&amp;"|"&amp;主线关卡掉落数据!Q112</f>
        <v>10107|4,11107|4,12107|0,15107|1</v>
      </c>
      <c r="M118" s="1" t="str">
        <f t="shared" si="21"/>
        <v>8000|4</v>
      </c>
      <c r="N118" s="1" t="str">
        <f t="shared" si="22"/>
        <v>8000|4</v>
      </c>
      <c r="O118" s="1" t="str">
        <f t="shared" si="23"/>
        <v>10000|8</v>
      </c>
      <c r="P118" s="1" t="str">
        <f t="shared" si="24"/>
        <v>8000|5</v>
      </c>
      <c r="Q118" s="1" t="str">
        <f>主线关卡掉落数据!$V$6&amp;"|1,"&amp;主线关卡掉落数据!U112&amp;"|1,"&amp;主线关卡掉落数据!Z112&amp;"|1"</f>
        <v>40200|1,100106|1,20002|1</v>
      </c>
    </row>
    <row r="119" spans="2:17" x14ac:dyDescent="0.15">
      <c r="B119" s="32" t="s">
        <v>281</v>
      </c>
      <c r="C119" s="1" t="str">
        <f t="shared" si="13"/>
        <v>10108</v>
      </c>
      <c r="D119" s="1" t="str">
        <f t="shared" si="14"/>
        <v>11108</v>
      </c>
      <c r="E119" s="1" t="str">
        <f t="shared" si="15"/>
        <v>12108</v>
      </c>
      <c r="F119" s="1" t="str">
        <f t="shared" si="16"/>
        <v>13108</v>
      </c>
      <c r="G119" s="1" t="str">
        <f t="shared" si="17"/>
        <v>14108</v>
      </c>
      <c r="H119" s="1" t="str">
        <f t="shared" si="18"/>
        <v>15108</v>
      </c>
      <c r="I119" s="1" t="str">
        <f>$C119&amp;"|"&amp;$Q$3&amp;","&amp;$D119&amp;"|"&amp;$O$3&amp;","&amp;$E119&amp;"|"&amp;$P$3&amp;","&amp;F119&amp;"|"&amp;主线关卡掉落数据!O113&amp;","&amp;G119&amp;"|"&amp;主线关卡掉落数据!P113</f>
        <v>10108|20,11108|20,12108|3,13108|1,14108|1</v>
      </c>
      <c r="J119" s="1" t="str">
        <f t="shared" si="19"/>
        <v>10108|3,11108|3,12108|0</v>
      </c>
      <c r="K119" s="1" t="str">
        <f t="shared" si="20"/>
        <v>10108|3,11108|3,12108|1</v>
      </c>
      <c r="L119" s="1" t="str">
        <f>$C119&amp;"|"&amp;$Q$6&amp;","&amp;$D119&amp;"|"&amp;$O$6&amp;","&amp;$E119&amp;"|"&amp;$P$6&amp;","&amp;H119&amp;"|"&amp;主线关卡掉落数据!Q113</f>
        <v>10108|4,11108|4,12108|0,15108|1</v>
      </c>
      <c r="M119" s="1" t="str">
        <f t="shared" si="21"/>
        <v>8000|4</v>
      </c>
      <c r="N119" s="1" t="str">
        <f t="shared" si="22"/>
        <v>8000|4</v>
      </c>
      <c r="O119" s="1" t="str">
        <f t="shared" si="23"/>
        <v>10000|8</v>
      </c>
      <c r="P119" s="1" t="str">
        <f t="shared" si="24"/>
        <v>8000|5</v>
      </c>
      <c r="Q119" s="1" t="str">
        <f>主线关卡掉落数据!$V$6&amp;"|1,"&amp;主线关卡掉落数据!U113&amp;"|1,"&amp;主线关卡掉落数据!Z113&amp;"|1"</f>
        <v>40200|1,100206|1,20002|1</v>
      </c>
    </row>
    <row r="120" spans="2:17" x14ac:dyDescent="0.15">
      <c r="B120" s="32" t="s">
        <v>282</v>
      </c>
      <c r="C120" s="1" t="str">
        <f t="shared" si="13"/>
        <v>10109</v>
      </c>
      <c r="D120" s="1" t="str">
        <f t="shared" si="14"/>
        <v>11109</v>
      </c>
      <c r="E120" s="1" t="str">
        <f t="shared" si="15"/>
        <v>12109</v>
      </c>
      <c r="F120" s="1" t="str">
        <f t="shared" si="16"/>
        <v>13109</v>
      </c>
      <c r="G120" s="1" t="str">
        <f t="shared" si="17"/>
        <v>14109</v>
      </c>
      <c r="H120" s="1" t="str">
        <f t="shared" si="18"/>
        <v>15109</v>
      </c>
      <c r="I120" s="1" t="str">
        <f>$C120&amp;"|"&amp;$Q$3&amp;","&amp;$D120&amp;"|"&amp;$O$3&amp;","&amp;$E120&amp;"|"&amp;$P$3&amp;","&amp;F120&amp;"|"&amp;主线关卡掉落数据!O114&amp;","&amp;G120&amp;"|"&amp;主线关卡掉落数据!P114</f>
        <v>10109|20,11109|20,12109|3,13109|1,14109|1</v>
      </c>
      <c r="J120" s="1" t="str">
        <f t="shared" si="19"/>
        <v>10109|3,11109|3,12109|0</v>
      </c>
      <c r="K120" s="1" t="str">
        <f t="shared" si="20"/>
        <v>10109|3,11109|3,12109|1</v>
      </c>
      <c r="L120" s="1" t="str">
        <f>$C120&amp;"|"&amp;$Q$6&amp;","&amp;$D120&amp;"|"&amp;$O$6&amp;","&amp;$E120&amp;"|"&amp;$P$6&amp;","&amp;H120&amp;"|"&amp;主线关卡掉落数据!Q114</f>
        <v>10109|4,11109|4,12109|0,15109|1</v>
      </c>
      <c r="M120" s="1" t="str">
        <f t="shared" si="21"/>
        <v>8000|4</v>
      </c>
      <c r="N120" s="1" t="str">
        <f t="shared" si="22"/>
        <v>8000|4</v>
      </c>
      <c r="O120" s="1" t="str">
        <f t="shared" si="23"/>
        <v>10000|8</v>
      </c>
      <c r="P120" s="1" t="str">
        <f t="shared" si="24"/>
        <v>8000|5</v>
      </c>
      <c r="Q120" s="1" t="str">
        <f>主线关卡掉落数据!$V$6&amp;"|1,"&amp;主线关卡掉落数据!U114&amp;"|1,"&amp;主线关卡掉落数据!Z114&amp;"|1"</f>
        <v>40200|1,100206|1,20002|1</v>
      </c>
    </row>
    <row r="121" spans="2:17" x14ac:dyDescent="0.15">
      <c r="B121" s="32" t="s">
        <v>283</v>
      </c>
      <c r="C121" s="1" t="str">
        <f t="shared" si="13"/>
        <v>10110</v>
      </c>
      <c r="D121" s="1" t="str">
        <f t="shared" si="14"/>
        <v>11110</v>
      </c>
      <c r="E121" s="1" t="str">
        <f t="shared" si="15"/>
        <v>12110</v>
      </c>
      <c r="F121" s="1" t="str">
        <f t="shared" si="16"/>
        <v>13110</v>
      </c>
      <c r="G121" s="1" t="str">
        <f t="shared" si="17"/>
        <v>14110</v>
      </c>
      <c r="H121" s="1" t="str">
        <f t="shared" si="18"/>
        <v>15110</v>
      </c>
      <c r="I121" s="1" t="str">
        <f>$C121&amp;"|"&amp;$Q$3&amp;","&amp;$D121&amp;"|"&amp;$O$3&amp;","&amp;$E121&amp;"|"&amp;$P$3&amp;","&amp;F121&amp;"|"&amp;主线关卡掉落数据!O115&amp;","&amp;G121&amp;"|"&amp;主线关卡掉落数据!P115</f>
        <v>10110|20,11110|20,12110|3,13110|1,14110|1</v>
      </c>
      <c r="J121" s="1" t="str">
        <f t="shared" si="19"/>
        <v>10110|3,11110|3,12110|0</v>
      </c>
      <c r="K121" s="1" t="str">
        <f t="shared" si="20"/>
        <v>10110|3,11110|3,12110|1</v>
      </c>
      <c r="L121" s="1" t="str">
        <f>$C121&amp;"|"&amp;$Q$6&amp;","&amp;$D121&amp;"|"&amp;$O$6&amp;","&amp;$E121&amp;"|"&amp;$P$6&amp;","&amp;H121&amp;"|"&amp;主线关卡掉落数据!Q115</f>
        <v>10110|4,11110|4,12110|0,15110|1</v>
      </c>
      <c r="M121" s="1" t="str">
        <f t="shared" si="21"/>
        <v>8000|4</v>
      </c>
      <c r="N121" s="1" t="str">
        <f t="shared" si="22"/>
        <v>8000|4</v>
      </c>
      <c r="O121" s="1" t="str">
        <f t="shared" si="23"/>
        <v>10000|8</v>
      </c>
      <c r="P121" s="1" t="str">
        <f t="shared" si="24"/>
        <v>8000|5</v>
      </c>
      <c r="Q121" s="1" t="str">
        <f>主线关卡掉落数据!$V$6&amp;"|1,"&amp;主线关卡掉落数据!U115&amp;"|1,"&amp;主线关卡掉落数据!Z115&amp;"|1"</f>
        <v>40200|1,100206|1,20002|1</v>
      </c>
    </row>
    <row r="122" spans="2:17" x14ac:dyDescent="0.15">
      <c r="B122" s="32" t="s">
        <v>284</v>
      </c>
      <c r="C122" s="1" t="str">
        <f t="shared" si="13"/>
        <v>10111</v>
      </c>
      <c r="D122" s="1" t="str">
        <f t="shared" si="14"/>
        <v>11111</v>
      </c>
      <c r="E122" s="1" t="str">
        <f t="shared" si="15"/>
        <v>12111</v>
      </c>
      <c r="F122" s="1" t="str">
        <f t="shared" si="16"/>
        <v>13111</v>
      </c>
      <c r="G122" s="1" t="str">
        <f t="shared" si="17"/>
        <v>14111</v>
      </c>
      <c r="H122" s="1" t="str">
        <f t="shared" si="18"/>
        <v>15111</v>
      </c>
      <c r="I122" s="1" t="str">
        <f>$C122&amp;"|"&amp;$Q$3&amp;","&amp;$D122&amp;"|"&amp;$O$3&amp;","&amp;$E122&amp;"|"&amp;$P$3&amp;","&amp;F122&amp;"|"&amp;主线关卡掉落数据!O116&amp;","&amp;G122&amp;"|"&amp;主线关卡掉落数据!P116</f>
        <v>10111|20,11111|20,12111|3,13111|1,14111|1</v>
      </c>
      <c r="J122" s="1" t="str">
        <f t="shared" si="19"/>
        <v>10111|3,11111|3,12111|0</v>
      </c>
      <c r="K122" s="1" t="str">
        <f t="shared" si="20"/>
        <v>10111|3,11111|3,12111|1</v>
      </c>
      <c r="L122" s="1" t="str">
        <f>$C122&amp;"|"&amp;$Q$6&amp;","&amp;$D122&amp;"|"&amp;$O$6&amp;","&amp;$E122&amp;"|"&amp;$P$6&amp;","&amp;H122&amp;"|"&amp;主线关卡掉落数据!Q116</f>
        <v>10111|4,11111|4,12111|0,15111|1</v>
      </c>
      <c r="M122" s="1" t="str">
        <f t="shared" si="21"/>
        <v>8000|4</v>
      </c>
      <c r="N122" s="1" t="str">
        <f t="shared" si="22"/>
        <v>8000|4</v>
      </c>
      <c r="O122" s="1" t="str">
        <f t="shared" si="23"/>
        <v>10000|8</v>
      </c>
      <c r="P122" s="1" t="str">
        <f t="shared" si="24"/>
        <v>8000|5</v>
      </c>
      <c r="Q122" s="1" t="str">
        <f>主线关卡掉落数据!$V$6&amp;"|1,"&amp;主线关卡掉落数据!U116&amp;"|1,"&amp;主线关卡掉落数据!Z116&amp;"|1"</f>
        <v>40200|1,100006|1,20002|1</v>
      </c>
    </row>
    <row r="123" spans="2:17" x14ac:dyDescent="0.15">
      <c r="B123" s="32" t="s">
        <v>285</v>
      </c>
      <c r="C123" s="1" t="str">
        <f t="shared" si="13"/>
        <v>10112</v>
      </c>
      <c r="D123" s="1" t="str">
        <f t="shared" si="14"/>
        <v>11112</v>
      </c>
      <c r="E123" s="1" t="str">
        <f t="shared" si="15"/>
        <v>12112</v>
      </c>
      <c r="F123" s="1" t="str">
        <f t="shared" si="16"/>
        <v>13112</v>
      </c>
      <c r="G123" s="1" t="str">
        <f t="shared" si="17"/>
        <v>14112</v>
      </c>
      <c r="H123" s="1" t="str">
        <f t="shared" si="18"/>
        <v>15112</v>
      </c>
      <c r="I123" s="1" t="str">
        <f>$C123&amp;"|"&amp;$Q$3&amp;","&amp;$D123&amp;"|"&amp;$O$3&amp;","&amp;$E123&amp;"|"&amp;$P$3&amp;","&amp;F123&amp;"|"&amp;主线关卡掉落数据!O117&amp;","&amp;G123&amp;"|"&amp;主线关卡掉落数据!P117</f>
        <v>10112|20,11112|20,12112|3,13112|1,14112|1</v>
      </c>
      <c r="J123" s="1" t="str">
        <f t="shared" si="19"/>
        <v>10112|3,11112|3,12112|0</v>
      </c>
      <c r="K123" s="1" t="str">
        <f t="shared" si="20"/>
        <v>10112|3,11112|3,12112|1</v>
      </c>
      <c r="L123" s="1" t="str">
        <f>$C123&amp;"|"&amp;$Q$6&amp;","&amp;$D123&amp;"|"&amp;$O$6&amp;","&amp;$E123&amp;"|"&amp;$P$6&amp;","&amp;H123&amp;"|"&amp;主线关卡掉落数据!Q117</f>
        <v>10112|4,11112|4,12112|0,15112|1</v>
      </c>
      <c r="M123" s="1" t="str">
        <f t="shared" si="21"/>
        <v>8000|4</v>
      </c>
      <c r="N123" s="1" t="str">
        <f t="shared" si="22"/>
        <v>8000|4</v>
      </c>
      <c r="O123" s="1" t="str">
        <f t="shared" si="23"/>
        <v>10000|8</v>
      </c>
      <c r="P123" s="1" t="str">
        <f t="shared" si="24"/>
        <v>8000|5</v>
      </c>
      <c r="Q123" s="1" t="str">
        <f>主线关卡掉落数据!$V$6&amp;"|1,"&amp;主线关卡掉落数据!U117&amp;"|1,"&amp;主线关卡掉落数据!Z117&amp;"|1"</f>
        <v>40200|1,100006|1,20002|1</v>
      </c>
    </row>
    <row r="124" spans="2:17" x14ac:dyDescent="0.15">
      <c r="B124" s="32" t="s">
        <v>286</v>
      </c>
      <c r="C124" s="1" t="str">
        <f t="shared" si="13"/>
        <v>10113</v>
      </c>
      <c r="D124" s="1" t="str">
        <f t="shared" si="14"/>
        <v>11113</v>
      </c>
      <c r="E124" s="1" t="str">
        <f t="shared" si="15"/>
        <v>12113</v>
      </c>
      <c r="F124" s="1" t="str">
        <f t="shared" si="16"/>
        <v>13113</v>
      </c>
      <c r="G124" s="1" t="str">
        <f t="shared" si="17"/>
        <v>14113</v>
      </c>
      <c r="H124" s="1" t="str">
        <f t="shared" si="18"/>
        <v>15113</v>
      </c>
      <c r="I124" s="1" t="str">
        <f>$C124&amp;"|"&amp;$Q$3&amp;","&amp;$D124&amp;"|"&amp;$O$3&amp;","&amp;$E124&amp;"|"&amp;$P$3&amp;","&amp;F124&amp;"|"&amp;主线关卡掉落数据!O118&amp;","&amp;G124&amp;"|"&amp;主线关卡掉落数据!P118</f>
        <v>10113|20,11113|20,12113|3,13113|1,14113|1</v>
      </c>
      <c r="J124" s="1" t="str">
        <f t="shared" si="19"/>
        <v>10113|3,11113|3,12113|0</v>
      </c>
      <c r="K124" s="1" t="str">
        <f t="shared" si="20"/>
        <v>10113|3,11113|3,12113|1</v>
      </c>
      <c r="L124" s="1" t="str">
        <f>$C124&amp;"|"&amp;$Q$6&amp;","&amp;$D124&amp;"|"&amp;$O$6&amp;","&amp;$E124&amp;"|"&amp;$P$6&amp;","&amp;H124&amp;"|"&amp;主线关卡掉落数据!Q118</f>
        <v>10113|4,11113|4,12113|0,15113|1</v>
      </c>
      <c r="M124" s="1" t="str">
        <f t="shared" si="21"/>
        <v>8000|4</v>
      </c>
      <c r="N124" s="1" t="str">
        <f t="shared" si="22"/>
        <v>8000|4</v>
      </c>
      <c r="O124" s="1" t="str">
        <f t="shared" si="23"/>
        <v>10000|8</v>
      </c>
      <c r="P124" s="1" t="str">
        <f t="shared" si="24"/>
        <v>8000|5</v>
      </c>
      <c r="Q124" s="1" t="str">
        <f>主线关卡掉落数据!$V$6&amp;"|1,"&amp;主线关卡掉落数据!U118&amp;"|1,"&amp;主线关卡掉落数据!Z118&amp;"|1"</f>
        <v>40200|1,100006|1,20002|1</v>
      </c>
    </row>
    <row r="125" spans="2:17" x14ac:dyDescent="0.15">
      <c r="B125" s="32" t="s">
        <v>287</v>
      </c>
      <c r="C125" s="1" t="str">
        <f t="shared" si="13"/>
        <v>10114</v>
      </c>
      <c r="D125" s="1" t="str">
        <f t="shared" si="14"/>
        <v>11114</v>
      </c>
      <c r="E125" s="1" t="str">
        <f t="shared" si="15"/>
        <v>12114</v>
      </c>
      <c r="F125" s="1" t="str">
        <f t="shared" si="16"/>
        <v>13114</v>
      </c>
      <c r="G125" s="1" t="str">
        <f t="shared" si="17"/>
        <v>14114</v>
      </c>
      <c r="H125" s="1" t="str">
        <f t="shared" si="18"/>
        <v>15114</v>
      </c>
      <c r="I125" s="1" t="str">
        <f>$C125&amp;"|"&amp;$Q$3&amp;","&amp;$D125&amp;"|"&amp;$O$3&amp;","&amp;$E125&amp;"|"&amp;$P$3&amp;","&amp;F125&amp;"|"&amp;主线关卡掉落数据!O119&amp;","&amp;G125&amp;"|"&amp;主线关卡掉落数据!P119</f>
        <v>10114|20,11114|20,12114|3,13114|1,14114|1</v>
      </c>
      <c r="J125" s="1" t="str">
        <f t="shared" si="19"/>
        <v>10114|3,11114|3,12114|0</v>
      </c>
      <c r="K125" s="1" t="str">
        <f t="shared" si="20"/>
        <v>10114|3,11114|3,12114|1</v>
      </c>
      <c r="L125" s="1" t="str">
        <f>$C125&amp;"|"&amp;$Q$6&amp;","&amp;$D125&amp;"|"&amp;$O$6&amp;","&amp;$E125&amp;"|"&amp;$P$6&amp;","&amp;H125&amp;"|"&amp;主线关卡掉落数据!Q119</f>
        <v>10114|4,11114|4,12114|0,15114|1</v>
      </c>
      <c r="M125" s="1" t="str">
        <f t="shared" si="21"/>
        <v>8000|4</v>
      </c>
      <c r="N125" s="1" t="str">
        <f t="shared" si="22"/>
        <v>8000|4</v>
      </c>
      <c r="O125" s="1" t="str">
        <f t="shared" si="23"/>
        <v>10000|8</v>
      </c>
      <c r="P125" s="1" t="str">
        <f t="shared" si="24"/>
        <v>8000|5</v>
      </c>
      <c r="Q125" s="1" t="str">
        <f>主线关卡掉落数据!$V$6&amp;"|1,"&amp;主线关卡掉落数据!U119&amp;"|1,"&amp;主线关卡掉落数据!Z119&amp;"|1"</f>
        <v>40200|1,100006|1,20002|1</v>
      </c>
    </row>
    <row r="126" spans="2:17" x14ac:dyDescent="0.15">
      <c r="B126" s="32" t="s">
        <v>288</v>
      </c>
      <c r="C126" s="1" t="str">
        <f t="shared" si="13"/>
        <v>10115</v>
      </c>
      <c r="D126" s="1" t="str">
        <f t="shared" si="14"/>
        <v>11115</v>
      </c>
      <c r="E126" s="1" t="str">
        <f t="shared" si="15"/>
        <v>12115</v>
      </c>
      <c r="F126" s="1" t="str">
        <f t="shared" si="16"/>
        <v>13115</v>
      </c>
      <c r="G126" s="1" t="str">
        <f t="shared" si="17"/>
        <v>14115</v>
      </c>
      <c r="H126" s="1" t="str">
        <f t="shared" si="18"/>
        <v>15115</v>
      </c>
      <c r="I126" s="1" t="str">
        <f>$C126&amp;"|"&amp;$Q$3&amp;","&amp;$D126&amp;"|"&amp;$O$3&amp;","&amp;$E126&amp;"|"&amp;$P$3&amp;","&amp;F126&amp;"|"&amp;主线关卡掉落数据!O120&amp;","&amp;G126&amp;"|"&amp;主线关卡掉落数据!P120</f>
        <v>10115|20,11115|20,12115|3,13115|1,14115|1</v>
      </c>
      <c r="J126" s="1" t="str">
        <f t="shared" si="19"/>
        <v>10115|3,11115|3,12115|0</v>
      </c>
      <c r="K126" s="1" t="str">
        <f t="shared" si="20"/>
        <v>10115|3,11115|3,12115|1</v>
      </c>
      <c r="L126" s="1" t="str">
        <f>$C126&amp;"|"&amp;$Q$6&amp;","&amp;$D126&amp;"|"&amp;$O$6&amp;","&amp;$E126&amp;"|"&amp;$P$6&amp;","&amp;H126&amp;"|"&amp;主线关卡掉落数据!Q120</f>
        <v>10115|4,11115|4,12115|0,15115|1</v>
      </c>
      <c r="M126" s="1" t="str">
        <f t="shared" si="21"/>
        <v>8000|4</v>
      </c>
      <c r="N126" s="1" t="str">
        <f t="shared" si="22"/>
        <v>8000|4</v>
      </c>
      <c r="O126" s="1" t="str">
        <f t="shared" si="23"/>
        <v>10000|8</v>
      </c>
      <c r="P126" s="1" t="str">
        <f t="shared" si="24"/>
        <v>8000|5</v>
      </c>
      <c r="Q126" s="1" t="str">
        <f>主线关卡掉落数据!$V$6&amp;"|1,"&amp;主线关卡掉落数据!U120&amp;"|1,"&amp;主线关卡掉落数据!Z120&amp;"|1"</f>
        <v>40200|1,100106|1,20002|1</v>
      </c>
    </row>
    <row r="127" spans="2:17" x14ac:dyDescent="0.15">
      <c r="B127" s="32" t="s">
        <v>289</v>
      </c>
      <c r="C127" s="1" t="str">
        <f t="shared" si="13"/>
        <v>10116</v>
      </c>
      <c r="D127" s="1" t="str">
        <f t="shared" si="14"/>
        <v>11116</v>
      </c>
      <c r="E127" s="1" t="str">
        <f t="shared" si="15"/>
        <v>12116</v>
      </c>
      <c r="F127" s="1" t="str">
        <f t="shared" si="16"/>
        <v>13116</v>
      </c>
      <c r="G127" s="1" t="str">
        <f t="shared" si="17"/>
        <v>14116</v>
      </c>
      <c r="H127" s="1" t="str">
        <f t="shared" si="18"/>
        <v>15116</v>
      </c>
      <c r="I127" s="1" t="str">
        <f>$C127&amp;"|"&amp;$Q$3&amp;","&amp;$D127&amp;"|"&amp;$O$3&amp;","&amp;$E127&amp;"|"&amp;$P$3&amp;","&amp;F127&amp;"|"&amp;主线关卡掉落数据!O121&amp;","&amp;G127&amp;"|"&amp;主线关卡掉落数据!P121</f>
        <v>10116|20,11116|20,12116|3,13116|1,14116|1</v>
      </c>
      <c r="J127" s="1" t="str">
        <f t="shared" si="19"/>
        <v>10116|3,11116|3,12116|0</v>
      </c>
      <c r="K127" s="1" t="str">
        <f t="shared" si="20"/>
        <v>10116|3,11116|3,12116|1</v>
      </c>
      <c r="L127" s="1" t="str">
        <f>$C127&amp;"|"&amp;$Q$6&amp;","&amp;$D127&amp;"|"&amp;$O$6&amp;","&amp;$E127&amp;"|"&amp;$P$6&amp;","&amp;H127&amp;"|"&amp;主线关卡掉落数据!Q121</f>
        <v>10116|4,11116|4,12116|0,15116|1</v>
      </c>
      <c r="M127" s="1" t="str">
        <f t="shared" si="21"/>
        <v>8000|4</v>
      </c>
      <c r="N127" s="1" t="str">
        <f t="shared" si="22"/>
        <v>8000|4</v>
      </c>
      <c r="O127" s="1" t="str">
        <f t="shared" si="23"/>
        <v>10000|8</v>
      </c>
      <c r="P127" s="1" t="str">
        <f t="shared" si="24"/>
        <v>8000|5</v>
      </c>
      <c r="Q127" s="1" t="str">
        <f>主线关卡掉落数据!$V$6&amp;"|1,"&amp;主线关卡掉落数据!U121&amp;"|1,"&amp;主线关卡掉落数据!Z121&amp;"|1"</f>
        <v>40200|1,100106|1,20002|1</v>
      </c>
    </row>
    <row r="128" spans="2:17" x14ac:dyDescent="0.15">
      <c r="B128" s="32" t="s">
        <v>290</v>
      </c>
      <c r="C128" s="1" t="str">
        <f t="shared" si="13"/>
        <v>10117</v>
      </c>
      <c r="D128" s="1" t="str">
        <f t="shared" si="14"/>
        <v>11117</v>
      </c>
      <c r="E128" s="1" t="str">
        <f t="shared" si="15"/>
        <v>12117</v>
      </c>
      <c r="F128" s="1" t="str">
        <f t="shared" si="16"/>
        <v>13117</v>
      </c>
      <c r="G128" s="1" t="str">
        <f t="shared" si="17"/>
        <v>14117</v>
      </c>
      <c r="H128" s="1" t="str">
        <f t="shared" si="18"/>
        <v>15117</v>
      </c>
      <c r="I128" s="1" t="str">
        <f>$C128&amp;"|"&amp;$Q$3&amp;","&amp;$D128&amp;"|"&amp;$O$3&amp;","&amp;$E128&amp;"|"&amp;$P$3&amp;","&amp;F128&amp;"|"&amp;主线关卡掉落数据!O122&amp;","&amp;G128&amp;"|"&amp;主线关卡掉落数据!P122</f>
        <v>10117|20,11117|20,12117|3,13117|1,14117|1</v>
      </c>
      <c r="J128" s="1" t="str">
        <f t="shared" si="19"/>
        <v>10117|3,11117|3,12117|0</v>
      </c>
      <c r="K128" s="1" t="str">
        <f t="shared" si="20"/>
        <v>10117|3,11117|3,12117|1</v>
      </c>
      <c r="L128" s="1" t="str">
        <f>$C128&amp;"|"&amp;$Q$6&amp;","&amp;$D128&amp;"|"&amp;$O$6&amp;","&amp;$E128&amp;"|"&amp;$P$6&amp;","&amp;H128&amp;"|"&amp;主线关卡掉落数据!Q122</f>
        <v>10117|4,11117|4,12117|0,15117|1</v>
      </c>
      <c r="M128" s="1" t="str">
        <f t="shared" si="21"/>
        <v>8000|4</v>
      </c>
      <c r="N128" s="1" t="str">
        <f t="shared" si="22"/>
        <v>8000|4</v>
      </c>
      <c r="O128" s="1" t="str">
        <f t="shared" si="23"/>
        <v>10000|8</v>
      </c>
      <c r="P128" s="1" t="str">
        <f t="shared" si="24"/>
        <v>8000|5</v>
      </c>
      <c r="Q128" s="1" t="str">
        <f>主线关卡掉落数据!$V$6&amp;"|1,"&amp;主线关卡掉落数据!U122&amp;"|1,"&amp;主线关卡掉落数据!Z122&amp;"|1"</f>
        <v>40200|1,100106|1,20002|1</v>
      </c>
    </row>
    <row r="129" spans="2:17" x14ac:dyDescent="0.15">
      <c r="B129" s="32" t="s">
        <v>291</v>
      </c>
      <c r="C129" s="1" t="str">
        <f t="shared" si="13"/>
        <v>10118</v>
      </c>
      <c r="D129" s="1" t="str">
        <f t="shared" si="14"/>
        <v>11118</v>
      </c>
      <c r="E129" s="1" t="str">
        <f t="shared" si="15"/>
        <v>12118</v>
      </c>
      <c r="F129" s="1" t="str">
        <f t="shared" si="16"/>
        <v>13118</v>
      </c>
      <c r="G129" s="1" t="str">
        <f t="shared" si="17"/>
        <v>14118</v>
      </c>
      <c r="H129" s="1" t="str">
        <f t="shared" si="18"/>
        <v>15118</v>
      </c>
      <c r="I129" s="1" t="str">
        <f>$C129&amp;"|"&amp;$Q$3&amp;","&amp;$D129&amp;"|"&amp;$O$3&amp;","&amp;$E129&amp;"|"&amp;$P$3&amp;","&amp;F129&amp;"|"&amp;主线关卡掉落数据!O123&amp;","&amp;G129&amp;"|"&amp;主线关卡掉落数据!P123</f>
        <v>10118|20,11118|20,12118|3,13118|1,14118|1</v>
      </c>
      <c r="J129" s="1" t="str">
        <f t="shared" si="19"/>
        <v>10118|3,11118|3,12118|0</v>
      </c>
      <c r="K129" s="1" t="str">
        <f t="shared" si="20"/>
        <v>10118|3,11118|3,12118|1</v>
      </c>
      <c r="L129" s="1" t="str">
        <f>$C129&amp;"|"&amp;$Q$6&amp;","&amp;$D129&amp;"|"&amp;$O$6&amp;","&amp;$E129&amp;"|"&amp;$P$6&amp;","&amp;H129&amp;"|"&amp;主线关卡掉落数据!Q123</f>
        <v>10118|4,11118|4,12118|0,15118|1</v>
      </c>
      <c r="M129" s="1" t="str">
        <f t="shared" si="21"/>
        <v>8000|4</v>
      </c>
      <c r="N129" s="1" t="str">
        <f t="shared" si="22"/>
        <v>8000|4</v>
      </c>
      <c r="O129" s="1" t="str">
        <f t="shared" si="23"/>
        <v>10000|8</v>
      </c>
      <c r="P129" s="1" t="str">
        <f t="shared" si="24"/>
        <v>8000|5</v>
      </c>
      <c r="Q129" s="1" t="str">
        <f>主线关卡掉落数据!$V$6&amp;"|1,"&amp;主线关卡掉落数据!U123&amp;"|1,"&amp;主线关卡掉落数据!Z123&amp;"|1"</f>
        <v>40200|1,100206|1,20002|1</v>
      </c>
    </row>
    <row r="130" spans="2:17" x14ac:dyDescent="0.15">
      <c r="B130" s="32" t="s">
        <v>292</v>
      </c>
      <c r="C130" s="1" t="str">
        <f t="shared" si="13"/>
        <v>10119</v>
      </c>
      <c r="D130" s="1" t="str">
        <f t="shared" si="14"/>
        <v>11119</v>
      </c>
      <c r="E130" s="1" t="str">
        <f t="shared" si="15"/>
        <v>12119</v>
      </c>
      <c r="F130" s="1" t="str">
        <f t="shared" si="16"/>
        <v>13119</v>
      </c>
      <c r="G130" s="1" t="str">
        <f t="shared" si="17"/>
        <v>14119</v>
      </c>
      <c r="H130" s="1" t="str">
        <f t="shared" si="18"/>
        <v>15119</v>
      </c>
      <c r="I130" s="1" t="str">
        <f>$C130&amp;"|"&amp;$Q$3&amp;","&amp;$D130&amp;"|"&amp;$O$3&amp;","&amp;$E130&amp;"|"&amp;$P$3&amp;","&amp;F130&amp;"|"&amp;主线关卡掉落数据!O124&amp;","&amp;G130&amp;"|"&amp;主线关卡掉落数据!P124</f>
        <v>10119|20,11119|20,12119|3,13119|1,14119|1</v>
      </c>
      <c r="J130" s="1" t="str">
        <f t="shared" si="19"/>
        <v>10119|3,11119|3,12119|0</v>
      </c>
      <c r="K130" s="1" t="str">
        <f t="shared" si="20"/>
        <v>10119|3,11119|3,12119|1</v>
      </c>
      <c r="L130" s="1" t="str">
        <f>$C130&amp;"|"&amp;$Q$6&amp;","&amp;$D130&amp;"|"&amp;$O$6&amp;","&amp;$E130&amp;"|"&amp;$P$6&amp;","&amp;H130&amp;"|"&amp;主线关卡掉落数据!Q124</f>
        <v>10119|4,11119|4,12119|0,15119|1</v>
      </c>
      <c r="M130" s="1" t="str">
        <f t="shared" si="21"/>
        <v>8000|4</v>
      </c>
      <c r="N130" s="1" t="str">
        <f t="shared" si="22"/>
        <v>8000|4</v>
      </c>
      <c r="O130" s="1" t="str">
        <f t="shared" si="23"/>
        <v>10000|8</v>
      </c>
      <c r="P130" s="1" t="str">
        <f t="shared" si="24"/>
        <v>8000|5</v>
      </c>
      <c r="Q130" s="1" t="str">
        <f>主线关卡掉落数据!$V$6&amp;"|1,"&amp;主线关卡掉落数据!U124&amp;"|1,"&amp;主线关卡掉落数据!Z124&amp;"|1"</f>
        <v>40200|1,100206|1,20002|1</v>
      </c>
    </row>
    <row r="131" spans="2:17" x14ac:dyDescent="0.15">
      <c r="B131" s="32" t="s">
        <v>293</v>
      </c>
      <c r="C131" s="1" t="str">
        <f t="shared" si="13"/>
        <v>10120</v>
      </c>
      <c r="D131" s="1" t="str">
        <f t="shared" si="14"/>
        <v>11120</v>
      </c>
      <c r="E131" s="1" t="str">
        <f t="shared" si="15"/>
        <v>12120</v>
      </c>
      <c r="F131" s="1" t="str">
        <f t="shared" si="16"/>
        <v>13120</v>
      </c>
      <c r="G131" s="1" t="str">
        <f t="shared" si="17"/>
        <v>14120</v>
      </c>
      <c r="H131" s="1" t="str">
        <f t="shared" si="18"/>
        <v>15120</v>
      </c>
      <c r="I131" s="1" t="str">
        <f>$C131&amp;"|"&amp;$Q$3&amp;","&amp;$D131&amp;"|"&amp;$O$3&amp;","&amp;$E131&amp;"|"&amp;$P$3&amp;","&amp;F131&amp;"|"&amp;主线关卡掉落数据!O125&amp;","&amp;G131&amp;"|"&amp;主线关卡掉落数据!P125</f>
        <v>10120|20,11120|20,12120|3,13120|1,14120|1</v>
      </c>
      <c r="J131" s="1" t="str">
        <f t="shared" si="19"/>
        <v>10120|3,11120|3,12120|0</v>
      </c>
      <c r="K131" s="1" t="str">
        <f t="shared" si="20"/>
        <v>10120|3,11120|3,12120|1</v>
      </c>
      <c r="L131" s="1" t="str">
        <f>$C131&amp;"|"&amp;$Q$6&amp;","&amp;$D131&amp;"|"&amp;$O$6&amp;","&amp;$E131&amp;"|"&amp;$P$6&amp;","&amp;H131&amp;"|"&amp;主线关卡掉落数据!Q125</f>
        <v>10120|4,11120|4,12120|0,15120|1</v>
      </c>
      <c r="M131" s="1" t="str">
        <f t="shared" si="21"/>
        <v>8000|4</v>
      </c>
      <c r="N131" s="1" t="str">
        <f t="shared" si="22"/>
        <v>8000|4</v>
      </c>
      <c r="O131" s="1" t="str">
        <f t="shared" si="23"/>
        <v>10000|8</v>
      </c>
      <c r="P131" s="1" t="str">
        <f t="shared" si="24"/>
        <v>8000|5</v>
      </c>
      <c r="Q131" s="1" t="str">
        <f>主线关卡掉落数据!$V$6&amp;"|1,"&amp;主线关卡掉落数据!U125&amp;"|1,"&amp;主线关卡掉落数据!Z125&amp;"|1"</f>
        <v>40200|1,100206|1,20002|1</v>
      </c>
    </row>
    <row r="132" spans="2:17" x14ac:dyDescent="0.15">
      <c r="B132" s="32" t="s">
        <v>294</v>
      </c>
      <c r="C132" s="1" t="str">
        <f t="shared" si="13"/>
        <v>10121</v>
      </c>
      <c r="D132" s="1" t="str">
        <f t="shared" si="14"/>
        <v>11121</v>
      </c>
      <c r="E132" s="1" t="str">
        <f t="shared" si="15"/>
        <v>12121</v>
      </c>
      <c r="F132" s="1" t="str">
        <f t="shared" si="16"/>
        <v>13121</v>
      </c>
      <c r="G132" s="1" t="str">
        <f t="shared" si="17"/>
        <v>14121</v>
      </c>
      <c r="H132" s="1" t="str">
        <f t="shared" si="18"/>
        <v>15121</v>
      </c>
      <c r="I132" s="1" t="str">
        <f>$C132&amp;"|"&amp;$Q$3&amp;","&amp;$D132&amp;"|"&amp;$O$3&amp;","&amp;$E132&amp;"|"&amp;$P$3&amp;","&amp;F132&amp;"|"&amp;主线关卡掉落数据!O126&amp;","&amp;G132&amp;"|"&amp;主线关卡掉落数据!P126</f>
        <v>10121|20,11121|20,12121|3,13121|2,14121|1</v>
      </c>
      <c r="J132" s="1" t="str">
        <f t="shared" si="19"/>
        <v>10121|3,11121|3,12121|0</v>
      </c>
      <c r="K132" s="1" t="str">
        <f t="shared" si="20"/>
        <v>10121|3,11121|3,12121|1</v>
      </c>
      <c r="L132" s="1" t="str">
        <f>$C132&amp;"|"&amp;$Q$6&amp;","&amp;$D132&amp;"|"&amp;$O$6&amp;","&amp;$E132&amp;"|"&amp;$P$6&amp;","&amp;H132&amp;"|"&amp;主线关卡掉落数据!Q126</f>
        <v>10121|4,11121|4,12121|0,15121|1</v>
      </c>
      <c r="M132" s="1" t="str">
        <f t="shared" si="21"/>
        <v>8000|4</v>
      </c>
      <c r="N132" s="1" t="str">
        <f t="shared" si="22"/>
        <v>8000|4</v>
      </c>
      <c r="O132" s="1" t="str">
        <f t="shared" si="23"/>
        <v>10000|8</v>
      </c>
      <c r="P132" s="1" t="str">
        <f t="shared" si="24"/>
        <v>8000|5</v>
      </c>
      <c r="Q132" s="1" t="str">
        <f>主线关卡掉落数据!$V$6&amp;"|1,"&amp;主线关卡掉落数据!U126&amp;"|1,"&amp;主线关卡掉落数据!Z126&amp;"|1"</f>
        <v>40200|1,100007|1,20002|1</v>
      </c>
    </row>
    <row r="133" spans="2:17" x14ac:dyDescent="0.15">
      <c r="B133" s="32" t="s">
        <v>295</v>
      </c>
      <c r="C133" s="1" t="str">
        <f t="shared" si="13"/>
        <v>10122</v>
      </c>
      <c r="D133" s="1" t="str">
        <f t="shared" si="14"/>
        <v>11122</v>
      </c>
      <c r="E133" s="1" t="str">
        <f t="shared" si="15"/>
        <v>12122</v>
      </c>
      <c r="F133" s="1" t="str">
        <f t="shared" si="16"/>
        <v>13122</v>
      </c>
      <c r="G133" s="1" t="str">
        <f t="shared" si="17"/>
        <v>14122</v>
      </c>
      <c r="H133" s="1" t="str">
        <f t="shared" si="18"/>
        <v>15122</v>
      </c>
      <c r="I133" s="1" t="str">
        <f>$C133&amp;"|"&amp;$Q$3&amp;","&amp;$D133&amp;"|"&amp;$O$3&amp;","&amp;$E133&amp;"|"&amp;$P$3&amp;","&amp;F133&amp;"|"&amp;主线关卡掉落数据!O127&amp;","&amp;G133&amp;"|"&amp;主线关卡掉落数据!P127</f>
        <v>10122|20,11122|20,12122|3,13122|2,14122|1</v>
      </c>
      <c r="J133" s="1" t="str">
        <f t="shared" si="19"/>
        <v>10122|3,11122|3,12122|0</v>
      </c>
      <c r="K133" s="1" t="str">
        <f t="shared" si="20"/>
        <v>10122|3,11122|3,12122|1</v>
      </c>
      <c r="L133" s="1" t="str">
        <f>$C133&amp;"|"&amp;$Q$6&amp;","&amp;$D133&amp;"|"&amp;$O$6&amp;","&amp;$E133&amp;"|"&amp;$P$6&amp;","&amp;H133&amp;"|"&amp;主线关卡掉落数据!Q127</f>
        <v>10122|4,11122|4,12122|0,15122|1</v>
      </c>
      <c r="M133" s="1" t="str">
        <f t="shared" si="21"/>
        <v>8000|4</v>
      </c>
      <c r="N133" s="1" t="str">
        <f t="shared" si="22"/>
        <v>8000|4</v>
      </c>
      <c r="O133" s="1" t="str">
        <f t="shared" si="23"/>
        <v>10000|8</v>
      </c>
      <c r="P133" s="1" t="str">
        <f t="shared" si="24"/>
        <v>8000|5</v>
      </c>
      <c r="Q133" s="1" t="str">
        <f>主线关卡掉落数据!$V$6&amp;"|1,"&amp;主线关卡掉落数据!U127&amp;"|1,"&amp;主线关卡掉落数据!Z127&amp;"|1"</f>
        <v>40200|1,100007|1,20002|1</v>
      </c>
    </row>
    <row r="134" spans="2:17" x14ac:dyDescent="0.15">
      <c r="B134" s="32" t="s">
        <v>296</v>
      </c>
      <c r="C134" s="1" t="str">
        <f t="shared" si="13"/>
        <v>10123</v>
      </c>
      <c r="D134" s="1" t="str">
        <f t="shared" si="14"/>
        <v>11123</v>
      </c>
      <c r="E134" s="1" t="str">
        <f t="shared" si="15"/>
        <v>12123</v>
      </c>
      <c r="F134" s="1" t="str">
        <f t="shared" si="16"/>
        <v>13123</v>
      </c>
      <c r="G134" s="1" t="str">
        <f t="shared" si="17"/>
        <v>14123</v>
      </c>
      <c r="H134" s="1" t="str">
        <f t="shared" si="18"/>
        <v>15123</v>
      </c>
      <c r="I134" s="1" t="str">
        <f>$C134&amp;"|"&amp;$Q$3&amp;","&amp;$D134&amp;"|"&amp;$O$3&amp;","&amp;$E134&amp;"|"&amp;$P$3&amp;","&amp;F134&amp;"|"&amp;主线关卡掉落数据!O128&amp;","&amp;G134&amp;"|"&amp;主线关卡掉落数据!P128</f>
        <v>10123|20,11123|20,12123|3,13123|2,14123|1</v>
      </c>
      <c r="J134" s="1" t="str">
        <f t="shared" si="19"/>
        <v>10123|3,11123|3,12123|0</v>
      </c>
      <c r="K134" s="1" t="str">
        <f t="shared" si="20"/>
        <v>10123|3,11123|3,12123|1</v>
      </c>
      <c r="L134" s="1" t="str">
        <f>$C134&amp;"|"&amp;$Q$6&amp;","&amp;$D134&amp;"|"&amp;$O$6&amp;","&amp;$E134&amp;"|"&amp;$P$6&amp;","&amp;H134&amp;"|"&amp;主线关卡掉落数据!Q128</f>
        <v>10123|4,11123|4,12123|0,15123|1</v>
      </c>
      <c r="M134" s="1" t="str">
        <f t="shared" si="21"/>
        <v>8000|4</v>
      </c>
      <c r="N134" s="1" t="str">
        <f t="shared" si="22"/>
        <v>8000|4</v>
      </c>
      <c r="O134" s="1" t="str">
        <f t="shared" si="23"/>
        <v>10000|8</v>
      </c>
      <c r="P134" s="1" t="str">
        <f t="shared" si="24"/>
        <v>8000|5</v>
      </c>
      <c r="Q134" s="1" t="str">
        <f>主线关卡掉落数据!$V$6&amp;"|1,"&amp;主线关卡掉落数据!U128&amp;"|1,"&amp;主线关卡掉落数据!Z128&amp;"|1"</f>
        <v>40200|1,100007|1,20002|1</v>
      </c>
    </row>
    <row r="135" spans="2:17" x14ac:dyDescent="0.15">
      <c r="B135" s="32" t="s">
        <v>297</v>
      </c>
      <c r="C135" s="1" t="str">
        <f t="shared" si="13"/>
        <v>10124</v>
      </c>
      <c r="D135" s="1" t="str">
        <f t="shared" si="14"/>
        <v>11124</v>
      </c>
      <c r="E135" s="1" t="str">
        <f t="shared" si="15"/>
        <v>12124</v>
      </c>
      <c r="F135" s="1" t="str">
        <f t="shared" si="16"/>
        <v>13124</v>
      </c>
      <c r="G135" s="1" t="str">
        <f t="shared" si="17"/>
        <v>14124</v>
      </c>
      <c r="H135" s="1" t="str">
        <f t="shared" si="18"/>
        <v>15124</v>
      </c>
      <c r="I135" s="1" t="str">
        <f>$C135&amp;"|"&amp;$Q$3&amp;","&amp;$D135&amp;"|"&amp;$O$3&amp;","&amp;$E135&amp;"|"&amp;$P$3&amp;","&amp;F135&amp;"|"&amp;主线关卡掉落数据!O129&amp;","&amp;G135&amp;"|"&amp;主线关卡掉落数据!P129</f>
        <v>10124|20,11124|20,12124|3,13124|2,14124|1</v>
      </c>
      <c r="J135" s="1" t="str">
        <f t="shared" si="19"/>
        <v>10124|3,11124|3,12124|0</v>
      </c>
      <c r="K135" s="1" t="str">
        <f t="shared" si="20"/>
        <v>10124|3,11124|3,12124|1</v>
      </c>
      <c r="L135" s="1" t="str">
        <f>$C135&amp;"|"&amp;$Q$6&amp;","&amp;$D135&amp;"|"&amp;$O$6&amp;","&amp;$E135&amp;"|"&amp;$P$6&amp;","&amp;H135&amp;"|"&amp;主线关卡掉落数据!Q129</f>
        <v>10124|4,11124|4,12124|0,15124|1</v>
      </c>
      <c r="M135" s="1" t="str">
        <f t="shared" si="21"/>
        <v>8000|4</v>
      </c>
      <c r="N135" s="1" t="str">
        <f t="shared" si="22"/>
        <v>8000|4</v>
      </c>
      <c r="O135" s="1" t="str">
        <f t="shared" si="23"/>
        <v>10000|8</v>
      </c>
      <c r="P135" s="1" t="str">
        <f t="shared" si="24"/>
        <v>8000|5</v>
      </c>
      <c r="Q135" s="1" t="str">
        <f>主线关卡掉落数据!$V$6&amp;"|1,"&amp;主线关卡掉落数据!U129&amp;"|1,"&amp;主线关卡掉落数据!Z129&amp;"|1"</f>
        <v>40200|1,100007|1,20002|1</v>
      </c>
    </row>
    <row r="136" spans="2:17" x14ac:dyDescent="0.15">
      <c r="B136" s="32" t="s">
        <v>298</v>
      </c>
      <c r="C136" s="1" t="str">
        <f t="shared" si="13"/>
        <v>10125</v>
      </c>
      <c r="D136" s="1" t="str">
        <f t="shared" si="14"/>
        <v>11125</v>
      </c>
      <c r="E136" s="1" t="str">
        <f t="shared" si="15"/>
        <v>12125</v>
      </c>
      <c r="F136" s="1" t="str">
        <f t="shared" si="16"/>
        <v>13125</v>
      </c>
      <c r="G136" s="1" t="str">
        <f t="shared" si="17"/>
        <v>14125</v>
      </c>
      <c r="H136" s="1" t="str">
        <f t="shared" si="18"/>
        <v>15125</v>
      </c>
      <c r="I136" s="1" t="str">
        <f>$C136&amp;"|"&amp;$Q$3&amp;","&amp;$D136&amp;"|"&amp;$O$3&amp;","&amp;$E136&amp;"|"&amp;$P$3&amp;","&amp;F136&amp;"|"&amp;主线关卡掉落数据!O130&amp;","&amp;G136&amp;"|"&amp;主线关卡掉落数据!P130</f>
        <v>10125|20,11125|20,12125|3,13125|2,14125|1</v>
      </c>
      <c r="J136" s="1" t="str">
        <f t="shared" si="19"/>
        <v>10125|3,11125|3,12125|0</v>
      </c>
      <c r="K136" s="1" t="str">
        <f t="shared" si="20"/>
        <v>10125|3,11125|3,12125|1</v>
      </c>
      <c r="L136" s="1" t="str">
        <f>$C136&amp;"|"&amp;$Q$6&amp;","&amp;$D136&amp;"|"&amp;$O$6&amp;","&amp;$E136&amp;"|"&amp;$P$6&amp;","&amp;H136&amp;"|"&amp;主线关卡掉落数据!Q130</f>
        <v>10125|4,11125|4,12125|0,15125|1</v>
      </c>
      <c r="M136" s="1" t="str">
        <f t="shared" si="21"/>
        <v>8000|4</v>
      </c>
      <c r="N136" s="1" t="str">
        <f t="shared" si="22"/>
        <v>8000|4</v>
      </c>
      <c r="O136" s="1" t="str">
        <f t="shared" si="23"/>
        <v>10000|8</v>
      </c>
      <c r="P136" s="1" t="str">
        <f t="shared" si="24"/>
        <v>8000|5</v>
      </c>
      <c r="Q136" s="1" t="str">
        <f>主线关卡掉落数据!$V$6&amp;"|1,"&amp;主线关卡掉落数据!U130&amp;"|1,"&amp;主线关卡掉落数据!Z130&amp;"|1"</f>
        <v>40200|1,100107|1,20002|1</v>
      </c>
    </row>
    <row r="137" spans="2:17" x14ac:dyDescent="0.15">
      <c r="B137" s="32" t="s">
        <v>299</v>
      </c>
      <c r="C137" s="1" t="str">
        <f t="shared" si="13"/>
        <v>10126</v>
      </c>
      <c r="D137" s="1" t="str">
        <f t="shared" si="14"/>
        <v>11126</v>
      </c>
      <c r="E137" s="1" t="str">
        <f t="shared" si="15"/>
        <v>12126</v>
      </c>
      <c r="F137" s="1" t="str">
        <f t="shared" si="16"/>
        <v>13126</v>
      </c>
      <c r="G137" s="1" t="str">
        <f t="shared" si="17"/>
        <v>14126</v>
      </c>
      <c r="H137" s="1" t="str">
        <f t="shared" si="18"/>
        <v>15126</v>
      </c>
      <c r="I137" s="1" t="str">
        <f>$C137&amp;"|"&amp;$Q$3&amp;","&amp;$D137&amp;"|"&amp;$O$3&amp;","&amp;$E137&amp;"|"&amp;$P$3&amp;","&amp;F137&amp;"|"&amp;主线关卡掉落数据!O131&amp;","&amp;G137&amp;"|"&amp;主线关卡掉落数据!P131</f>
        <v>10126|20,11126|20,12126|3,13126|2,14126|1</v>
      </c>
      <c r="J137" s="1" t="str">
        <f t="shared" si="19"/>
        <v>10126|3,11126|3,12126|0</v>
      </c>
      <c r="K137" s="1" t="str">
        <f t="shared" si="20"/>
        <v>10126|3,11126|3,12126|1</v>
      </c>
      <c r="L137" s="1" t="str">
        <f>$C137&amp;"|"&amp;$Q$6&amp;","&amp;$D137&amp;"|"&amp;$O$6&amp;","&amp;$E137&amp;"|"&amp;$P$6&amp;","&amp;H137&amp;"|"&amp;主线关卡掉落数据!Q131</f>
        <v>10126|4,11126|4,12126|0,15126|1</v>
      </c>
      <c r="M137" s="1" t="str">
        <f t="shared" si="21"/>
        <v>8000|4</v>
      </c>
      <c r="N137" s="1" t="str">
        <f t="shared" si="22"/>
        <v>8000|4</v>
      </c>
      <c r="O137" s="1" t="str">
        <f t="shared" si="23"/>
        <v>10000|8</v>
      </c>
      <c r="P137" s="1" t="str">
        <f t="shared" si="24"/>
        <v>8000|5</v>
      </c>
      <c r="Q137" s="1" t="str">
        <f>主线关卡掉落数据!$V$6&amp;"|1,"&amp;主线关卡掉落数据!U131&amp;"|1,"&amp;主线关卡掉落数据!Z131&amp;"|1"</f>
        <v>40200|1,100107|1,20002|1</v>
      </c>
    </row>
    <row r="138" spans="2:17" x14ac:dyDescent="0.15">
      <c r="B138" s="32" t="s">
        <v>300</v>
      </c>
      <c r="C138" s="1" t="str">
        <f t="shared" si="13"/>
        <v>10127</v>
      </c>
      <c r="D138" s="1" t="str">
        <f t="shared" si="14"/>
        <v>11127</v>
      </c>
      <c r="E138" s="1" t="str">
        <f t="shared" si="15"/>
        <v>12127</v>
      </c>
      <c r="F138" s="1" t="str">
        <f t="shared" si="16"/>
        <v>13127</v>
      </c>
      <c r="G138" s="1" t="str">
        <f t="shared" si="17"/>
        <v>14127</v>
      </c>
      <c r="H138" s="1" t="str">
        <f t="shared" si="18"/>
        <v>15127</v>
      </c>
      <c r="I138" s="1" t="str">
        <f>$C138&amp;"|"&amp;$Q$3&amp;","&amp;$D138&amp;"|"&amp;$O$3&amp;","&amp;$E138&amp;"|"&amp;$P$3&amp;","&amp;F138&amp;"|"&amp;主线关卡掉落数据!O132&amp;","&amp;G138&amp;"|"&amp;主线关卡掉落数据!P132</f>
        <v>10127|20,11127|20,12127|3,13127|2,14127|1</v>
      </c>
      <c r="J138" s="1" t="str">
        <f t="shared" si="19"/>
        <v>10127|3,11127|3,12127|0</v>
      </c>
      <c r="K138" s="1" t="str">
        <f t="shared" si="20"/>
        <v>10127|3,11127|3,12127|1</v>
      </c>
      <c r="L138" s="1" t="str">
        <f>$C138&amp;"|"&amp;$Q$6&amp;","&amp;$D138&amp;"|"&amp;$O$6&amp;","&amp;$E138&amp;"|"&amp;$P$6&amp;","&amp;H138&amp;"|"&amp;主线关卡掉落数据!Q132</f>
        <v>10127|4,11127|4,12127|0,15127|1</v>
      </c>
      <c r="M138" s="1" t="str">
        <f t="shared" si="21"/>
        <v>8000|4</v>
      </c>
      <c r="N138" s="1" t="str">
        <f t="shared" si="22"/>
        <v>8000|4</v>
      </c>
      <c r="O138" s="1" t="str">
        <f t="shared" si="23"/>
        <v>10000|8</v>
      </c>
      <c r="P138" s="1" t="str">
        <f t="shared" si="24"/>
        <v>8000|5</v>
      </c>
      <c r="Q138" s="1" t="str">
        <f>主线关卡掉落数据!$V$6&amp;"|1,"&amp;主线关卡掉落数据!U132&amp;"|1,"&amp;主线关卡掉落数据!Z132&amp;"|1"</f>
        <v>40200|1,100107|1,20002|1</v>
      </c>
    </row>
    <row r="139" spans="2:17" x14ac:dyDescent="0.15">
      <c r="B139" s="32" t="s">
        <v>301</v>
      </c>
      <c r="C139" s="1" t="str">
        <f t="shared" si="13"/>
        <v>10128</v>
      </c>
      <c r="D139" s="1" t="str">
        <f t="shared" si="14"/>
        <v>11128</v>
      </c>
      <c r="E139" s="1" t="str">
        <f t="shared" si="15"/>
        <v>12128</v>
      </c>
      <c r="F139" s="1" t="str">
        <f t="shared" si="16"/>
        <v>13128</v>
      </c>
      <c r="G139" s="1" t="str">
        <f t="shared" si="17"/>
        <v>14128</v>
      </c>
      <c r="H139" s="1" t="str">
        <f t="shared" si="18"/>
        <v>15128</v>
      </c>
      <c r="I139" s="1" t="str">
        <f>$C139&amp;"|"&amp;$Q$3&amp;","&amp;$D139&amp;"|"&amp;$O$3&amp;","&amp;$E139&amp;"|"&amp;$P$3&amp;","&amp;F139&amp;"|"&amp;主线关卡掉落数据!O133&amp;","&amp;G139&amp;"|"&amp;主线关卡掉落数据!P133</f>
        <v>10128|20,11128|20,12128|3,13128|2,14128|1</v>
      </c>
      <c r="J139" s="1" t="str">
        <f t="shared" si="19"/>
        <v>10128|3,11128|3,12128|0</v>
      </c>
      <c r="K139" s="1" t="str">
        <f t="shared" si="20"/>
        <v>10128|3,11128|3,12128|1</v>
      </c>
      <c r="L139" s="1" t="str">
        <f>$C139&amp;"|"&amp;$Q$6&amp;","&amp;$D139&amp;"|"&amp;$O$6&amp;","&amp;$E139&amp;"|"&amp;$P$6&amp;","&amp;H139&amp;"|"&amp;主线关卡掉落数据!Q133</f>
        <v>10128|4,11128|4,12128|0,15128|1</v>
      </c>
      <c r="M139" s="1" t="str">
        <f t="shared" si="21"/>
        <v>8000|4</v>
      </c>
      <c r="N139" s="1" t="str">
        <f t="shared" si="22"/>
        <v>8000|4</v>
      </c>
      <c r="O139" s="1" t="str">
        <f t="shared" si="23"/>
        <v>10000|8</v>
      </c>
      <c r="P139" s="1" t="str">
        <f t="shared" si="24"/>
        <v>8000|5</v>
      </c>
      <c r="Q139" s="1" t="str">
        <f>主线关卡掉落数据!$V$6&amp;"|1,"&amp;主线关卡掉落数据!U133&amp;"|1,"&amp;主线关卡掉落数据!Z133&amp;"|1"</f>
        <v>40200|1,100207|1,20002|1</v>
      </c>
    </row>
    <row r="140" spans="2:17" x14ac:dyDescent="0.15">
      <c r="B140" s="32" t="s">
        <v>302</v>
      </c>
      <c r="C140" s="1" t="str">
        <f t="shared" si="13"/>
        <v>10129</v>
      </c>
      <c r="D140" s="1" t="str">
        <f t="shared" si="14"/>
        <v>11129</v>
      </c>
      <c r="E140" s="1" t="str">
        <f t="shared" si="15"/>
        <v>12129</v>
      </c>
      <c r="F140" s="1" t="str">
        <f t="shared" si="16"/>
        <v>13129</v>
      </c>
      <c r="G140" s="1" t="str">
        <f t="shared" si="17"/>
        <v>14129</v>
      </c>
      <c r="H140" s="1" t="str">
        <f t="shared" si="18"/>
        <v>15129</v>
      </c>
      <c r="I140" s="1" t="str">
        <f>$C140&amp;"|"&amp;$Q$3&amp;","&amp;$D140&amp;"|"&amp;$O$3&amp;","&amp;$E140&amp;"|"&amp;$P$3&amp;","&amp;F140&amp;"|"&amp;主线关卡掉落数据!O134&amp;","&amp;G140&amp;"|"&amp;主线关卡掉落数据!P134</f>
        <v>10129|20,11129|20,12129|3,13129|2,14129|1</v>
      </c>
      <c r="J140" s="1" t="str">
        <f t="shared" si="19"/>
        <v>10129|3,11129|3,12129|0</v>
      </c>
      <c r="K140" s="1" t="str">
        <f t="shared" si="20"/>
        <v>10129|3,11129|3,12129|1</v>
      </c>
      <c r="L140" s="1" t="str">
        <f>$C140&amp;"|"&amp;$Q$6&amp;","&amp;$D140&amp;"|"&amp;$O$6&amp;","&amp;$E140&amp;"|"&amp;$P$6&amp;","&amp;H140&amp;"|"&amp;主线关卡掉落数据!Q134</f>
        <v>10129|4,11129|4,12129|0,15129|1</v>
      </c>
      <c r="M140" s="1" t="str">
        <f t="shared" si="21"/>
        <v>8000|4</v>
      </c>
      <c r="N140" s="1" t="str">
        <f t="shared" si="22"/>
        <v>8000|4</v>
      </c>
      <c r="O140" s="1" t="str">
        <f t="shared" si="23"/>
        <v>10000|8</v>
      </c>
      <c r="P140" s="1" t="str">
        <f t="shared" si="24"/>
        <v>8000|5</v>
      </c>
      <c r="Q140" s="1" t="str">
        <f>主线关卡掉落数据!$V$6&amp;"|1,"&amp;主线关卡掉落数据!U134&amp;"|1,"&amp;主线关卡掉落数据!Z134&amp;"|1"</f>
        <v>40200|1,100207|1,20002|1</v>
      </c>
    </row>
    <row r="141" spans="2:17" x14ac:dyDescent="0.15">
      <c r="B141" s="32" t="s">
        <v>303</v>
      </c>
      <c r="C141" s="1" t="str">
        <f t="shared" ref="C141:C204" si="25">"10"&amp;B141</f>
        <v>10130</v>
      </c>
      <c r="D141" s="1" t="str">
        <f t="shared" ref="D141:D204" si="26">"11"&amp;B141</f>
        <v>11130</v>
      </c>
      <c r="E141" s="1" t="str">
        <f t="shared" ref="E141:E204" si="27">"12"&amp;B141</f>
        <v>12130</v>
      </c>
      <c r="F141" s="1" t="str">
        <f t="shared" ref="F141:F204" si="28">"13"&amp;B141</f>
        <v>13130</v>
      </c>
      <c r="G141" s="1" t="str">
        <f t="shared" ref="G141:G204" si="29">"14"&amp;B141</f>
        <v>14130</v>
      </c>
      <c r="H141" s="1" t="str">
        <f t="shared" ref="H141:H204" si="30">"15"&amp;B141</f>
        <v>15130</v>
      </c>
      <c r="I141" s="1" t="str">
        <f>$C141&amp;"|"&amp;$Q$3&amp;","&amp;$D141&amp;"|"&amp;$O$3&amp;","&amp;$E141&amp;"|"&amp;$P$3&amp;","&amp;F141&amp;"|"&amp;主线关卡掉落数据!O135&amp;","&amp;G141&amp;"|"&amp;主线关卡掉落数据!P135</f>
        <v>10130|20,11130|20,12130|3,13130|2,14130|1</v>
      </c>
      <c r="J141" s="1" t="str">
        <f t="shared" ref="J141:J204" si="31">$C141&amp;"|"&amp;$Q$4&amp;","&amp;$D141&amp;"|"&amp;$O$4&amp;","&amp;$E141&amp;"|"&amp;$P$4</f>
        <v>10130|3,11130|3,12130|0</v>
      </c>
      <c r="K141" s="1" t="str">
        <f t="shared" ref="K141:K204" si="32">$C141&amp;"|"&amp;$Q$5&amp;","&amp;$D141&amp;"|"&amp;$O$5&amp;","&amp;$E141&amp;"|"&amp;$P$5</f>
        <v>10130|3,11130|3,12130|1</v>
      </c>
      <c r="L141" s="1" t="str">
        <f>$C141&amp;"|"&amp;$Q$6&amp;","&amp;$D141&amp;"|"&amp;$O$6&amp;","&amp;$E141&amp;"|"&amp;$P$6&amp;","&amp;H141&amp;"|"&amp;主线关卡掉落数据!Q135</f>
        <v>10130|4,11130|4,12130|0,15130|1</v>
      </c>
      <c r="M141" s="1" t="str">
        <f t="shared" ref="M141:M204" si="33">$U$3*10000&amp;"|"&amp;$V$3</f>
        <v>8000|4</v>
      </c>
      <c r="N141" s="1" t="str">
        <f t="shared" ref="N141:N204" si="34">$U$4*10000&amp;"|"&amp;$V$4</f>
        <v>8000|4</v>
      </c>
      <c r="O141" s="1" t="str">
        <f t="shared" ref="O141:O204" si="35">$U$5*10000&amp;"|"&amp;$V$5</f>
        <v>10000|8</v>
      </c>
      <c r="P141" s="1" t="str">
        <f t="shared" ref="P141:P204" si="36">$U$6*10000&amp;"|"&amp;$V$6</f>
        <v>8000|5</v>
      </c>
      <c r="Q141" s="1" t="str">
        <f>主线关卡掉落数据!$V$6&amp;"|1,"&amp;主线关卡掉落数据!U135&amp;"|1,"&amp;主线关卡掉落数据!Z135&amp;"|1"</f>
        <v>40200|1,100207|1,20002|1</v>
      </c>
    </row>
    <row r="142" spans="2:17" x14ac:dyDescent="0.15">
      <c r="B142" s="32" t="s">
        <v>304</v>
      </c>
      <c r="C142" s="1" t="str">
        <f t="shared" si="25"/>
        <v>10131</v>
      </c>
      <c r="D142" s="1" t="str">
        <f t="shared" si="26"/>
        <v>11131</v>
      </c>
      <c r="E142" s="1" t="str">
        <f t="shared" si="27"/>
        <v>12131</v>
      </c>
      <c r="F142" s="1" t="str">
        <f t="shared" si="28"/>
        <v>13131</v>
      </c>
      <c r="G142" s="1" t="str">
        <f t="shared" si="29"/>
        <v>14131</v>
      </c>
      <c r="H142" s="1" t="str">
        <f t="shared" si="30"/>
        <v>15131</v>
      </c>
      <c r="I142" s="1" t="str">
        <f>$C142&amp;"|"&amp;$Q$3&amp;","&amp;$D142&amp;"|"&amp;$O$3&amp;","&amp;$E142&amp;"|"&amp;$P$3&amp;","&amp;F142&amp;"|"&amp;主线关卡掉落数据!O136&amp;","&amp;G142&amp;"|"&amp;主线关卡掉落数据!P136</f>
        <v>10131|20,11131|20,12131|3,13131|3,14131|1</v>
      </c>
      <c r="J142" s="1" t="str">
        <f t="shared" si="31"/>
        <v>10131|3,11131|3,12131|0</v>
      </c>
      <c r="K142" s="1" t="str">
        <f t="shared" si="32"/>
        <v>10131|3,11131|3,12131|1</v>
      </c>
      <c r="L142" s="1" t="str">
        <f>$C142&amp;"|"&amp;$Q$6&amp;","&amp;$D142&amp;"|"&amp;$O$6&amp;","&amp;$E142&amp;"|"&amp;$P$6&amp;","&amp;H142&amp;"|"&amp;主线关卡掉落数据!Q136</f>
        <v>10131|4,11131|4,12131|0,15131|1</v>
      </c>
      <c r="M142" s="1" t="str">
        <f t="shared" si="33"/>
        <v>8000|4</v>
      </c>
      <c r="N142" s="1" t="str">
        <f t="shared" si="34"/>
        <v>8000|4</v>
      </c>
      <c r="O142" s="1" t="str">
        <f t="shared" si="35"/>
        <v>10000|8</v>
      </c>
      <c r="P142" s="1" t="str">
        <f t="shared" si="36"/>
        <v>8000|5</v>
      </c>
      <c r="Q142" s="1" t="str">
        <f>主线关卡掉落数据!$V$6&amp;"|1,"&amp;主线关卡掉落数据!U136&amp;"|1,"&amp;主线关卡掉落数据!Z136&amp;"|1"</f>
        <v>40200|1,100007|1,20002|1</v>
      </c>
    </row>
    <row r="143" spans="2:17" x14ac:dyDescent="0.15">
      <c r="B143" s="32" t="s">
        <v>305</v>
      </c>
      <c r="C143" s="1" t="str">
        <f t="shared" si="25"/>
        <v>10132</v>
      </c>
      <c r="D143" s="1" t="str">
        <f t="shared" si="26"/>
        <v>11132</v>
      </c>
      <c r="E143" s="1" t="str">
        <f t="shared" si="27"/>
        <v>12132</v>
      </c>
      <c r="F143" s="1" t="str">
        <f t="shared" si="28"/>
        <v>13132</v>
      </c>
      <c r="G143" s="1" t="str">
        <f t="shared" si="29"/>
        <v>14132</v>
      </c>
      <c r="H143" s="1" t="str">
        <f t="shared" si="30"/>
        <v>15132</v>
      </c>
      <c r="I143" s="1" t="str">
        <f>$C143&amp;"|"&amp;$Q$3&amp;","&amp;$D143&amp;"|"&amp;$O$3&amp;","&amp;$E143&amp;"|"&amp;$P$3&amp;","&amp;F143&amp;"|"&amp;主线关卡掉落数据!O137&amp;","&amp;G143&amp;"|"&amp;主线关卡掉落数据!P137</f>
        <v>10132|20,11132|20,12132|3,13132|3,14132|1</v>
      </c>
      <c r="J143" s="1" t="str">
        <f t="shared" si="31"/>
        <v>10132|3,11132|3,12132|0</v>
      </c>
      <c r="K143" s="1" t="str">
        <f t="shared" si="32"/>
        <v>10132|3,11132|3,12132|1</v>
      </c>
      <c r="L143" s="1" t="str">
        <f>$C143&amp;"|"&amp;$Q$6&amp;","&amp;$D143&amp;"|"&amp;$O$6&amp;","&amp;$E143&amp;"|"&amp;$P$6&amp;","&amp;H143&amp;"|"&amp;主线关卡掉落数据!Q137</f>
        <v>10132|4,11132|4,12132|0,15132|1</v>
      </c>
      <c r="M143" s="1" t="str">
        <f t="shared" si="33"/>
        <v>8000|4</v>
      </c>
      <c r="N143" s="1" t="str">
        <f t="shared" si="34"/>
        <v>8000|4</v>
      </c>
      <c r="O143" s="1" t="str">
        <f t="shared" si="35"/>
        <v>10000|8</v>
      </c>
      <c r="P143" s="1" t="str">
        <f t="shared" si="36"/>
        <v>8000|5</v>
      </c>
      <c r="Q143" s="1" t="str">
        <f>主线关卡掉落数据!$V$6&amp;"|1,"&amp;主线关卡掉落数据!U137&amp;"|1,"&amp;主线关卡掉落数据!Z137&amp;"|1"</f>
        <v>40200|1,100007|1,20002|1</v>
      </c>
    </row>
    <row r="144" spans="2:17" x14ac:dyDescent="0.15">
      <c r="B144" s="32" t="s">
        <v>306</v>
      </c>
      <c r="C144" s="1" t="str">
        <f t="shared" si="25"/>
        <v>10133</v>
      </c>
      <c r="D144" s="1" t="str">
        <f t="shared" si="26"/>
        <v>11133</v>
      </c>
      <c r="E144" s="1" t="str">
        <f t="shared" si="27"/>
        <v>12133</v>
      </c>
      <c r="F144" s="1" t="str">
        <f t="shared" si="28"/>
        <v>13133</v>
      </c>
      <c r="G144" s="1" t="str">
        <f t="shared" si="29"/>
        <v>14133</v>
      </c>
      <c r="H144" s="1" t="str">
        <f t="shared" si="30"/>
        <v>15133</v>
      </c>
      <c r="I144" s="1" t="str">
        <f>$C144&amp;"|"&amp;$Q$3&amp;","&amp;$D144&amp;"|"&amp;$O$3&amp;","&amp;$E144&amp;"|"&amp;$P$3&amp;","&amp;F144&amp;"|"&amp;主线关卡掉落数据!O138&amp;","&amp;G144&amp;"|"&amp;主线关卡掉落数据!P138</f>
        <v>10133|20,11133|20,12133|3,13133|3,14133|1</v>
      </c>
      <c r="J144" s="1" t="str">
        <f t="shared" si="31"/>
        <v>10133|3,11133|3,12133|0</v>
      </c>
      <c r="K144" s="1" t="str">
        <f t="shared" si="32"/>
        <v>10133|3,11133|3,12133|1</v>
      </c>
      <c r="L144" s="1" t="str">
        <f>$C144&amp;"|"&amp;$Q$6&amp;","&amp;$D144&amp;"|"&amp;$O$6&amp;","&amp;$E144&amp;"|"&amp;$P$6&amp;","&amp;H144&amp;"|"&amp;主线关卡掉落数据!Q138</f>
        <v>10133|4,11133|4,12133|0,15133|1</v>
      </c>
      <c r="M144" s="1" t="str">
        <f t="shared" si="33"/>
        <v>8000|4</v>
      </c>
      <c r="N144" s="1" t="str">
        <f t="shared" si="34"/>
        <v>8000|4</v>
      </c>
      <c r="O144" s="1" t="str">
        <f t="shared" si="35"/>
        <v>10000|8</v>
      </c>
      <c r="P144" s="1" t="str">
        <f t="shared" si="36"/>
        <v>8000|5</v>
      </c>
      <c r="Q144" s="1" t="str">
        <f>主线关卡掉落数据!$V$6&amp;"|1,"&amp;主线关卡掉落数据!U138&amp;"|1,"&amp;主线关卡掉落数据!Z138&amp;"|1"</f>
        <v>40200|1,100007|1,20002|1</v>
      </c>
    </row>
    <row r="145" spans="2:17" x14ac:dyDescent="0.15">
      <c r="B145" s="32" t="s">
        <v>307</v>
      </c>
      <c r="C145" s="1" t="str">
        <f t="shared" si="25"/>
        <v>10134</v>
      </c>
      <c r="D145" s="1" t="str">
        <f t="shared" si="26"/>
        <v>11134</v>
      </c>
      <c r="E145" s="1" t="str">
        <f t="shared" si="27"/>
        <v>12134</v>
      </c>
      <c r="F145" s="1" t="str">
        <f t="shared" si="28"/>
        <v>13134</v>
      </c>
      <c r="G145" s="1" t="str">
        <f t="shared" si="29"/>
        <v>14134</v>
      </c>
      <c r="H145" s="1" t="str">
        <f t="shared" si="30"/>
        <v>15134</v>
      </c>
      <c r="I145" s="1" t="str">
        <f>$C145&amp;"|"&amp;$Q$3&amp;","&amp;$D145&amp;"|"&amp;$O$3&amp;","&amp;$E145&amp;"|"&amp;$P$3&amp;","&amp;F145&amp;"|"&amp;主线关卡掉落数据!O139&amp;","&amp;G145&amp;"|"&amp;主线关卡掉落数据!P139</f>
        <v>10134|20,11134|20,12134|3,13134|3,14134|1</v>
      </c>
      <c r="J145" s="1" t="str">
        <f t="shared" si="31"/>
        <v>10134|3,11134|3,12134|0</v>
      </c>
      <c r="K145" s="1" t="str">
        <f t="shared" si="32"/>
        <v>10134|3,11134|3,12134|1</v>
      </c>
      <c r="L145" s="1" t="str">
        <f>$C145&amp;"|"&amp;$Q$6&amp;","&amp;$D145&amp;"|"&amp;$O$6&amp;","&amp;$E145&amp;"|"&amp;$P$6&amp;","&amp;H145&amp;"|"&amp;主线关卡掉落数据!Q139</f>
        <v>10134|4,11134|4,12134|0,15134|1</v>
      </c>
      <c r="M145" s="1" t="str">
        <f t="shared" si="33"/>
        <v>8000|4</v>
      </c>
      <c r="N145" s="1" t="str">
        <f t="shared" si="34"/>
        <v>8000|4</v>
      </c>
      <c r="O145" s="1" t="str">
        <f t="shared" si="35"/>
        <v>10000|8</v>
      </c>
      <c r="P145" s="1" t="str">
        <f t="shared" si="36"/>
        <v>8000|5</v>
      </c>
      <c r="Q145" s="1" t="str">
        <f>主线关卡掉落数据!$V$6&amp;"|1,"&amp;主线关卡掉落数据!U139&amp;"|1,"&amp;主线关卡掉落数据!Z139&amp;"|1"</f>
        <v>40200|1,100007|1,20002|1</v>
      </c>
    </row>
    <row r="146" spans="2:17" x14ac:dyDescent="0.15">
      <c r="B146" s="32" t="s">
        <v>308</v>
      </c>
      <c r="C146" s="1" t="str">
        <f t="shared" si="25"/>
        <v>10135</v>
      </c>
      <c r="D146" s="1" t="str">
        <f t="shared" si="26"/>
        <v>11135</v>
      </c>
      <c r="E146" s="1" t="str">
        <f t="shared" si="27"/>
        <v>12135</v>
      </c>
      <c r="F146" s="1" t="str">
        <f t="shared" si="28"/>
        <v>13135</v>
      </c>
      <c r="G146" s="1" t="str">
        <f t="shared" si="29"/>
        <v>14135</v>
      </c>
      <c r="H146" s="1" t="str">
        <f t="shared" si="30"/>
        <v>15135</v>
      </c>
      <c r="I146" s="1" t="str">
        <f>$C146&amp;"|"&amp;$Q$3&amp;","&amp;$D146&amp;"|"&amp;$O$3&amp;","&amp;$E146&amp;"|"&amp;$P$3&amp;","&amp;F146&amp;"|"&amp;主线关卡掉落数据!O140&amp;","&amp;G146&amp;"|"&amp;主线关卡掉落数据!P140</f>
        <v>10135|20,11135|20,12135|3,13135|3,14135|1</v>
      </c>
      <c r="J146" s="1" t="str">
        <f t="shared" si="31"/>
        <v>10135|3,11135|3,12135|0</v>
      </c>
      <c r="K146" s="1" t="str">
        <f t="shared" si="32"/>
        <v>10135|3,11135|3,12135|1</v>
      </c>
      <c r="L146" s="1" t="str">
        <f>$C146&amp;"|"&amp;$Q$6&amp;","&amp;$D146&amp;"|"&amp;$O$6&amp;","&amp;$E146&amp;"|"&amp;$P$6&amp;","&amp;H146&amp;"|"&amp;主线关卡掉落数据!Q140</f>
        <v>10135|4,11135|4,12135|0,15135|1</v>
      </c>
      <c r="M146" s="1" t="str">
        <f t="shared" si="33"/>
        <v>8000|4</v>
      </c>
      <c r="N146" s="1" t="str">
        <f t="shared" si="34"/>
        <v>8000|4</v>
      </c>
      <c r="O146" s="1" t="str">
        <f t="shared" si="35"/>
        <v>10000|8</v>
      </c>
      <c r="P146" s="1" t="str">
        <f t="shared" si="36"/>
        <v>8000|5</v>
      </c>
      <c r="Q146" s="1" t="str">
        <f>主线关卡掉落数据!$V$6&amp;"|1,"&amp;主线关卡掉落数据!U140&amp;"|1,"&amp;主线关卡掉落数据!Z140&amp;"|1"</f>
        <v>40200|1,100107|1,20002|1</v>
      </c>
    </row>
    <row r="147" spans="2:17" x14ac:dyDescent="0.15">
      <c r="B147" s="32" t="s">
        <v>309</v>
      </c>
      <c r="C147" s="1" t="str">
        <f t="shared" si="25"/>
        <v>10136</v>
      </c>
      <c r="D147" s="1" t="str">
        <f t="shared" si="26"/>
        <v>11136</v>
      </c>
      <c r="E147" s="1" t="str">
        <f t="shared" si="27"/>
        <v>12136</v>
      </c>
      <c r="F147" s="1" t="str">
        <f t="shared" si="28"/>
        <v>13136</v>
      </c>
      <c r="G147" s="1" t="str">
        <f t="shared" si="29"/>
        <v>14136</v>
      </c>
      <c r="H147" s="1" t="str">
        <f t="shared" si="30"/>
        <v>15136</v>
      </c>
      <c r="I147" s="1" t="str">
        <f>$C147&amp;"|"&amp;$Q$3&amp;","&amp;$D147&amp;"|"&amp;$O$3&amp;","&amp;$E147&amp;"|"&amp;$P$3&amp;","&amp;F147&amp;"|"&amp;主线关卡掉落数据!O141&amp;","&amp;G147&amp;"|"&amp;主线关卡掉落数据!P141</f>
        <v>10136|20,11136|20,12136|3,13136|3,14136|1</v>
      </c>
      <c r="J147" s="1" t="str">
        <f t="shared" si="31"/>
        <v>10136|3,11136|3,12136|0</v>
      </c>
      <c r="K147" s="1" t="str">
        <f t="shared" si="32"/>
        <v>10136|3,11136|3,12136|1</v>
      </c>
      <c r="L147" s="1" t="str">
        <f>$C147&amp;"|"&amp;$Q$6&amp;","&amp;$D147&amp;"|"&amp;$O$6&amp;","&amp;$E147&amp;"|"&amp;$P$6&amp;","&amp;H147&amp;"|"&amp;主线关卡掉落数据!Q141</f>
        <v>10136|4,11136|4,12136|0,15136|1</v>
      </c>
      <c r="M147" s="1" t="str">
        <f t="shared" si="33"/>
        <v>8000|4</v>
      </c>
      <c r="N147" s="1" t="str">
        <f t="shared" si="34"/>
        <v>8000|4</v>
      </c>
      <c r="O147" s="1" t="str">
        <f t="shared" si="35"/>
        <v>10000|8</v>
      </c>
      <c r="P147" s="1" t="str">
        <f t="shared" si="36"/>
        <v>8000|5</v>
      </c>
      <c r="Q147" s="1" t="str">
        <f>主线关卡掉落数据!$V$6&amp;"|1,"&amp;主线关卡掉落数据!U141&amp;"|1,"&amp;主线关卡掉落数据!Z141&amp;"|1"</f>
        <v>40200|1,100107|1,20002|1</v>
      </c>
    </row>
    <row r="148" spans="2:17" x14ac:dyDescent="0.15">
      <c r="B148" s="32" t="s">
        <v>310</v>
      </c>
      <c r="C148" s="1" t="str">
        <f t="shared" si="25"/>
        <v>10137</v>
      </c>
      <c r="D148" s="1" t="str">
        <f t="shared" si="26"/>
        <v>11137</v>
      </c>
      <c r="E148" s="1" t="str">
        <f t="shared" si="27"/>
        <v>12137</v>
      </c>
      <c r="F148" s="1" t="str">
        <f t="shared" si="28"/>
        <v>13137</v>
      </c>
      <c r="G148" s="1" t="str">
        <f t="shared" si="29"/>
        <v>14137</v>
      </c>
      <c r="H148" s="1" t="str">
        <f t="shared" si="30"/>
        <v>15137</v>
      </c>
      <c r="I148" s="1" t="str">
        <f>$C148&amp;"|"&amp;$Q$3&amp;","&amp;$D148&amp;"|"&amp;$O$3&amp;","&amp;$E148&amp;"|"&amp;$P$3&amp;","&amp;F148&amp;"|"&amp;主线关卡掉落数据!O142&amp;","&amp;G148&amp;"|"&amp;主线关卡掉落数据!P142</f>
        <v>10137|20,11137|20,12137|3,13137|3,14137|1</v>
      </c>
      <c r="J148" s="1" t="str">
        <f t="shared" si="31"/>
        <v>10137|3,11137|3,12137|0</v>
      </c>
      <c r="K148" s="1" t="str">
        <f t="shared" si="32"/>
        <v>10137|3,11137|3,12137|1</v>
      </c>
      <c r="L148" s="1" t="str">
        <f>$C148&amp;"|"&amp;$Q$6&amp;","&amp;$D148&amp;"|"&amp;$O$6&amp;","&amp;$E148&amp;"|"&amp;$P$6&amp;","&amp;H148&amp;"|"&amp;主线关卡掉落数据!Q142</f>
        <v>10137|4,11137|4,12137|0,15137|1</v>
      </c>
      <c r="M148" s="1" t="str">
        <f t="shared" si="33"/>
        <v>8000|4</v>
      </c>
      <c r="N148" s="1" t="str">
        <f t="shared" si="34"/>
        <v>8000|4</v>
      </c>
      <c r="O148" s="1" t="str">
        <f t="shared" si="35"/>
        <v>10000|8</v>
      </c>
      <c r="P148" s="1" t="str">
        <f t="shared" si="36"/>
        <v>8000|5</v>
      </c>
      <c r="Q148" s="1" t="str">
        <f>主线关卡掉落数据!$V$6&amp;"|1,"&amp;主线关卡掉落数据!U142&amp;"|1,"&amp;主线关卡掉落数据!Z142&amp;"|1"</f>
        <v>40200|1,100107|1,20002|1</v>
      </c>
    </row>
    <row r="149" spans="2:17" x14ac:dyDescent="0.15">
      <c r="B149" s="32" t="s">
        <v>311</v>
      </c>
      <c r="C149" s="1" t="str">
        <f t="shared" si="25"/>
        <v>10138</v>
      </c>
      <c r="D149" s="1" t="str">
        <f t="shared" si="26"/>
        <v>11138</v>
      </c>
      <c r="E149" s="1" t="str">
        <f t="shared" si="27"/>
        <v>12138</v>
      </c>
      <c r="F149" s="1" t="str">
        <f t="shared" si="28"/>
        <v>13138</v>
      </c>
      <c r="G149" s="1" t="str">
        <f t="shared" si="29"/>
        <v>14138</v>
      </c>
      <c r="H149" s="1" t="str">
        <f t="shared" si="30"/>
        <v>15138</v>
      </c>
      <c r="I149" s="1" t="str">
        <f>$C149&amp;"|"&amp;$Q$3&amp;","&amp;$D149&amp;"|"&amp;$O$3&amp;","&amp;$E149&amp;"|"&amp;$P$3&amp;","&amp;F149&amp;"|"&amp;主线关卡掉落数据!O143&amp;","&amp;G149&amp;"|"&amp;主线关卡掉落数据!P143</f>
        <v>10138|20,11138|20,12138|3,13138|3,14138|1</v>
      </c>
      <c r="J149" s="1" t="str">
        <f t="shared" si="31"/>
        <v>10138|3,11138|3,12138|0</v>
      </c>
      <c r="K149" s="1" t="str">
        <f t="shared" si="32"/>
        <v>10138|3,11138|3,12138|1</v>
      </c>
      <c r="L149" s="1" t="str">
        <f>$C149&amp;"|"&amp;$Q$6&amp;","&amp;$D149&amp;"|"&amp;$O$6&amp;","&amp;$E149&amp;"|"&amp;$P$6&amp;","&amp;H149&amp;"|"&amp;主线关卡掉落数据!Q143</f>
        <v>10138|4,11138|4,12138|0,15138|1</v>
      </c>
      <c r="M149" s="1" t="str">
        <f t="shared" si="33"/>
        <v>8000|4</v>
      </c>
      <c r="N149" s="1" t="str">
        <f t="shared" si="34"/>
        <v>8000|4</v>
      </c>
      <c r="O149" s="1" t="str">
        <f t="shared" si="35"/>
        <v>10000|8</v>
      </c>
      <c r="P149" s="1" t="str">
        <f t="shared" si="36"/>
        <v>8000|5</v>
      </c>
      <c r="Q149" s="1" t="str">
        <f>主线关卡掉落数据!$V$6&amp;"|1,"&amp;主线关卡掉落数据!U143&amp;"|1,"&amp;主线关卡掉落数据!Z143&amp;"|1"</f>
        <v>40200|1,100207|1,20002|1</v>
      </c>
    </row>
    <row r="150" spans="2:17" x14ac:dyDescent="0.15">
      <c r="B150" s="32" t="s">
        <v>312</v>
      </c>
      <c r="C150" s="1" t="str">
        <f t="shared" si="25"/>
        <v>10139</v>
      </c>
      <c r="D150" s="1" t="str">
        <f t="shared" si="26"/>
        <v>11139</v>
      </c>
      <c r="E150" s="1" t="str">
        <f t="shared" si="27"/>
        <v>12139</v>
      </c>
      <c r="F150" s="1" t="str">
        <f t="shared" si="28"/>
        <v>13139</v>
      </c>
      <c r="G150" s="1" t="str">
        <f t="shared" si="29"/>
        <v>14139</v>
      </c>
      <c r="H150" s="1" t="str">
        <f t="shared" si="30"/>
        <v>15139</v>
      </c>
      <c r="I150" s="1" t="str">
        <f>$C150&amp;"|"&amp;$Q$3&amp;","&amp;$D150&amp;"|"&amp;$O$3&amp;","&amp;$E150&amp;"|"&amp;$P$3&amp;","&amp;F150&amp;"|"&amp;主线关卡掉落数据!O144&amp;","&amp;G150&amp;"|"&amp;主线关卡掉落数据!P144</f>
        <v>10139|20,11139|20,12139|3,13139|3,14139|1</v>
      </c>
      <c r="J150" s="1" t="str">
        <f t="shared" si="31"/>
        <v>10139|3,11139|3,12139|0</v>
      </c>
      <c r="K150" s="1" t="str">
        <f t="shared" si="32"/>
        <v>10139|3,11139|3,12139|1</v>
      </c>
      <c r="L150" s="1" t="str">
        <f>$C150&amp;"|"&amp;$Q$6&amp;","&amp;$D150&amp;"|"&amp;$O$6&amp;","&amp;$E150&amp;"|"&amp;$P$6&amp;","&amp;H150&amp;"|"&amp;主线关卡掉落数据!Q144</f>
        <v>10139|4,11139|4,12139|0,15139|1</v>
      </c>
      <c r="M150" s="1" t="str">
        <f t="shared" si="33"/>
        <v>8000|4</v>
      </c>
      <c r="N150" s="1" t="str">
        <f t="shared" si="34"/>
        <v>8000|4</v>
      </c>
      <c r="O150" s="1" t="str">
        <f t="shared" si="35"/>
        <v>10000|8</v>
      </c>
      <c r="P150" s="1" t="str">
        <f t="shared" si="36"/>
        <v>8000|5</v>
      </c>
      <c r="Q150" s="1" t="str">
        <f>主线关卡掉落数据!$V$6&amp;"|1,"&amp;主线关卡掉落数据!U144&amp;"|1,"&amp;主线关卡掉落数据!Z144&amp;"|1"</f>
        <v>40200|1,100207|1,20002|1</v>
      </c>
    </row>
    <row r="151" spans="2:17" x14ac:dyDescent="0.15">
      <c r="B151" s="32" t="s">
        <v>313</v>
      </c>
      <c r="C151" s="1" t="str">
        <f t="shared" si="25"/>
        <v>10140</v>
      </c>
      <c r="D151" s="1" t="str">
        <f t="shared" si="26"/>
        <v>11140</v>
      </c>
      <c r="E151" s="1" t="str">
        <f t="shared" si="27"/>
        <v>12140</v>
      </c>
      <c r="F151" s="1" t="str">
        <f t="shared" si="28"/>
        <v>13140</v>
      </c>
      <c r="G151" s="1" t="str">
        <f t="shared" si="29"/>
        <v>14140</v>
      </c>
      <c r="H151" s="1" t="str">
        <f t="shared" si="30"/>
        <v>15140</v>
      </c>
      <c r="I151" s="1" t="str">
        <f>$C151&amp;"|"&amp;$Q$3&amp;","&amp;$D151&amp;"|"&amp;$O$3&amp;","&amp;$E151&amp;"|"&amp;$P$3&amp;","&amp;F151&amp;"|"&amp;主线关卡掉落数据!O145&amp;","&amp;G151&amp;"|"&amp;主线关卡掉落数据!P145</f>
        <v>10140|20,11140|20,12140|3,13140|3,14140|1</v>
      </c>
      <c r="J151" s="1" t="str">
        <f t="shared" si="31"/>
        <v>10140|3,11140|3,12140|0</v>
      </c>
      <c r="K151" s="1" t="str">
        <f t="shared" si="32"/>
        <v>10140|3,11140|3,12140|1</v>
      </c>
      <c r="L151" s="1" t="str">
        <f>$C151&amp;"|"&amp;$Q$6&amp;","&amp;$D151&amp;"|"&amp;$O$6&amp;","&amp;$E151&amp;"|"&amp;$P$6&amp;","&amp;H151&amp;"|"&amp;主线关卡掉落数据!Q145</f>
        <v>10140|4,11140|4,12140|0,15140|1</v>
      </c>
      <c r="M151" s="1" t="str">
        <f t="shared" si="33"/>
        <v>8000|4</v>
      </c>
      <c r="N151" s="1" t="str">
        <f t="shared" si="34"/>
        <v>8000|4</v>
      </c>
      <c r="O151" s="1" t="str">
        <f t="shared" si="35"/>
        <v>10000|8</v>
      </c>
      <c r="P151" s="1" t="str">
        <f t="shared" si="36"/>
        <v>8000|5</v>
      </c>
      <c r="Q151" s="1" t="str">
        <f>主线关卡掉落数据!$V$6&amp;"|1,"&amp;主线关卡掉落数据!U145&amp;"|1,"&amp;主线关卡掉落数据!Z145&amp;"|1"</f>
        <v>40200|1,100207|1,20002|1</v>
      </c>
    </row>
    <row r="152" spans="2:17" x14ac:dyDescent="0.15">
      <c r="B152" s="32" t="s">
        <v>314</v>
      </c>
      <c r="C152" s="1" t="str">
        <f t="shared" si="25"/>
        <v>10141</v>
      </c>
      <c r="D152" s="1" t="str">
        <f t="shared" si="26"/>
        <v>11141</v>
      </c>
      <c r="E152" s="1" t="str">
        <f t="shared" si="27"/>
        <v>12141</v>
      </c>
      <c r="F152" s="1" t="str">
        <f t="shared" si="28"/>
        <v>13141</v>
      </c>
      <c r="G152" s="1" t="str">
        <f t="shared" si="29"/>
        <v>14141</v>
      </c>
      <c r="H152" s="1" t="str">
        <f t="shared" si="30"/>
        <v>15141</v>
      </c>
      <c r="I152" s="1" t="str">
        <f>$C152&amp;"|"&amp;$Q$3&amp;","&amp;$D152&amp;"|"&amp;$O$3&amp;","&amp;$E152&amp;"|"&amp;$P$3&amp;","&amp;F152&amp;"|"&amp;主线关卡掉落数据!O146&amp;","&amp;G152&amp;"|"&amp;主线关卡掉落数据!P146</f>
        <v>10141|20,11141|20,12141|3,13141|3,14141|1</v>
      </c>
      <c r="J152" s="1" t="str">
        <f t="shared" si="31"/>
        <v>10141|3,11141|3,12141|0</v>
      </c>
      <c r="K152" s="1" t="str">
        <f t="shared" si="32"/>
        <v>10141|3,11141|3,12141|1</v>
      </c>
      <c r="L152" s="1" t="str">
        <f>$C152&amp;"|"&amp;$Q$6&amp;","&amp;$D152&amp;"|"&amp;$O$6&amp;","&amp;$E152&amp;"|"&amp;$P$6&amp;","&amp;H152&amp;"|"&amp;主线关卡掉落数据!Q146</f>
        <v>10141|4,11141|4,12141|0,15141|1</v>
      </c>
      <c r="M152" s="1" t="str">
        <f t="shared" si="33"/>
        <v>8000|4</v>
      </c>
      <c r="N152" s="1" t="str">
        <f t="shared" si="34"/>
        <v>8000|4</v>
      </c>
      <c r="O152" s="1" t="str">
        <f t="shared" si="35"/>
        <v>10000|8</v>
      </c>
      <c r="P152" s="1" t="str">
        <f t="shared" si="36"/>
        <v>8000|5</v>
      </c>
      <c r="Q152" s="1" t="str">
        <f>主线关卡掉落数据!$V$6&amp;"|1,"&amp;主线关卡掉落数据!U146&amp;"|1,"&amp;主线关卡掉落数据!Z146&amp;"|1"</f>
        <v>40200|1,100008|1,20002|1</v>
      </c>
    </row>
    <row r="153" spans="2:17" x14ac:dyDescent="0.15">
      <c r="B153" s="32" t="s">
        <v>315</v>
      </c>
      <c r="C153" s="1" t="str">
        <f t="shared" si="25"/>
        <v>10142</v>
      </c>
      <c r="D153" s="1" t="str">
        <f t="shared" si="26"/>
        <v>11142</v>
      </c>
      <c r="E153" s="1" t="str">
        <f t="shared" si="27"/>
        <v>12142</v>
      </c>
      <c r="F153" s="1" t="str">
        <f t="shared" si="28"/>
        <v>13142</v>
      </c>
      <c r="G153" s="1" t="str">
        <f t="shared" si="29"/>
        <v>14142</v>
      </c>
      <c r="H153" s="1" t="str">
        <f t="shared" si="30"/>
        <v>15142</v>
      </c>
      <c r="I153" s="1" t="str">
        <f>$C153&amp;"|"&amp;$Q$3&amp;","&amp;$D153&amp;"|"&amp;$O$3&amp;","&amp;$E153&amp;"|"&amp;$P$3&amp;","&amp;F153&amp;"|"&amp;主线关卡掉落数据!O147&amp;","&amp;G153&amp;"|"&amp;主线关卡掉落数据!P147</f>
        <v>10142|20,11142|20,12142|3,13142|3,14142|1</v>
      </c>
      <c r="J153" s="1" t="str">
        <f t="shared" si="31"/>
        <v>10142|3,11142|3,12142|0</v>
      </c>
      <c r="K153" s="1" t="str">
        <f t="shared" si="32"/>
        <v>10142|3,11142|3,12142|1</v>
      </c>
      <c r="L153" s="1" t="str">
        <f>$C153&amp;"|"&amp;$Q$6&amp;","&amp;$D153&amp;"|"&amp;$O$6&amp;","&amp;$E153&amp;"|"&amp;$P$6&amp;","&amp;H153&amp;"|"&amp;主线关卡掉落数据!Q147</f>
        <v>10142|4,11142|4,12142|0,15142|1</v>
      </c>
      <c r="M153" s="1" t="str">
        <f t="shared" si="33"/>
        <v>8000|4</v>
      </c>
      <c r="N153" s="1" t="str">
        <f t="shared" si="34"/>
        <v>8000|4</v>
      </c>
      <c r="O153" s="1" t="str">
        <f t="shared" si="35"/>
        <v>10000|8</v>
      </c>
      <c r="P153" s="1" t="str">
        <f t="shared" si="36"/>
        <v>8000|5</v>
      </c>
      <c r="Q153" s="1" t="str">
        <f>主线关卡掉落数据!$V$6&amp;"|1,"&amp;主线关卡掉落数据!U147&amp;"|1,"&amp;主线关卡掉落数据!Z147&amp;"|1"</f>
        <v>40200|1,100008|1,20002|1</v>
      </c>
    </row>
    <row r="154" spans="2:17" x14ac:dyDescent="0.15">
      <c r="B154" s="32" t="s">
        <v>316</v>
      </c>
      <c r="C154" s="1" t="str">
        <f t="shared" si="25"/>
        <v>10143</v>
      </c>
      <c r="D154" s="1" t="str">
        <f t="shared" si="26"/>
        <v>11143</v>
      </c>
      <c r="E154" s="1" t="str">
        <f t="shared" si="27"/>
        <v>12143</v>
      </c>
      <c r="F154" s="1" t="str">
        <f t="shared" si="28"/>
        <v>13143</v>
      </c>
      <c r="G154" s="1" t="str">
        <f t="shared" si="29"/>
        <v>14143</v>
      </c>
      <c r="H154" s="1" t="str">
        <f t="shared" si="30"/>
        <v>15143</v>
      </c>
      <c r="I154" s="1" t="str">
        <f>$C154&amp;"|"&amp;$Q$3&amp;","&amp;$D154&amp;"|"&amp;$O$3&amp;","&amp;$E154&amp;"|"&amp;$P$3&amp;","&amp;F154&amp;"|"&amp;主线关卡掉落数据!O148&amp;","&amp;G154&amp;"|"&amp;主线关卡掉落数据!P148</f>
        <v>10143|20,11143|20,12143|3,13143|3,14143|1</v>
      </c>
      <c r="J154" s="1" t="str">
        <f t="shared" si="31"/>
        <v>10143|3,11143|3,12143|0</v>
      </c>
      <c r="K154" s="1" t="str">
        <f t="shared" si="32"/>
        <v>10143|3,11143|3,12143|1</v>
      </c>
      <c r="L154" s="1" t="str">
        <f>$C154&amp;"|"&amp;$Q$6&amp;","&amp;$D154&amp;"|"&amp;$O$6&amp;","&amp;$E154&amp;"|"&amp;$P$6&amp;","&amp;H154&amp;"|"&amp;主线关卡掉落数据!Q148</f>
        <v>10143|4,11143|4,12143|0,15143|1</v>
      </c>
      <c r="M154" s="1" t="str">
        <f t="shared" si="33"/>
        <v>8000|4</v>
      </c>
      <c r="N154" s="1" t="str">
        <f t="shared" si="34"/>
        <v>8000|4</v>
      </c>
      <c r="O154" s="1" t="str">
        <f t="shared" si="35"/>
        <v>10000|8</v>
      </c>
      <c r="P154" s="1" t="str">
        <f t="shared" si="36"/>
        <v>8000|5</v>
      </c>
      <c r="Q154" s="1" t="str">
        <f>主线关卡掉落数据!$V$6&amp;"|1,"&amp;主线关卡掉落数据!U148&amp;"|1,"&amp;主线关卡掉落数据!Z148&amp;"|1"</f>
        <v>40200|1,100008|1,20002|1</v>
      </c>
    </row>
    <row r="155" spans="2:17" x14ac:dyDescent="0.15">
      <c r="B155" s="32" t="s">
        <v>317</v>
      </c>
      <c r="C155" s="1" t="str">
        <f t="shared" si="25"/>
        <v>10144</v>
      </c>
      <c r="D155" s="1" t="str">
        <f t="shared" si="26"/>
        <v>11144</v>
      </c>
      <c r="E155" s="1" t="str">
        <f t="shared" si="27"/>
        <v>12144</v>
      </c>
      <c r="F155" s="1" t="str">
        <f t="shared" si="28"/>
        <v>13144</v>
      </c>
      <c r="G155" s="1" t="str">
        <f t="shared" si="29"/>
        <v>14144</v>
      </c>
      <c r="H155" s="1" t="str">
        <f t="shared" si="30"/>
        <v>15144</v>
      </c>
      <c r="I155" s="1" t="str">
        <f>$C155&amp;"|"&amp;$Q$3&amp;","&amp;$D155&amp;"|"&amp;$O$3&amp;","&amp;$E155&amp;"|"&amp;$P$3&amp;","&amp;F155&amp;"|"&amp;主线关卡掉落数据!O149&amp;","&amp;G155&amp;"|"&amp;主线关卡掉落数据!P149</f>
        <v>10144|20,11144|20,12144|3,13144|3,14144|1</v>
      </c>
      <c r="J155" s="1" t="str">
        <f t="shared" si="31"/>
        <v>10144|3,11144|3,12144|0</v>
      </c>
      <c r="K155" s="1" t="str">
        <f t="shared" si="32"/>
        <v>10144|3,11144|3,12144|1</v>
      </c>
      <c r="L155" s="1" t="str">
        <f>$C155&amp;"|"&amp;$Q$6&amp;","&amp;$D155&amp;"|"&amp;$O$6&amp;","&amp;$E155&amp;"|"&amp;$P$6&amp;","&amp;H155&amp;"|"&amp;主线关卡掉落数据!Q149</f>
        <v>10144|4,11144|4,12144|0,15144|1</v>
      </c>
      <c r="M155" s="1" t="str">
        <f t="shared" si="33"/>
        <v>8000|4</v>
      </c>
      <c r="N155" s="1" t="str">
        <f t="shared" si="34"/>
        <v>8000|4</v>
      </c>
      <c r="O155" s="1" t="str">
        <f t="shared" si="35"/>
        <v>10000|8</v>
      </c>
      <c r="P155" s="1" t="str">
        <f t="shared" si="36"/>
        <v>8000|5</v>
      </c>
      <c r="Q155" s="1" t="str">
        <f>主线关卡掉落数据!$V$6&amp;"|1,"&amp;主线关卡掉落数据!U149&amp;"|1,"&amp;主线关卡掉落数据!Z149&amp;"|1"</f>
        <v>40200|1,100008|1,20002|1</v>
      </c>
    </row>
    <row r="156" spans="2:17" x14ac:dyDescent="0.15">
      <c r="B156" s="32" t="s">
        <v>318</v>
      </c>
      <c r="C156" s="1" t="str">
        <f t="shared" si="25"/>
        <v>10145</v>
      </c>
      <c r="D156" s="1" t="str">
        <f t="shared" si="26"/>
        <v>11145</v>
      </c>
      <c r="E156" s="1" t="str">
        <f t="shared" si="27"/>
        <v>12145</v>
      </c>
      <c r="F156" s="1" t="str">
        <f t="shared" si="28"/>
        <v>13145</v>
      </c>
      <c r="G156" s="1" t="str">
        <f t="shared" si="29"/>
        <v>14145</v>
      </c>
      <c r="H156" s="1" t="str">
        <f t="shared" si="30"/>
        <v>15145</v>
      </c>
      <c r="I156" s="1" t="str">
        <f>$C156&amp;"|"&amp;$Q$3&amp;","&amp;$D156&amp;"|"&amp;$O$3&amp;","&amp;$E156&amp;"|"&amp;$P$3&amp;","&amp;F156&amp;"|"&amp;主线关卡掉落数据!O150&amp;","&amp;G156&amp;"|"&amp;主线关卡掉落数据!P150</f>
        <v>10145|20,11145|20,12145|3,13145|3,14145|1</v>
      </c>
      <c r="J156" s="1" t="str">
        <f t="shared" si="31"/>
        <v>10145|3,11145|3,12145|0</v>
      </c>
      <c r="K156" s="1" t="str">
        <f t="shared" si="32"/>
        <v>10145|3,11145|3,12145|1</v>
      </c>
      <c r="L156" s="1" t="str">
        <f>$C156&amp;"|"&amp;$Q$6&amp;","&amp;$D156&amp;"|"&amp;$O$6&amp;","&amp;$E156&amp;"|"&amp;$P$6&amp;","&amp;H156&amp;"|"&amp;主线关卡掉落数据!Q150</f>
        <v>10145|4,11145|4,12145|0,15145|1</v>
      </c>
      <c r="M156" s="1" t="str">
        <f t="shared" si="33"/>
        <v>8000|4</v>
      </c>
      <c r="N156" s="1" t="str">
        <f t="shared" si="34"/>
        <v>8000|4</v>
      </c>
      <c r="O156" s="1" t="str">
        <f t="shared" si="35"/>
        <v>10000|8</v>
      </c>
      <c r="P156" s="1" t="str">
        <f t="shared" si="36"/>
        <v>8000|5</v>
      </c>
      <c r="Q156" s="1" t="str">
        <f>主线关卡掉落数据!$V$6&amp;"|1,"&amp;主线关卡掉落数据!U150&amp;"|1,"&amp;主线关卡掉落数据!Z150&amp;"|1"</f>
        <v>40200|1,100108|1,20002|1</v>
      </c>
    </row>
    <row r="157" spans="2:17" x14ac:dyDescent="0.15">
      <c r="B157" s="32" t="s">
        <v>319</v>
      </c>
      <c r="C157" s="1" t="str">
        <f t="shared" si="25"/>
        <v>10146</v>
      </c>
      <c r="D157" s="1" t="str">
        <f t="shared" si="26"/>
        <v>11146</v>
      </c>
      <c r="E157" s="1" t="str">
        <f t="shared" si="27"/>
        <v>12146</v>
      </c>
      <c r="F157" s="1" t="str">
        <f t="shared" si="28"/>
        <v>13146</v>
      </c>
      <c r="G157" s="1" t="str">
        <f t="shared" si="29"/>
        <v>14146</v>
      </c>
      <c r="H157" s="1" t="str">
        <f t="shared" si="30"/>
        <v>15146</v>
      </c>
      <c r="I157" s="1" t="str">
        <f>$C157&amp;"|"&amp;$Q$3&amp;","&amp;$D157&amp;"|"&amp;$O$3&amp;","&amp;$E157&amp;"|"&amp;$P$3&amp;","&amp;F157&amp;"|"&amp;主线关卡掉落数据!O151&amp;","&amp;G157&amp;"|"&amp;主线关卡掉落数据!P151</f>
        <v>10146|20,11146|20,12146|3,13146|3,14146|1</v>
      </c>
      <c r="J157" s="1" t="str">
        <f t="shared" si="31"/>
        <v>10146|3,11146|3,12146|0</v>
      </c>
      <c r="K157" s="1" t="str">
        <f t="shared" si="32"/>
        <v>10146|3,11146|3,12146|1</v>
      </c>
      <c r="L157" s="1" t="str">
        <f>$C157&amp;"|"&amp;$Q$6&amp;","&amp;$D157&amp;"|"&amp;$O$6&amp;","&amp;$E157&amp;"|"&amp;$P$6&amp;","&amp;H157&amp;"|"&amp;主线关卡掉落数据!Q151</f>
        <v>10146|4,11146|4,12146|0,15146|1</v>
      </c>
      <c r="M157" s="1" t="str">
        <f t="shared" si="33"/>
        <v>8000|4</v>
      </c>
      <c r="N157" s="1" t="str">
        <f t="shared" si="34"/>
        <v>8000|4</v>
      </c>
      <c r="O157" s="1" t="str">
        <f t="shared" si="35"/>
        <v>10000|8</v>
      </c>
      <c r="P157" s="1" t="str">
        <f t="shared" si="36"/>
        <v>8000|5</v>
      </c>
      <c r="Q157" s="1" t="str">
        <f>主线关卡掉落数据!$V$6&amp;"|1,"&amp;主线关卡掉落数据!U151&amp;"|1,"&amp;主线关卡掉落数据!Z151&amp;"|1"</f>
        <v>40200|1,100108|1,20002|1</v>
      </c>
    </row>
    <row r="158" spans="2:17" x14ac:dyDescent="0.15">
      <c r="B158" s="32" t="s">
        <v>320</v>
      </c>
      <c r="C158" s="1" t="str">
        <f t="shared" si="25"/>
        <v>10147</v>
      </c>
      <c r="D158" s="1" t="str">
        <f t="shared" si="26"/>
        <v>11147</v>
      </c>
      <c r="E158" s="1" t="str">
        <f t="shared" si="27"/>
        <v>12147</v>
      </c>
      <c r="F158" s="1" t="str">
        <f t="shared" si="28"/>
        <v>13147</v>
      </c>
      <c r="G158" s="1" t="str">
        <f t="shared" si="29"/>
        <v>14147</v>
      </c>
      <c r="H158" s="1" t="str">
        <f t="shared" si="30"/>
        <v>15147</v>
      </c>
      <c r="I158" s="1" t="str">
        <f>$C158&amp;"|"&amp;$Q$3&amp;","&amp;$D158&amp;"|"&amp;$O$3&amp;","&amp;$E158&amp;"|"&amp;$P$3&amp;","&amp;F158&amp;"|"&amp;主线关卡掉落数据!O152&amp;","&amp;G158&amp;"|"&amp;主线关卡掉落数据!P152</f>
        <v>10147|20,11147|20,12147|3,13147|3,14147|1</v>
      </c>
      <c r="J158" s="1" t="str">
        <f t="shared" si="31"/>
        <v>10147|3,11147|3,12147|0</v>
      </c>
      <c r="K158" s="1" t="str">
        <f t="shared" si="32"/>
        <v>10147|3,11147|3,12147|1</v>
      </c>
      <c r="L158" s="1" t="str">
        <f>$C158&amp;"|"&amp;$Q$6&amp;","&amp;$D158&amp;"|"&amp;$O$6&amp;","&amp;$E158&amp;"|"&amp;$P$6&amp;","&amp;H158&amp;"|"&amp;主线关卡掉落数据!Q152</f>
        <v>10147|4,11147|4,12147|0,15147|1</v>
      </c>
      <c r="M158" s="1" t="str">
        <f t="shared" si="33"/>
        <v>8000|4</v>
      </c>
      <c r="N158" s="1" t="str">
        <f t="shared" si="34"/>
        <v>8000|4</v>
      </c>
      <c r="O158" s="1" t="str">
        <f t="shared" si="35"/>
        <v>10000|8</v>
      </c>
      <c r="P158" s="1" t="str">
        <f t="shared" si="36"/>
        <v>8000|5</v>
      </c>
      <c r="Q158" s="1" t="str">
        <f>主线关卡掉落数据!$V$6&amp;"|1,"&amp;主线关卡掉落数据!U152&amp;"|1,"&amp;主线关卡掉落数据!Z152&amp;"|1"</f>
        <v>40200|1,100108|1,20002|1</v>
      </c>
    </row>
    <row r="159" spans="2:17" x14ac:dyDescent="0.15">
      <c r="B159" s="32" t="s">
        <v>321</v>
      </c>
      <c r="C159" s="1" t="str">
        <f t="shared" si="25"/>
        <v>10148</v>
      </c>
      <c r="D159" s="1" t="str">
        <f t="shared" si="26"/>
        <v>11148</v>
      </c>
      <c r="E159" s="1" t="str">
        <f t="shared" si="27"/>
        <v>12148</v>
      </c>
      <c r="F159" s="1" t="str">
        <f t="shared" si="28"/>
        <v>13148</v>
      </c>
      <c r="G159" s="1" t="str">
        <f t="shared" si="29"/>
        <v>14148</v>
      </c>
      <c r="H159" s="1" t="str">
        <f t="shared" si="30"/>
        <v>15148</v>
      </c>
      <c r="I159" s="1" t="str">
        <f>$C159&amp;"|"&amp;$Q$3&amp;","&amp;$D159&amp;"|"&amp;$O$3&amp;","&amp;$E159&amp;"|"&amp;$P$3&amp;","&amp;F159&amp;"|"&amp;主线关卡掉落数据!O153&amp;","&amp;G159&amp;"|"&amp;主线关卡掉落数据!P153</f>
        <v>10148|20,11148|20,12148|3,13148|3,14148|1</v>
      </c>
      <c r="J159" s="1" t="str">
        <f t="shared" si="31"/>
        <v>10148|3,11148|3,12148|0</v>
      </c>
      <c r="K159" s="1" t="str">
        <f t="shared" si="32"/>
        <v>10148|3,11148|3,12148|1</v>
      </c>
      <c r="L159" s="1" t="str">
        <f>$C159&amp;"|"&amp;$Q$6&amp;","&amp;$D159&amp;"|"&amp;$O$6&amp;","&amp;$E159&amp;"|"&amp;$P$6&amp;","&amp;H159&amp;"|"&amp;主线关卡掉落数据!Q153</f>
        <v>10148|4,11148|4,12148|0,15148|1</v>
      </c>
      <c r="M159" s="1" t="str">
        <f t="shared" si="33"/>
        <v>8000|4</v>
      </c>
      <c r="N159" s="1" t="str">
        <f t="shared" si="34"/>
        <v>8000|4</v>
      </c>
      <c r="O159" s="1" t="str">
        <f t="shared" si="35"/>
        <v>10000|8</v>
      </c>
      <c r="P159" s="1" t="str">
        <f t="shared" si="36"/>
        <v>8000|5</v>
      </c>
      <c r="Q159" s="1" t="str">
        <f>主线关卡掉落数据!$V$6&amp;"|1,"&amp;主线关卡掉落数据!U153&amp;"|1,"&amp;主线关卡掉落数据!Z153&amp;"|1"</f>
        <v>40200|1,100208|1,20002|1</v>
      </c>
    </row>
    <row r="160" spans="2:17" x14ac:dyDescent="0.15">
      <c r="B160" s="32" t="s">
        <v>322</v>
      </c>
      <c r="C160" s="1" t="str">
        <f t="shared" si="25"/>
        <v>10149</v>
      </c>
      <c r="D160" s="1" t="str">
        <f t="shared" si="26"/>
        <v>11149</v>
      </c>
      <c r="E160" s="1" t="str">
        <f t="shared" si="27"/>
        <v>12149</v>
      </c>
      <c r="F160" s="1" t="str">
        <f t="shared" si="28"/>
        <v>13149</v>
      </c>
      <c r="G160" s="1" t="str">
        <f t="shared" si="29"/>
        <v>14149</v>
      </c>
      <c r="H160" s="1" t="str">
        <f t="shared" si="30"/>
        <v>15149</v>
      </c>
      <c r="I160" s="1" t="str">
        <f>$C160&amp;"|"&amp;$Q$3&amp;","&amp;$D160&amp;"|"&amp;$O$3&amp;","&amp;$E160&amp;"|"&amp;$P$3&amp;","&amp;F160&amp;"|"&amp;主线关卡掉落数据!O154&amp;","&amp;G160&amp;"|"&amp;主线关卡掉落数据!P154</f>
        <v>10149|20,11149|20,12149|3,13149|3,14149|1</v>
      </c>
      <c r="J160" s="1" t="str">
        <f t="shared" si="31"/>
        <v>10149|3,11149|3,12149|0</v>
      </c>
      <c r="K160" s="1" t="str">
        <f t="shared" si="32"/>
        <v>10149|3,11149|3,12149|1</v>
      </c>
      <c r="L160" s="1" t="str">
        <f>$C160&amp;"|"&amp;$Q$6&amp;","&amp;$D160&amp;"|"&amp;$O$6&amp;","&amp;$E160&amp;"|"&amp;$P$6&amp;","&amp;H160&amp;"|"&amp;主线关卡掉落数据!Q154</f>
        <v>10149|4,11149|4,12149|0,15149|1</v>
      </c>
      <c r="M160" s="1" t="str">
        <f t="shared" si="33"/>
        <v>8000|4</v>
      </c>
      <c r="N160" s="1" t="str">
        <f t="shared" si="34"/>
        <v>8000|4</v>
      </c>
      <c r="O160" s="1" t="str">
        <f t="shared" si="35"/>
        <v>10000|8</v>
      </c>
      <c r="P160" s="1" t="str">
        <f t="shared" si="36"/>
        <v>8000|5</v>
      </c>
      <c r="Q160" s="1" t="str">
        <f>主线关卡掉落数据!$V$6&amp;"|1,"&amp;主线关卡掉落数据!U154&amp;"|1,"&amp;主线关卡掉落数据!Z154&amp;"|1"</f>
        <v>40200|1,100208|1,20002|1</v>
      </c>
    </row>
    <row r="161" spans="2:17" x14ac:dyDescent="0.15">
      <c r="B161" s="32" t="s">
        <v>323</v>
      </c>
      <c r="C161" s="1" t="str">
        <f t="shared" si="25"/>
        <v>10150</v>
      </c>
      <c r="D161" s="1" t="str">
        <f t="shared" si="26"/>
        <v>11150</v>
      </c>
      <c r="E161" s="1" t="str">
        <f t="shared" si="27"/>
        <v>12150</v>
      </c>
      <c r="F161" s="1" t="str">
        <f t="shared" si="28"/>
        <v>13150</v>
      </c>
      <c r="G161" s="1" t="str">
        <f t="shared" si="29"/>
        <v>14150</v>
      </c>
      <c r="H161" s="1" t="str">
        <f t="shared" si="30"/>
        <v>15150</v>
      </c>
      <c r="I161" s="1" t="str">
        <f>$C161&amp;"|"&amp;$Q$3&amp;","&amp;$D161&amp;"|"&amp;$O$3&amp;","&amp;$E161&amp;"|"&amp;$P$3&amp;","&amp;F161&amp;"|"&amp;主线关卡掉落数据!O155&amp;","&amp;G161&amp;"|"&amp;主线关卡掉落数据!P155</f>
        <v>10150|20,11150|20,12150|3,13150|3,14150|1</v>
      </c>
      <c r="J161" s="1" t="str">
        <f t="shared" si="31"/>
        <v>10150|3,11150|3,12150|0</v>
      </c>
      <c r="K161" s="1" t="str">
        <f t="shared" si="32"/>
        <v>10150|3,11150|3,12150|1</v>
      </c>
      <c r="L161" s="1" t="str">
        <f>$C161&amp;"|"&amp;$Q$6&amp;","&amp;$D161&amp;"|"&amp;$O$6&amp;","&amp;$E161&amp;"|"&amp;$P$6&amp;","&amp;H161&amp;"|"&amp;主线关卡掉落数据!Q155</f>
        <v>10150|4,11150|4,12150|0,15150|1</v>
      </c>
      <c r="M161" s="1" t="str">
        <f t="shared" si="33"/>
        <v>8000|4</v>
      </c>
      <c r="N161" s="1" t="str">
        <f t="shared" si="34"/>
        <v>8000|4</v>
      </c>
      <c r="O161" s="1" t="str">
        <f t="shared" si="35"/>
        <v>10000|8</v>
      </c>
      <c r="P161" s="1" t="str">
        <f t="shared" si="36"/>
        <v>8000|5</v>
      </c>
      <c r="Q161" s="1" t="str">
        <f>主线关卡掉落数据!$V$6&amp;"|1,"&amp;主线关卡掉落数据!U155&amp;"|1,"&amp;主线关卡掉落数据!Z155&amp;"|1"</f>
        <v>40200|1,100208|1,20002|1</v>
      </c>
    </row>
    <row r="162" spans="2:17" x14ac:dyDescent="0.15">
      <c r="B162" s="32" t="s">
        <v>324</v>
      </c>
      <c r="C162" s="1" t="str">
        <f t="shared" si="25"/>
        <v>10151</v>
      </c>
      <c r="D162" s="1" t="str">
        <f t="shared" si="26"/>
        <v>11151</v>
      </c>
      <c r="E162" s="1" t="str">
        <f t="shared" si="27"/>
        <v>12151</v>
      </c>
      <c r="F162" s="1" t="str">
        <f t="shared" si="28"/>
        <v>13151</v>
      </c>
      <c r="G162" s="1" t="str">
        <f t="shared" si="29"/>
        <v>14151</v>
      </c>
      <c r="H162" s="1" t="str">
        <f t="shared" si="30"/>
        <v>15151</v>
      </c>
      <c r="I162" s="1" t="str">
        <f>$C162&amp;"|"&amp;$Q$3&amp;","&amp;$D162&amp;"|"&amp;$O$3&amp;","&amp;$E162&amp;"|"&amp;$P$3&amp;","&amp;F162&amp;"|"&amp;主线关卡掉落数据!O156&amp;","&amp;G162&amp;"|"&amp;主线关卡掉落数据!P156</f>
        <v>10151|20,11151|20,12151|3,13151|3,14151|2</v>
      </c>
      <c r="J162" s="1" t="str">
        <f t="shared" si="31"/>
        <v>10151|3,11151|3,12151|0</v>
      </c>
      <c r="K162" s="1" t="str">
        <f t="shared" si="32"/>
        <v>10151|3,11151|3,12151|1</v>
      </c>
      <c r="L162" s="1" t="str">
        <f>$C162&amp;"|"&amp;$Q$6&amp;","&amp;$D162&amp;"|"&amp;$O$6&amp;","&amp;$E162&amp;"|"&amp;$P$6&amp;","&amp;H162&amp;"|"&amp;主线关卡掉落数据!Q156</f>
        <v>10151|4,11151|4,12151|0,15151|1</v>
      </c>
      <c r="M162" s="1" t="str">
        <f t="shared" si="33"/>
        <v>8000|4</v>
      </c>
      <c r="N162" s="1" t="str">
        <f t="shared" si="34"/>
        <v>8000|4</v>
      </c>
      <c r="O162" s="1" t="str">
        <f t="shared" si="35"/>
        <v>10000|8</v>
      </c>
      <c r="P162" s="1" t="str">
        <f t="shared" si="36"/>
        <v>8000|5</v>
      </c>
      <c r="Q162" s="1" t="str">
        <f>主线关卡掉落数据!$V$6&amp;"|1,"&amp;主线关卡掉落数据!U156&amp;"|1,"&amp;主线关卡掉落数据!Z156&amp;"|1"</f>
        <v>40200|1,100008|1,20002|1</v>
      </c>
    </row>
    <row r="163" spans="2:17" x14ac:dyDescent="0.15">
      <c r="B163" s="32" t="s">
        <v>325</v>
      </c>
      <c r="C163" s="1" t="str">
        <f t="shared" si="25"/>
        <v>10152</v>
      </c>
      <c r="D163" s="1" t="str">
        <f t="shared" si="26"/>
        <v>11152</v>
      </c>
      <c r="E163" s="1" t="str">
        <f t="shared" si="27"/>
        <v>12152</v>
      </c>
      <c r="F163" s="1" t="str">
        <f t="shared" si="28"/>
        <v>13152</v>
      </c>
      <c r="G163" s="1" t="str">
        <f t="shared" si="29"/>
        <v>14152</v>
      </c>
      <c r="H163" s="1" t="str">
        <f t="shared" si="30"/>
        <v>15152</v>
      </c>
      <c r="I163" s="1" t="str">
        <f>$C163&amp;"|"&amp;$Q$3&amp;","&amp;$D163&amp;"|"&amp;$O$3&amp;","&amp;$E163&amp;"|"&amp;$P$3&amp;","&amp;F163&amp;"|"&amp;主线关卡掉落数据!O157&amp;","&amp;G163&amp;"|"&amp;主线关卡掉落数据!P157</f>
        <v>10152|20,11152|20,12152|3,13152|3,14152|2</v>
      </c>
      <c r="J163" s="1" t="str">
        <f t="shared" si="31"/>
        <v>10152|3,11152|3,12152|0</v>
      </c>
      <c r="K163" s="1" t="str">
        <f t="shared" si="32"/>
        <v>10152|3,11152|3,12152|1</v>
      </c>
      <c r="L163" s="1" t="str">
        <f>$C163&amp;"|"&amp;$Q$6&amp;","&amp;$D163&amp;"|"&amp;$O$6&amp;","&amp;$E163&amp;"|"&amp;$P$6&amp;","&amp;H163&amp;"|"&amp;主线关卡掉落数据!Q157</f>
        <v>10152|4,11152|4,12152|0,15152|1</v>
      </c>
      <c r="M163" s="1" t="str">
        <f t="shared" si="33"/>
        <v>8000|4</v>
      </c>
      <c r="N163" s="1" t="str">
        <f t="shared" si="34"/>
        <v>8000|4</v>
      </c>
      <c r="O163" s="1" t="str">
        <f t="shared" si="35"/>
        <v>10000|8</v>
      </c>
      <c r="P163" s="1" t="str">
        <f t="shared" si="36"/>
        <v>8000|5</v>
      </c>
      <c r="Q163" s="1" t="str">
        <f>主线关卡掉落数据!$V$6&amp;"|1,"&amp;主线关卡掉落数据!U157&amp;"|1,"&amp;主线关卡掉落数据!Z157&amp;"|1"</f>
        <v>40200|1,100008|1,20002|1</v>
      </c>
    </row>
    <row r="164" spans="2:17" x14ac:dyDescent="0.15">
      <c r="B164" s="32" t="s">
        <v>326</v>
      </c>
      <c r="C164" s="1" t="str">
        <f t="shared" si="25"/>
        <v>10153</v>
      </c>
      <c r="D164" s="1" t="str">
        <f t="shared" si="26"/>
        <v>11153</v>
      </c>
      <c r="E164" s="1" t="str">
        <f t="shared" si="27"/>
        <v>12153</v>
      </c>
      <c r="F164" s="1" t="str">
        <f t="shared" si="28"/>
        <v>13153</v>
      </c>
      <c r="G164" s="1" t="str">
        <f t="shared" si="29"/>
        <v>14153</v>
      </c>
      <c r="H164" s="1" t="str">
        <f t="shared" si="30"/>
        <v>15153</v>
      </c>
      <c r="I164" s="1" t="str">
        <f>$C164&amp;"|"&amp;$Q$3&amp;","&amp;$D164&amp;"|"&amp;$O$3&amp;","&amp;$E164&amp;"|"&amp;$P$3&amp;","&amp;F164&amp;"|"&amp;主线关卡掉落数据!O158&amp;","&amp;G164&amp;"|"&amp;主线关卡掉落数据!P158</f>
        <v>10153|20,11153|20,12153|3,13153|3,14153|2</v>
      </c>
      <c r="J164" s="1" t="str">
        <f t="shared" si="31"/>
        <v>10153|3,11153|3,12153|0</v>
      </c>
      <c r="K164" s="1" t="str">
        <f t="shared" si="32"/>
        <v>10153|3,11153|3,12153|1</v>
      </c>
      <c r="L164" s="1" t="str">
        <f>$C164&amp;"|"&amp;$Q$6&amp;","&amp;$D164&amp;"|"&amp;$O$6&amp;","&amp;$E164&amp;"|"&amp;$P$6&amp;","&amp;H164&amp;"|"&amp;主线关卡掉落数据!Q158</f>
        <v>10153|4,11153|4,12153|0,15153|1</v>
      </c>
      <c r="M164" s="1" t="str">
        <f t="shared" si="33"/>
        <v>8000|4</v>
      </c>
      <c r="N164" s="1" t="str">
        <f t="shared" si="34"/>
        <v>8000|4</v>
      </c>
      <c r="O164" s="1" t="str">
        <f t="shared" si="35"/>
        <v>10000|8</v>
      </c>
      <c r="P164" s="1" t="str">
        <f t="shared" si="36"/>
        <v>8000|5</v>
      </c>
      <c r="Q164" s="1" t="str">
        <f>主线关卡掉落数据!$V$6&amp;"|1,"&amp;主线关卡掉落数据!U158&amp;"|1,"&amp;主线关卡掉落数据!Z158&amp;"|1"</f>
        <v>40200|1,100008|1,20002|1</v>
      </c>
    </row>
    <row r="165" spans="2:17" x14ac:dyDescent="0.15">
      <c r="B165" s="32" t="s">
        <v>327</v>
      </c>
      <c r="C165" s="1" t="str">
        <f t="shared" si="25"/>
        <v>10154</v>
      </c>
      <c r="D165" s="1" t="str">
        <f t="shared" si="26"/>
        <v>11154</v>
      </c>
      <c r="E165" s="1" t="str">
        <f t="shared" si="27"/>
        <v>12154</v>
      </c>
      <c r="F165" s="1" t="str">
        <f t="shared" si="28"/>
        <v>13154</v>
      </c>
      <c r="G165" s="1" t="str">
        <f t="shared" si="29"/>
        <v>14154</v>
      </c>
      <c r="H165" s="1" t="str">
        <f t="shared" si="30"/>
        <v>15154</v>
      </c>
      <c r="I165" s="1" t="str">
        <f>$C165&amp;"|"&amp;$Q$3&amp;","&amp;$D165&amp;"|"&amp;$O$3&amp;","&amp;$E165&amp;"|"&amp;$P$3&amp;","&amp;F165&amp;"|"&amp;主线关卡掉落数据!O159&amp;","&amp;G165&amp;"|"&amp;主线关卡掉落数据!P159</f>
        <v>10154|20,11154|20,12154|3,13154|3,14154|2</v>
      </c>
      <c r="J165" s="1" t="str">
        <f t="shared" si="31"/>
        <v>10154|3,11154|3,12154|0</v>
      </c>
      <c r="K165" s="1" t="str">
        <f t="shared" si="32"/>
        <v>10154|3,11154|3,12154|1</v>
      </c>
      <c r="L165" s="1" t="str">
        <f>$C165&amp;"|"&amp;$Q$6&amp;","&amp;$D165&amp;"|"&amp;$O$6&amp;","&amp;$E165&amp;"|"&amp;$P$6&amp;","&amp;H165&amp;"|"&amp;主线关卡掉落数据!Q159</f>
        <v>10154|4,11154|4,12154|0,15154|1</v>
      </c>
      <c r="M165" s="1" t="str">
        <f t="shared" si="33"/>
        <v>8000|4</v>
      </c>
      <c r="N165" s="1" t="str">
        <f t="shared" si="34"/>
        <v>8000|4</v>
      </c>
      <c r="O165" s="1" t="str">
        <f t="shared" si="35"/>
        <v>10000|8</v>
      </c>
      <c r="P165" s="1" t="str">
        <f t="shared" si="36"/>
        <v>8000|5</v>
      </c>
      <c r="Q165" s="1" t="str">
        <f>主线关卡掉落数据!$V$6&amp;"|1,"&amp;主线关卡掉落数据!U159&amp;"|1,"&amp;主线关卡掉落数据!Z159&amp;"|1"</f>
        <v>40200|1,100008|1,20002|1</v>
      </c>
    </row>
    <row r="166" spans="2:17" x14ac:dyDescent="0.15">
      <c r="B166" s="32" t="s">
        <v>328</v>
      </c>
      <c r="C166" s="1" t="str">
        <f t="shared" si="25"/>
        <v>10155</v>
      </c>
      <c r="D166" s="1" t="str">
        <f t="shared" si="26"/>
        <v>11155</v>
      </c>
      <c r="E166" s="1" t="str">
        <f t="shared" si="27"/>
        <v>12155</v>
      </c>
      <c r="F166" s="1" t="str">
        <f t="shared" si="28"/>
        <v>13155</v>
      </c>
      <c r="G166" s="1" t="str">
        <f t="shared" si="29"/>
        <v>14155</v>
      </c>
      <c r="H166" s="1" t="str">
        <f t="shared" si="30"/>
        <v>15155</v>
      </c>
      <c r="I166" s="1" t="str">
        <f>$C166&amp;"|"&amp;$Q$3&amp;","&amp;$D166&amp;"|"&amp;$O$3&amp;","&amp;$E166&amp;"|"&amp;$P$3&amp;","&amp;F166&amp;"|"&amp;主线关卡掉落数据!O160&amp;","&amp;G166&amp;"|"&amp;主线关卡掉落数据!P160</f>
        <v>10155|20,11155|20,12155|3,13155|3,14155|2</v>
      </c>
      <c r="J166" s="1" t="str">
        <f t="shared" si="31"/>
        <v>10155|3,11155|3,12155|0</v>
      </c>
      <c r="K166" s="1" t="str">
        <f t="shared" si="32"/>
        <v>10155|3,11155|3,12155|1</v>
      </c>
      <c r="L166" s="1" t="str">
        <f>$C166&amp;"|"&amp;$Q$6&amp;","&amp;$D166&amp;"|"&amp;$O$6&amp;","&amp;$E166&amp;"|"&amp;$P$6&amp;","&amp;H166&amp;"|"&amp;主线关卡掉落数据!Q160</f>
        <v>10155|4,11155|4,12155|0,15155|1</v>
      </c>
      <c r="M166" s="1" t="str">
        <f t="shared" si="33"/>
        <v>8000|4</v>
      </c>
      <c r="N166" s="1" t="str">
        <f t="shared" si="34"/>
        <v>8000|4</v>
      </c>
      <c r="O166" s="1" t="str">
        <f t="shared" si="35"/>
        <v>10000|8</v>
      </c>
      <c r="P166" s="1" t="str">
        <f t="shared" si="36"/>
        <v>8000|5</v>
      </c>
      <c r="Q166" s="1" t="str">
        <f>主线关卡掉落数据!$V$6&amp;"|1,"&amp;主线关卡掉落数据!U160&amp;"|1,"&amp;主线关卡掉落数据!Z160&amp;"|1"</f>
        <v>40200|1,100108|1,20002|1</v>
      </c>
    </row>
    <row r="167" spans="2:17" x14ac:dyDescent="0.15">
      <c r="B167" s="32" t="s">
        <v>329</v>
      </c>
      <c r="C167" s="1" t="str">
        <f t="shared" si="25"/>
        <v>10156</v>
      </c>
      <c r="D167" s="1" t="str">
        <f t="shared" si="26"/>
        <v>11156</v>
      </c>
      <c r="E167" s="1" t="str">
        <f t="shared" si="27"/>
        <v>12156</v>
      </c>
      <c r="F167" s="1" t="str">
        <f t="shared" si="28"/>
        <v>13156</v>
      </c>
      <c r="G167" s="1" t="str">
        <f t="shared" si="29"/>
        <v>14156</v>
      </c>
      <c r="H167" s="1" t="str">
        <f t="shared" si="30"/>
        <v>15156</v>
      </c>
      <c r="I167" s="1" t="str">
        <f>$C167&amp;"|"&amp;$Q$3&amp;","&amp;$D167&amp;"|"&amp;$O$3&amp;","&amp;$E167&amp;"|"&amp;$P$3&amp;","&amp;F167&amp;"|"&amp;主线关卡掉落数据!O161&amp;","&amp;G167&amp;"|"&amp;主线关卡掉落数据!P161</f>
        <v>10156|20,11156|20,12156|3,13156|3,14156|2</v>
      </c>
      <c r="J167" s="1" t="str">
        <f t="shared" si="31"/>
        <v>10156|3,11156|3,12156|0</v>
      </c>
      <c r="K167" s="1" t="str">
        <f t="shared" si="32"/>
        <v>10156|3,11156|3,12156|1</v>
      </c>
      <c r="L167" s="1" t="str">
        <f>$C167&amp;"|"&amp;$Q$6&amp;","&amp;$D167&amp;"|"&amp;$O$6&amp;","&amp;$E167&amp;"|"&amp;$P$6&amp;","&amp;H167&amp;"|"&amp;主线关卡掉落数据!Q161</f>
        <v>10156|4,11156|4,12156|0,15156|1</v>
      </c>
      <c r="M167" s="1" t="str">
        <f t="shared" si="33"/>
        <v>8000|4</v>
      </c>
      <c r="N167" s="1" t="str">
        <f t="shared" si="34"/>
        <v>8000|4</v>
      </c>
      <c r="O167" s="1" t="str">
        <f t="shared" si="35"/>
        <v>10000|8</v>
      </c>
      <c r="P167" s="1" t="str">
        <f t="shared" si="36"/>
        <v>8000|5</v>
      </c>
      <c r="Q167" s="1" t="str">
        <f>主线关卡掉落数据!$V$6&amp;"|1,"&amp;主线关卡掉落数据!U161&amp;"|1,"&amp;主线关卡掉落数据!Z161&amp;"|1"</f>
        <v>40200|1,100108|1,20002|1</v>
      </c>
    </row>
    <row r="168" spans="2:17" x14ac:dyDescent="0.15">
      <c r="B168" s="32" t="s">
        <v>330</v>
      </c>
      <c r="C168" s="1" t="str">
        <f t="shared" si="25"/>
        <v>10157</v>
      </c>
      <c r="D168" s="1" t="str">
        <f t="shared" si="26"/>
        <v>11157</v>
      </c>
      <c r="E168" s="1" t="str">
        <f t="shared" si="27"/>
        <v>12157</v>
      </c>
      <c r="F168" s="1" t="str">
        <f t="shared" si="28"/>
        <v>13157</v>
      </c>
      <c r="G168" s="1" t="str">
        <f t="shared" si="29"/>
        <v>14157</v>
      </c>
      <c r="H168" s="1" t="str">
        <f t="shared" si="30"/>
        <v>15157</v>
      </c>
      <c r="I168" s="1" t="str">
        <f>$C168&amp;"|"&amp;$Q$3&amp;","&amp;$D168&amp;"|"&amp;$O$3&amp;","&amp;$E168&amp;"|"&amp;$P$3&amp;","&amp;F168&amp;"|"&amp;主线关卡掉落数据!O162&amp;","&amp;G168&amp;"|"&amp;主线关卡掉落数据!P162</f>
        <v>10157|20,11157|20,12157|3,13157|3,14157|2</v>
      </c>
      <c r="J168" s="1" t="str">
        <f t="shared" si="31"/>
        <v>10157|3,11157|3,12157|0</v>
      </c>
      <c r="K168" s="1" t="str">
        <f t="shared" si="32"/>
        <v>10157|3,11157|3,12157|1</v>
      </c>
      <c r="L168" s="1" t="str">
        <f>$C168&amp;"|"&amp;$Q$6&amp;","&amp;$D168&amp;"|"&amp;$O$6&amp;","&amp;$E168&amp;"|"&amp;$P$6&amp;","&amp;H168&amp;"|"&amp;主线关卡掉落数据!Q162</f>
        <v>10157|4,11157|4,12157|0,15157|1</v>
      </c>
      <c r="M168" s="1" t="str">
        <f t="shared" si="33"/>
        <v>8000|4</v>
      </c>
      <c r="N168" s="1" t="str">
        <f t="shared" si="34"/>
        <v>8000|4</v>
      </c>
      <c r="O168" s="1" t="str">
        <f t="shared" si="35"/>
        <v>10000|8</v>
      </c>
      <c r="P168" s="1" t="str">
        <f t="shared" si="36"/>
        <v>8000|5</v>
      </c>
      <c r="Q168" s="1" t="str">
        <f>主线关卡掉落数据!$V$6&amp;"|1,"&amp;主线关卡掉落数据!U162&amp;"|1,"&amp;主线关卡掉落数据!Z162&amp;"|1"</f>
        <v>40200|1,100108|1,20002|1</v>
      </c>
    </row>
    <row r="169" spans="2:17" x14ac:dyDescent="0.15">
      <c r="B169" s="32" t="s">
        <v>331</v>
      </c>
      <c r="C169" s="1" t="str">
        <f t="shared" si="25"/>
        <v>10158</v>
      </c>
      <c r="D169" s="1" t="str">
        <f t="shared" si="26"/>
        <v>11158</v>
      </c>
      <c r="E169" s="1" t="str">
        <f t="shared" si="27"/>
        <v>12158</v>
      </c>
      <c r="F169" s="1" t="str">
        <f t="shared" si="28"/>
        <v>13158</v>
      </c>
      <c r="G169" s="1" t="str">
        <f t="shared" si="29"/>
        <v>14158</v>
      </c>
      <c r="H169" s="1" t="str">
        <f t="shared" si="30"/>
        <v>15158</v>
      </c>
      <c r="I169" s="1" t="str">
        <f>$C169&amp;"|"&amp;$Q$3&amp;","&amp;$D169&amp;"|"&amp;$O$3&amp;","&amp;$E169&amp;"|"&amp;$P$3&amp;","&amp;F169&amp;"|"&amp;主线关卡掉落数据!O163&amp;","&amp;G169&amp;"|"&amp;主线关卡掉落数据!P163</f>
        <v>10158|20,11158|20,12158|3,13158|3,14158|2</v>
      </c>
      <c r="J169" s="1" t="str">
        <f t="shared" si="31"/>
        <v>10158|3,11158|3,12158|0</v>
      </c>
      <c r="K169" s="1" t="str">
        <f t="shared" si="32"/>
        <v>10158|3,11158|3,12158|1</v>
      </c>
      <c r="L169" s="1" t="str">
        <f>$C169&amp;"|"&amp;$Q$6&amp;","&amp;$D169&amp;"|"&amp;$O$6&amp;","&amp;$E169&amp;"|"&amp;$P$6&amp;","&amp;H169&amp;"|"&amp;主线关卡掉落数据!Q163</f>
        <v>10158|4,11158|4,12158|0,15158|1</v>
      </c>
      <c r="M169" s="1" t="str">
        <f t="shared" si="33"/>
        <v>8000|4</v>
      </c>
      <c r="N169" s="1" t="str">
        <f t="shared" si="34"/>
        <v>8000|4</v>
      </c>
      <c r="O169" s="1" t="str">
        <f t="shared" si="35"/>
        <v>10000|8</v>
      </c>
      <c r="P169" s="1" t="str">
        <f t="shared" si="36"/>
        <v>8000|5</v>
      </c>
      <c r="Q169" s="1" t="str">
        <f>主线关卡掉落数据!$V$6&amp;"|1,"&amp;主线关卡掉落数据!U163&amp;"|1,"&amp;主线关卡掉落数据!Z163&amp;"|1"</f>
        <v>40200|1,100208|1,20002|1</v>
      </c>
    </row>
    <row r="170" spans="2:17" x14ac:dyDescent="0.15">
      <c r="B170" s="32" t="s">
        <v>332</v>
      </c>
      <c r="C170" s="1" t="str">
        <f t="shared" si="25"/>
        <v>10159</v>
      </c>
      <c r="D170" s="1" t="str">
        <f t="shared" si="26"/>
        <v>11159</v>
      </c>
      <c r="E170" s="1" t="str">
        <f t="shared" si="27"/>
        <v>12159</v>
      </c>
      <c r="F170" s="1" t="str">
        <f t="shared" si="28"/>
        <v>13159</v>
      </c>
      <c r="G170" s="1" t="str">
        <f t="shared" si="29"/>
        <v>14159</v>
      </c>
      <c r="H170" s="1" t="str">
        <f t="shared" si="30"/>
        <v>15159</v>
      </c>
      <c r="I170" s="1" t="str">
        <f>$C170&amp;"|"&amp;$Q$3&amp;","&amp;$D170&amp;"|"&amp;$O$3&amp;","&amp;$E170&amp;"|"&amp;$P$3&amp;","&amp;F170&amp;"|"&amp;主线关卡掉落数据!O164&amp;","&amp;G170&amp;"|"&amp;主线关卡掉落数据!P164</f>
        <v>10159|20,11159|20,12159|3,13159|3,14159|2</v>
      </c>
      <c r="J170" s="1" t="str">
        <f t="shared" si="31"/>
        <v>10159|3,11159|3,12159|0</v>
      </c>
      <c r="K170" s="1" t="str">
        <f t="shared" si="32"/>
        <v>10159|3,11159|3,12159|1</v>
      </c>
      <c r="L170" s="1" t="str">
        <f>$C170&amp;"|"&amp;$Q$6&amp;","&amp;$D170&amp;"|"&amp;$O$6&amp;","&amp;$E170&amp;"|"&amp;$P$6&amp;","&amp;H170&amp;"|"&amp;主线关卡掉落数据!Q164</f>
        <v>10159|4,11159|4,12159|0,15159|1</v>
      </c>
      <c r="M170" s="1" t="str">
        <f t="shared" si="33"/>
        <v>8000|4</v>
      </c>
      <c r="N170" s="1" t="str">
        <f t="shared" si="34"/>
        <v>8000|4</v>
      </c>
      <c r="O170" s="1" t="str">
        <f t="shared" si="35"/>
        <v>10000|8</v>
      </c>
      <c r="P170" s="1" t="str">
        <f t="shared" si="36"/>
        <v>8000|5</v>
      </c>
      <c r="Q170" s="1" t="str">
        <f>主线关卡掉落数据!$V$6&amp;"|1,"&amp;主线关卡掉落数据!U164&amp;"|1,"&amp;主线关卡掉落数据!Z164&amp;"|1"</f>
        <v>40200|1,100208|1,20002|1</v>
      </c>
    </row>
    <row r="171" spans="2:17" x14ac:dyDescent="0.15">
      <c r="B171" s="32" t="s">
        <v>333</v>
      </c>
      <c r="C171" s="1" t="str">
        <f t="shared" si="25"/>
        <v>10160</v>
      </c>
      <c r="D171" s="1" t="str">
        <f t="shared" si="26"/>
        <v>11160</v>
      </c>
      <c r="E171" s="1" t="str">
        <f t="shared" si="27"/>
        <v>12160</v>
      </c>
      <c r="F171" s="1" t="str">
        <f t="shared" si="28"/>
        <v>13160</v>
      </c>
      <c r="G171" s="1" t="str">
        <f t="shared" si="29"/>
        <v>14160</v>
      </c>
      <c r="H171" s="1" t="str">
        <f t="shared" si="30"/>
        <v>15160</v>
      </c>
      <c r="I171" s="1" t="str">
        <f>$C171&amp;"|"&amp;$Q$3&amp;","&amp;$D171&amp;"|"&amp;$O$3&amp;","&amp;$E171&amp;"|"&amp;$P$3&amp;","&amp;F171&amp;"|"&amp;主线关卡掉落数据!O165&amp;","&amp;G171&amp;"|"&amp;主线关卡掉落数据!P165</f>
        <v>10160|20,11160|20,12160|3,13160|3,14160|2</v>
      </c>
      <c r="J171" s="1" t="str">
        <f t="shared" si="31"/>
        <v>10160|3,11160|3,12160|0</v>
      </c>
      <c r="K171" s="1" t="str">
        <f t="shared" si="32"/>
        <v>10160|3,11160|3,12160|1</v>
      </c>
      <c r="L171" s="1" t="str">
        <f>$C171&amp;"|"&amp;$Q$6&amp;","&amp;$D171&amp;"|"&amp;$O$6&amp;","&amp;$E171&amp;"|"&amp;$P$6&amp;","&amp;H171&amp;"|"&amp;主线关卡掉落数据!Q165</f>
        <v>10160|4,11160|4,12160|0,15160|1</v>
      </c>
      <c r="M171" s="1" t="str">
        <f t="shared" si="33"/>
        <v>8000|4</v>
      </c>
      <c r="N171" s="1" t="str">
        <f t="shared" si="34"/>
        <v>8000|4</v>
      </c>
      <c r="O171" s="1" t="str">
        <f t="shared" si="35"/>
        <v>10000|8</v>
      </c>
      <c r="P171" s="1" t="str">
        <f t="shared" si="36"/>
        <v>8000|5</v>
      </c>
      <c r="Q171" s="1" t="str">
        <f>主线关卡掉落数据!$V$6&amp;"|1,"&amp;主线关卡掉落数据!U165&amp;"|1,"&amp;主线关卡掉落数据!Z165&amp;"|1"</f>
        <v>40200|1,100208|1,20002|1</v>
      </c>
    </row>
    <row r="172" spans="2:17" x14ac:dyDescent="0.15">
      <c r="B172" s="32" t="s">
        <v>334</v>
      </c>
      <c r="C172" s="1" t="str">
        <f t="shared" si="25"/>
        <v>10161</v>
      </c>
      <c r="D172" s="1" t="str">
        <f t="shared" si="26"/>
        <v>11161</v>
      </c>
      <c r="E172" s="1" t="str">
        <f t="shared" si="27"/>
        <v>12161</v>
      </c>
      <c r="F172" s="1" t="str">
        <f t="shared" si="28"/>
        <v>13161</v>
      </c>
      <c r="G172" s="1" t="str">
        <f t="shared" si="29"/>
        <v>14161</v>
      </c>
      <c r="H172" s="1" t="str">
        <f t="shared" si="30"/>
        <v>15161</v>
      </c>
      <c r="I172" s="1" t="str">
        <f>$C172&amp;"|"&amp;$Q$3&amp;","&amp;$D172&amp;"|"&amp;$O$3&amp;","&amp;$E172&amp;"|"&amp;$P$3&amp;","&amp;F172&amp;"|"&amp;主线关卡掉落数据!O166&amp;","&amp;G172&amp;"|"&amp;主线关卡掉落数据!P166</f>
        <v>10161|20,11161|20,12161|3,13161|4,14161|2</v>
      </c>
      <c r="J172" s="1" t="str">
        <f t="shared" si="31"/>
        <v>10161|3,11161|3,12161|0</v>
      </c>
      <c r="K172" s="1" t="str">
        <f t="shared" si="32"/>
        <v>10161|3,11161|3,12161|1</v>
      </c>
      <c r="L172" s="1" t="str">
        <f>$C172&amp;"|"&amp;$Q$6&amp;","&amp;$D172&amp;"|"&amp;$O$6&amp;","&amp;$E172&amp;"|"&amp;$P$6&amp;","&amp;H172&amp;"|"&amp;主线关卡掉落数据!Q166</f>
        <v>10161|4,11161|4,12161|0,15161|1</v>
      </c>
      <c r="M172" s="1" t="str">
        <f t="shared" si="33"/>
        <v>8000|4</v>
      </c>
      <c r="N172" s="1" t="str">
        <f t="shared" si="34"/>
        <v>8000|4</v>
      </c>
      <c r="O172" s="1" t="str">
        <f t="shared" si="35"/>
        <v>10000|8</v>
      </c>
      <c r="P172" s="1" t="str">
        <f t="shared" si="36"/>
        <v>8000|5</v>
      </c>
      <c r="Q172" s="1" t="str">
        <f>主线关卡掉落数据!$V$6&amp;"|1,"&amp;主线关卡掉落数据!U166&amp;"|1,"&amp;主线关卡掉落数据!Z166&amp;"|1"</f>
        <v>40200|1,100009|1,20002|1</v>
      </c>
    </row>
    <row r="173" spans="2:17" x14ac:dyDescent="0.15">
      <c r="B173" s="32" t="s">
        <v>335</v>
      </c>
      <c r="C173" s="1" t="str">
        <f t="shared" si="25"/>
        <v>10162</v>
      </c>
      <c r="D173" s="1" t="str">
        <f t="shared" si="26"/>
        <v>11162</v>
      </c>
      <c r="E173" s="1" t="str">
        <f t="shared" si="27"/>
        <v>12162</v>
      </c>
      <c r="F173" s="1" t="str">
        <f t="shared" si="28"/>
        <v>13162</v>
      </c>
      <c r="G173" s="1" t="str">
        <f t="shared" si="29"/>
        <v>14162</v>
      </c>
      <c r="H173" s="1" t="str">
        <f t="shared" si="30"/>
        <v>15162</v>
      </c>
      <c r="I173" s="1" t="str">
        <f>$C173&amp;"|"&amp;$Q$3&amp;","&amp;$D173&amp;"|"&amp;$O$3&amp;","&amp;$E173&amp;"|"&amp;$P$3&amp;","&amp;F173&amp;"|"&amp;主线关卡掉落数据!O167&amp;","&amp;G173&amp;"|"&amp;主线关卡掉落数据!P167</f>
        <v>10162|20,11162|20,12162|3,13162|4,14162|2</v>
      </c>
      <c r="J173" s="1" t="str">
        <f t="shared" si="31"/>
        <v>10162|3,11162|3,12162|0</v>
      </c>
      <c r="K173" s="1" t="str">
        <f t="shared" si="32"/>
        <v>10162|3,11162|3,12162|1</v>
      </c>
      <c r="L173" s="1" t="str">
        <f>$C173&amp;"|"&amp;$Q$6&amp;","&amp;$D173&amp;"|"&amp;$O$6&amp;","&amp;$E173&amp;"|"&amp;$P$6&amp;","&amp;H173&amp;"|"&amp;主线关卡掉落数据!Q167</f>
        <v>10162|4,11162|4,12162|0,15162|1</v>
      </c>
      <c r="M173" s="1" t="str">
        <f t="shared" si="33"/>
        <v>8000|4</v>
      </c>
      <c r="N173" s="1" t="str">
        <f t="shared" si="34"/>
        <v>8000|4</v>
      </c>
      <c r="O173" s="1" t="str">
        <f t="shared" si="35"/>
        <v>10000|8</v>
      </c>
      <c r="P173" s="1" t="str">
        <f t="shared" si="36"/>
        <v>8000|5</v>
      </c>
      <c r="Q173" s="1" t="str">
        <f>主线关卡掉落数据!$V$6&amp;"|1,"&amp;主线关卡掉落数据!U167&amp;"|1,"&amp;主线关卡掉落数据!Z167&amp;"|1"</f>
        <v>40200|1,100009|1,20002|1</v>
      </c>
    </row>
    <row r="174" spans="2:17" x14ac:dyDescent="0.15">
      <c r="B174" s="32" t="s">
        <v>336</v>
      </c>
      <c r="C174" s="1" t="str">
        <f t="shared" si="25"/>
        <v>10163</v>
      </c>
      <c r="D174" s="1" t="str">
        <f t="shared" si="26"/>
        <v>11163</v>
      </c>
      <c r="E174" s="1" t="str">
        <f t="shared" si="27"/>
        <v>12163</v>
      </c>
      <c r="F174" s="1" t="str">
        <f t="shared" si="28"/>
        <v>13163</v>
      </c>
      <c r="G174" s="1" t="str">
        <f t="shared" si="29"/>
        <v>14163</v>
      </c>
      <c r="H174" s="1" t="str">
        <f t="shared" si="30"/>
        <v>15163</v>
      </c>
      <c r="I174" s="1" t="str">
        <f>$C174&amp;"|"&amp;$Q$3&amp;","&amp;$D174&amp;"|"&amp;$O$3&amp;","&amp;$E174&amp;"|"&amp;$P$3&amp;","&amp;F174&amp;"|"&amp;主线关卡掉落数据!O168&amp;","&amp;G174&amp;"|"&amp;主线关卡掉落数据!P168</f>
        <v>10163|20,11163|20,12163|3,13163|4,14163|2</v>
      </c>
      <c r="J174" s="1" t="str">
        <f t="shared" si="31"/>
        <v>10163|3,11163|3,12163|0</v>
      </c>
      <c r="K174" s="1" t="str">
        <f t="shared" si="32"/>
        <v>10163|3,11163|3,12163|1</v>
      </c>
      <c r="L174" s="1" t="str">
        <f>$C174&amp;"|"&amp;$Q$6&amp;","&amp;$D174&amp;"|"&amp;$O$6&amp;","&amp;$E174&amp;"|"&amp;$P$6&amp;","&amp;H174&amp;"|"&amp;主线关卡掉落数据!Q168</f>
        <v>10163|4,11163|4,12163|0,15163|1</v>
      </c>
      <c r="M174" s="1" t="str">
        <f t="shared" si="33"/>
        <v>8000|4</v>
      </c>
      <c r="N174" s="1" t="str">
        <f t="shared" si="34"/>
        <v>8000|4</v>
      </c>
      <c r="O174" s="1" t="str">
        <f t="shared" si="35"/>
        <v>10000|8</v>
      </c>
      <c r="P174" s="1" t="str">
        <f t="shared" si="36"/>
        <v>8000|5</v>
      </c>
      <c r="Q174" s="1" t="str">
        <f>主线关卡掉落数据!$V$6&amp;"|1,"&amp;主线关卡掉落数据!U168&amp;"|1,"&amp;主线关卡掉落数据!Z168&amp;"|1"</f>
        <v>40200|1,100009|1,20002|1</v>
      </c>
    </row>
    <row r="175" spans="2:17" x14ac:dyDescent="0.15">
      <c r="B175" s="32" t="s">
        <v>337</v>
      </c>
      <c r="C175" s="1" t="str">
        <f t="shared" si="25"/>
        <v>10164</v>
      </c>
      <c r="D175" s="1" t="str">
        <f t="shared" si="26"/>
        <v>11164</v>
      </c>
      <c r="E175" s="1" t="str">
        <f t="shared" si="27"/>
        <v>12164</v>
      </c>
      <c r="F175" s="1" t="str">
        <f t="shared" si="28"/>
        <v>13164</v>
      </c>
      <c r="G175" s="1" t="str">
        <f t="shared" si="29"/>
        <v>14164</v>
      </c>
      <c r="H175" s="1" t="str">
        <f t="shared" si="30"/>
        <v>15164</v>
      </c>
      <c r="I175" s="1" t="str">
        <f>$C175&amp;"|"&amp;$Q$3&amp;","&amp;$D175&amp;"|"&amp;$O$3&amp;","&amp;$E175&amp;"|"&amp;$P$3&amp;","&amp;F175&amp;"|"&amp;主线关卡掉落数据!O169&amp;","&amp;G175&amp;"|"&amp;主线关卡掉落数据!P169</f>
        <v>10164|20,11164|20,12164|3,13164|4,14164|2</v>
      </c>
      <c r="J175" s="1" t="str">
        <f t="shared" si="31"/>
        <v>10164|3,11164|3,12164|0</v>
      </c>
      <c r="K175" s="1" t="str">
        <f t="shared" si="32"/>
        <v>10164|3,11164|3,12164|1</v>
      </c>
      <c r="L175" s="1" t="str">
        <f>$C175&amp;"|"&amp;$Q$6&amp;","&amp;$D175&amp;"|"&amp;$O$6&amp;","&amp;$E175&amp;"|"&amp;$P$6&amp;","&amp;H175&amp;"|"&amp;主线关卡掉落数据!Q169</f>
        <v>10164|4,11164|4,12164|0,15164|1</v>
      </c>
      <c r="M175" s="1" t="str">
        <f t="shared" si="33"/>
        <v>8000|4</v>
      </c>
      <c r="N175" s="1" t="str">
        <f t="shared" si="34"/>
        <v>8000|4</v>
      </c>
      <c r="O175" s="1" t="str">
        <f t="shared" si="35"/>
        <v>10000|8</v>
      </c>
      <c r="P175" s="1" t="str">
        <f t="shared" si="36"/>
        <v>8000|5</v>
      </c>
      <c r="Q175" s="1" t="str">
        <f>主线关卡掉落数据!$V$6&amp;"|1,"&amp;主线关卡掉落数据!U169&amp;"|1,"&amp;主线关卡掉落数据!Z169&amp;"|1"</f>
        <v>40200|1,100009|1,20002|1</v>
      </c>
    </row>
    <row r="176" spans="2:17" x14ac:dyDescent="0.15">
      <c r="B176" s="32" t="s">
        <v>338</v>
      </c>
      <c r="C176" s="1" t="str">
        <f t="shared" si="25"/>
        <v>10165</v>
      </c>
      <c r="D176" s="1" t="str">
        <f t="shared" si="26"/>
        <v>11165</v>
      </c>
      <c r="E176" s="1" t="str">
        <f t="shared" si="27"/>
        <v>12165</v>
      </c>
      <c r="F176" s="1" t="str">
        <f t="shared" si="28"/>
        <v>13165</v>
      </c>
      <c r="G176" s="1" t="str">
        <f t="shared" si="29"/>
        <v>14165</v>
      </c>
      <c r="H176" s="1" t="str">
        <f t="shared" si="30"/>
        <v>15165</v>
      </c>
      <c r="I176" s="1" t="str">
        <f>$C176&amp;"|"&amp;$Q$3&amp;","&amp;$D176&amp;"|"&amp;$O$3&amp;","&amp;$E176&amp;"|"&amp;$P$3&amp;","&amp;F176&amp;"|"&amp;主线关卡掉落数据!O170&amp;","&amp;G176&amp;"|"&amp;主线关卡掉落数据!P170</f>
        <v>10165|20,11165|20,12165|3,13165|4,14165|2</v>
      </c>
      <c r="J176" s="1" t="str">
        <f t="shared" si="31"/>
        <v>10165|3,11165|3,12165|0</v>
      </c>
      <c r="K176" s="1" t="str">
        <f t="shared" si="32"/>
        <v>10165|3,11165|3,12165|1</v>
      </c>
      <c r="L176" s="1" t="str">
        <f>$C176&amp;"|"&amp;$Q$6&amp;","&amp;$D176&amp;"|"&amp;$O$6&amp;","&amp;$E176&amp;"|"&amp;$P$6&amp;","&amp;H176&amp;"|"&amp;主线关卡掉落数据!Q170</f>
        <v>10165|4,11165|4,12165|0,15165|1</v>
      </c>
      <c r="M176" s="1" t="str">
        <f t="shared" si="33"/>
        <v>8000|4</v>
      </c>
      <c r="N176" s="1" t="str">
        <f t="shared" si="34"/>
        <v>8000|4</v>
      </c>
      <c r="O176" s="1" t="str">
        <f t="shared" si="35"/>
        <v>10000|8</v>
      </c>
      <c r="P176" s="1" t="str">
        <f t="shared" si="36"/>
        <v>8000|5</v>
      </c>
      <c r="Q176" s="1" t="str">
        <f>主线关卡掉落数据!$V$6&amp;"|1,"&amp;主线关卡掉落数据!U170&amp;"|1,"&amp;主线关卡掉落数据!Z170&amp;"|1"</f>
        <v>40200|1,100109|1,20002|1</v>
      </c>
    </row>
    <row r="177" spans="2:17" x14ac:dyDescent="0.15">
      <c r="B177" s="32" t="s">
        <v>339</v>
      </c>
      <c r="C177" s="1" t="str">
        <f t="shared" si="25"/>
        <v>10166</v>
      </c>
      <c r="D177" s="1" t="str">
        <f t="shared" si="26"/>
        <v>11166</v>
      </c>
      <c r="E177" s="1" t="str">
        <f t="shared" si="27"/>
        <v>12166</v>
      </c>
      <c r="F177" s="1" t="str">
        <f t="shared" si="28"/>
        <v>13166</v>
      </c>
      <c r="G177" s="1" t="str">
        <f t="shared" si="29"/>
        <v>14166</v>
      </c>
      <c r="H177" s="1" t="str">
        <f t="shared" si="30"/>
        <v>15166</v>
      </c>
      <c r="I177" s="1" t="str">
        <f>$C177&amp;"|"&amp;$Q$3&amp;","&amp;$D177&amp;"|"&amp;$O$3&amp;","&amp;$E177&amp;"|"&amp;$P$3&amp;","&amp;F177&amp;"|"&amp;主线关卡掉落数据!O171&amp;","&amp;G177&amp;"|"&amp;主线关卡掉落数据!P171</f>
        <v>10166|20,11166|20,12166|3,13166|4,14166|2</v>
      </c>
      <c r="J177" s="1" t="str">
        <f t="shared" si="31"/>
        <v>10166|3,11166|3,12166|0</v>
      </c>
      <c r="K177" s="1" t="str">
        <f t="shared" si="32"/>
        <v>10166|3,11166|3,12166|1</v>
      </c>
      <c r="L177" s="1" t="str">
        <f>$C177&amp;"|"&amp;$Q$6&amp;","&amp;$D177&amp;"|"&amp;$O$6&amp;","&amp;$E177&amp;"|"&amp;$P$6&amp;","&amp;H177&amp;"|"&amp;主线关卡掉落数据!Q171</f>
        <v>10166|4,11166|4,12166|0,15166|1</v>
      </c>
      <c r="M177" s="1" t="str">
        <f t="shared" si="33"/>
        <v>8000|4</v>
      </c>
      <c r="N177" s="1" t="str">
        <f t="shared" si="34"/>
        <v>8000|4</v>
      </c>
      <c r="O177" s="1" t="str">
        <f t="shared" si="35"/>
        <v>10000|8</v>
      </c>
      <c r="P177" s="1" t="str">
        <f t="shared" si="36"/>
        <v>8000|5</v>
      </c>
      <c r="Q177" s="1" t="str">
        <f>主线关卡掉落数据!$V$6&amp;"|1,"&amp;主线关卡掉落数据!U171&amp;"|1,"&amp;主线关卡掉落数据!Z171&amp;"|1"</f>
        <v>40200|1,100109|1,20002|1</v>
      </c>
    </row>
    <row r="178" spans="2:17" x14ac:dyDescent="0.15">
      <c r="B178" s="32" t="s">
        <v>340</v>
      </c>
      <c r="C178" s="1" t="str">
        <f t="shared" si="25"/>
        <v>10167</v>
      </c>
      <c r="D178" s="1" t="str">
        <f t="shared" si="26"/>
        <v>11167</v>
      </c>
      <c r="E178" s="1" t="str">
        <f t="shared" si="27"/>
        <v>12167</v>
      </c>
      <c r="F178" s="1" t="str">
        <f t="shared" si="28"/>
        <v>13167</v>
      </c>
      <c r="G178" s="1" t="str">
        <f t="shared" si="29"/>
        <v>14167</v>
      </c>
      <c r="H178" s="1" t="str">
        <f t="shared" si="30"/>
        <v>15167</v>
      </c>
      <c r="I178" s="1" t="str">
        <f>$C178&amp;"|"&amp;$Q$3&amp;","&amp;$D178&amp;"|"&amp;$O$3&amp;","&amp;$E178&amp;"|"&amp;$P$3&amp;","&amp;F178&amp;"|"&amp;主线关卡掉落数据!O172&amp;","&amp;G178&amp;"|"&amp;主线关卡掉落数据!P172</f>
        <v>10167|20,11167|20,12167|3,13167|4,14167|2</v>
      </c>
      <c r="J178" s="1" t="str">
        <f t="shared" si="31"/>
        <v>10167|3,11167|3,12167|0</v>
      </c>
      <c r="K178" s="1" t="str">
        <f t="shared" si="32"/>
        <v>10167|3,11167|3,12167|1</v>
      </c>
      <c r="L178" s="1" t="str">
        <f>$C178&amp;"|"&amp;$Q$6&amp;","&amp;$D178&amp;"|"&amp;$O$6&amp;","&amp;$E178&amp;"|"&amp;$P$6&amp;","&amp;H178&amp;"|"&amp;主线关卡掉落数据!Q172</f>
        <v>10167|4,11167|4,12167|0,15167|1</v>
      </c>
      <c r="M178" s="1" t="str">
        <f t="shared" si="33"/>
        <v>8000|4</v>
      </c>
      <c r="N178" s="1" t="str">
        <f t="shared" si="34"/>
        <v>8000|4</v>
      </c>
      <c r="O178" s="1" t="str">
        <f t="shared" si="35"/>
        <v>10000|8</v>
      </c>
      <c r="P178" s="1" t="str">
        <f t="shared" si="36"/>
        <v>8000|5</v>
      </c>
      <c r="Q178" s="1" t="str">
        <f>主线关卡掉落数据!$V$6&amp;"|1,"&amp;主线关卡掉落数据!U172&amp;"|1,"&amp;主线关卡掉落数据!Z172&amp;"|1"</f>
        <v>40200|1,100109|1,20002|1</v>
      </c>
    </row>
    <row r="179" spans="2:17" x14ac:dyDescent="0.15">
      <c r="B179" s="32" t="s">
        <v>341</v>
      </c>
      <c r="C179" s="1" t="str">
        <f t="shared" si="25"/>
        <v>10168</v>
      </c>
      <c r="D179" s="1" t="str">
        <f t="shared" si="26"/>
        <v>11168</v>
      </c>
      <c r="E179" s="1" t="str">
        <f t="shared" si="27"/>
        <v>12168</v>
      </c>
      <c r="F179" s="1" t="str">
        <f t="shared" si="28"/>
        <v>13168</v>
      </c>
      <c r="G179" s="1" t="str">
        <f t="shared" si="29"/>
        <v>14168</v>
      </c>
      <c r="H179" s="1" t="str">
        <f t="shared" si="30"/>
        <v>15168</v>
      </c>
      <c r="I179" s="1" t="str">
        <f>$C179&amp;"|"&amp;$Q$3&amp;","&amp;$D179&amp;"|"&amp;$O$3&amp;","&amp;$E179&amp;"|"&amp;$P$3&amp;","&amp;F179&amp;"|"&amp;主线关卡掉落数据!O173&amp;","&amp;G179&amp;"|"&amp;主线关卡掉落数据!P173</f>
        <v>10168|20,11168|20,12168|3,13168|4,14168|2</v>
      </c>
      <c r="J179" s="1" t="str">
        <f t="shared" si="31"/>
        <v>10168|3,11168|3,12168|0</v>
      </c>
      <c r="K179" s="1" t="str">
        <f t="shared" si="32"/>
        <v>10168|3,11168|3,12168|1</v>
      </c>
      <c r="L179" s="1" t="str">
        <f>$C179&amp;"|"&amp;$Q$6&amp;","&amp;$D179&amp;"|"&amp;$O$6&amp;","&amp;$E179&amp;"|"&amp;$P$6&amp;","&amp;H179&amp;"|"&amp;主线关卡掉落数据!Q173</f>
        <v>10168|4,11168|4,12168|0,15168|1</v>
      </c>
      <c r="M179" s="1" t="str">
        <f t="shared" si="33"/>
        <v>8000|4</v>
      </c>
      <c r="N179" s="1" t="str">
        <f t="shared" si="34"/>
        <v>8000|4</v>
      </c>
      <c r="O179" s="1" t="str">
        <f t="shared" si="35"/>
        <v>10000|8</v>
      </c>
      <c r="P179" s="1" t="str">
        <f t="shared" si="36"/>
        <v>8000|5</v>
      </c>
      <c r="Q179" s="1" t="str">
        <f>主线关卡掉落数据!$V$6&amp;"|1,"&amp;主线关卡掉落数据!U173&amp;"|1,"&amp;主线关卡掉落数据!Z173&amp;"|1"</f>
        <v>40200|1,100209|1,20002|1</v>
      </c>
    </row>
    <row r="180" spans="2:17" x14ac:dyDescent="0.15">
      <c r="B180" s="32" t="s">
        <v>342</v>
      </c>
      <c r="C180" s="1" t="str">
        <f t="shared" si="25"/>
        <v>10169</v>
      </c>
      <c r="D180" s="1" t="str">
        <f t="shared" si="26"/>
        <v>11169</v>
      </c>
      <c r="E180" s="1" t="str">
        <f t="shared" si="27"/>
        <v>12169</v>
      </c>
      <c r="F180" s="1" t="str">
        <f t="shared" si="28"/>
        <v>13169</v>
      </c>
      <c r="G180" s="1" t="str">
        <f t="shared" si="29"/>
        <v>14169</v>
      </c>
      <c r="H180" s="1" t="str">
        <f t="shared" si="30"/>
        <v>15169</v>
      </c>
      <c r="I180" s="1" t="str">
        <f>$C180&amp;"|"&amp;$Q$3&amp;","&amp;$D180&amp;"|"&amp;$O$3&amp;","&amp;$E180&amp;"|"&amp;$P$3&amp;","&amp;F180&amp;"|"&amp;主线关卡掉落数据!O174&amp;","&amp;G180&amp;"|"&amp;主线关卡掉落数据!P174</f>
        <v>10169|20,11169|20,12169|3,13169|4,14169|2</v>
      </c>
      <c r="J180" s="1" t="str">
        <f t="shared" si="31"/>
        <v>10169|3,11169|3,12169|0</v>
      </c>
      <c r="K180" s="1" t="str">
        <f t="shared" si="32"/>
        <v>10169|3,11169|3,12169|1</v>
      </c>
      <c r="L180" s="1" t="str">
        <f>$C180&amp;"|"&amp;$Q$6&amp;","&amp;$D180&amp;"|"&amp;$O$6&amp;","&amp;$E180&amp;"|"&amp;$P$6&amp;","&amp;H180&amp;"|"&amp;主线关卡掉落数据!Q174</f>
        <v>10169|4,11169|4,12169|0,15169|1</v>
      </c>
      <c r="M180" s="1" t="str">
        <f t="shared" si="33"/>
        <v>8000|4</v>
      </c>
      <c r="N180" s="1" t="str">
        <f t="shared" si="34"/>
        <v>8000|4</v>
      </c>
      <c r="O180" s="1" t="str">
        <f t="shared" si="35"/>
        <v>10000|8</v>
      </c>
      <c r="P180" s="1" t="str">
        <f t="shared" si="36"/>
        <v>8000|5</v>
      </c>
      <c r="Q180" s="1" t="str">
        <f>主线关卡掉落数据!$V$6&amp;"|1,"&amp;主线关卡掉落数据!U174&amp;"|1,"&amp;主线关卡掉落数据!Z174&amp;"|1"</f>
        <v>40200|1,100209|1,20002|1</v>
      </c>
    </row>
    <row r="181" spans="2:17" x14ac:dyDescent="0.15">
      <c r="B181" s="32" t="s">
        <v>343</v>
      </c>
      <c r="C181" s="1" t="str">
        <f t="shared" si="25"/>
        <v>10170</v>
      </c>
      <c r="D181" s="1" t="str">
        <f t="shared" si="26"/>
        <v>11170</v>
      </c>
      <c r="E181" s="1" t="str">
        <f t="shared" si="27"/>
        <v>12170</v>
      </c>
      <c r="F181" s="1" t="str">
        <f t="shared" si="28"/>
        <v>13170</v>
      </c>
      <c r="G181" s="1" t="str">
        <f t="shared" si="29"/>
        <v>14170</v>
      </c>
      <c r="H181" s="1" t="str">
        <f t="shared" si="30"/>
        <v>15170</v>
      </c>
      <c r="I181" s="1" t="str">
        <f>$C181&amp;"|"&amp;$Q$3&amp;","&amp;$D181&amp;"|"&amp;$O$3&amp;","&amp;$E181&amp;"|"&amp;$P$3&amp;","&amp;F181&amp;"|"&amp;主线关卡掉落数据!O175&amp;","&amp;G181&amp;"|"&amp;主线关卡掉落数据!P175</f>
        <v>10170|20,11170|20,12170|3,13170|4,14170|2</v>
      </c>
      <c r="J181" s="1" t="str">
        <f t="shared" si="31"/>
        <v>10170|3,11170|3,12170|0</v>
      </c>
      <c r="K181" s="1" t="str">
        <f t="shared" si="32"/>
        <v>10170|3,11170|3,12170|1</v>
      </c>
      <c r="L181" s="1" t="str">
        <f>$C181&amp;"|"&amp;$Q$6&amp;","&amp;$D181&amp;"|"&amp;$O$6&amp;","&amp;$E181&amp;"|"&amp;$P$6&amp;","&amp;H181&amp;"|"&amp;主线关卡掉落数据!Q175</f>
        <v>10170|4,11170|4,12170|0,15170|1</v>
      </c>
      <c r="M181" s="1" t="str">
        <f t="shared" si="33"/>
        <v>8000|4</v>
      </c>
      <c r="N181" s="1" t="str">
        <f t="shared" si="34"/>
        <v>8000|4</v>
      </c>
      <c r="O181" s="1" t="str">
        <f t="shared" si="35"/>
        <v>10000|8</v>
      </c>
      <c r="P181" s="1" t="str">
        <f t="shared" si="36"/>
        <v>8000|5</v>
      </c>
      <c r="Q181" s="1" t="str">
        <f>主线关卡掉落数据!$V$6&amp;"|1,"&amp;主线关卡掉落数据!U175&amp;"|1,"&amp;主线关卡掉落数据!Z175&amp;"|1"</f>
        <v>40200|1,100209|1,20002|1</v>
      </c>
    </row>
    <row r="182" spans="2:17" x14ac:dyDescent="0.15">
      <c r="B182" s="32" t="s">
        <v>344</v>
      </c>
      <c r="C182" s="1" t="str">
        <f t="shared" si="25"/>
        <v>10171</v>
      </c>
      <c r="D182" s="1" t="str">
        <f t="shared" si="26"/>
        <v>11171</v>
      </c>
      <c r="E182" s="1" t="str">
        <f t="shared" si="27"/>
        <v>12171</v>
      </c>
      <c r="F182" s="1" t="str">
        <f t="shared" si="28"/>
        <v>13171</v>
      </c>
      <c r="G182" s="1" t="str">
        <f t="shared" si="29"/>
        <v>14171</v>
      </c>
      <c r="H182" s="1" t="str">
        <f t="shared" si="30"/>
        <v>15171</v>
      </c>
      <c r="I182" s="1" t="str">
        <f>$C182&amp;"|"&amp;$Q$3&amp;","&amp;$D182&amp;"|"&amp;$O$3&amp;","&amp;$E182&amp;"|"&amp;$P$3&amp;","&amp;F182&amp;"|"&amp;主线关卡掉落数据!O176&amp;","&amp;G182&amp;"|"&amp;主线关卡掉落数据!P176</f>
        <v>10171|20,11171|20,12171|3,13171|4,14171|1</v>
      </c>
      <c r="J182" s="1" t="str">
        <f t="shared" si="31"/>
        <v>10171|3,11171|3,12171|0</v>
      </c>
      <c r="K182" s="1" t="str">
        <f t="shared" si="32"/>
        <v>10171|3,11171|3,12171|1</v>
      </c>
      <c r="L182" s="1" t="str">
        <f>$C182&amp;"|"&amp;$Q$6&amp;","&amp;$D182&amp;"|"&amp;$O$6&amp;","&amp;$E182&amp;"|"&amp;$P$6&amp;","&amp;H182&amp;"|"&amp;主线关卡掉落数据!Q176</f>
        <v>10171|4,11171|4,12171|0,15171|2</v>
      </c>
      <c r="M182" s="1" t="str">
        <f t="shared" si="33"/>
        <v>8000|4</v>
      </c>
      <c r="N182" s="1" t="str">
        <f t="shared" si="34"/>
        <v>8000|4</v>
      </c>
      <c r="O182" s="1" t="str">
        <f t="shared" si="35"/>
        <v>10000|8</v>
      </c>
      <c r="P182" s="1" t="str">
        <f t="shared" si="36"/>
        <v>8000|5</v>
      </c>
      <c r="Q182" s="1" t="str">
        <f>主线关卡掉落数据!$V$6&amp;"|1,"&amp;主线关卡掉落数据!U176&amp;"|1,"&amp;主线关卡掉落数据!Z176&amp;"|1"</f>
        <v>40200|1,100009|1,20002|1</v>
      </c>
    </row>
    <row r="183" spans="2:17" x14ac:dyDescent="0.15">
      <c r="B183" s="32" t="s">
        <v>345</v>
      </c>
      <c r="C183" s="1" t="str">
        <f t="shared" si="25"/>
        <v>10172</v>
      </c>
      <c r="D183" s="1" t="str">
        <f t="shared" si="26"/>
        <v>11172</v>
      </c>
      <c r="E183" s="1" t="str">
        <f t="shared" si="27"/>
        <v>12172</v>
      </c>
      <c r="F183" s="1" t="str">
        <f t="shared" si="28"/>
        <v>13172</v>
      </c>
      <c r="G183" s="1" t="str">
        <f t="shared" si="29"/>
        <v>14172</v>
      </c>
      <c r="H183" s="1" t="str">
        <f t="shared" si="30"/>
        <v>15172</v>
      </c>
      <c r="I183" s="1" t="str">
        <f>$C183&amp;"|"&amp;$Q$3&amp;","&amp;$D183&amp;"|"&amp;$O$3&amp;","&amp;$E183&amp;"|"&amp;$P$3&amp;","&amp;F183&amp;"|"&amp;主线关卡掉落数据!O177&amp;","&amp;G183&amp;"|"&amp;主线关卡掉落数据!P177</f>
        <v>10172|20,11172|20,12172|3,13172|4,14172|1</v>
      </c>
      <c r="J183" s="1" t="str">
        <f t="shared" si="31"/>
        <v>10172|3,11172|3,12172|0</v>
      </c>
      <c r="K183" s="1" t="str">
        <f t="shared" si="32"/>
        <v>10172|3,11172|3,12172|1</v>
      </c>
      <c r="L183" s="1" t="str">
        <f>$C183&amp;"|"&amp;$Q$6&amp;","&amp;$D183&amp;"|"&amp;$O$6&amp;","&amp;$E183&amp;"|"&amp;$P$6&amp;","&amp;H183&amp;"|"&amp;主线关卡掉落数据!Q177</f>
        <v>10172|4,11172|4,12172|0,15172|2</v>
      </c>
      <c r="M183" s="1" t="str">
        <f t="shared" si="33"/>
        <v>8000|4</v>
      </c>
      <c r="N183" s="1" t="str">
        <f t="shared" si="34"/>
        <v>8000|4</v>
      </c>
      <c r="O183" s="1" t="str">
        <f t="shared" si="35"/>
        <v>10000|8</v>
      </c>
      <c r="P183" s="1" t="str">
        <f t="shared" si="36"/>
        <v>8000|5</v>
      </c>
      <c r="Q183" s="1" t="str">
        <f>主线关卡掉落数据!$V$6&amp;"|1,"&amp;主线关卡掉落数据!U177&amp;"|1,"&amp;主线关卡掉落数据!Z177&amp;"|1"</f>
        <v>40200|1,100009|1,20002|1</v>
      </c>
    </row>
    <row r="184" spans="2:17" x14ac:dyDescent="0.15">
      <c r="B184" s="32" t="s">
        <v>346</v>
      </c>
      <c r="C184" s="1" t="str">
        <f t="shared" si="25"/>
        <v>10173</v>
      </c>
      <c r="D184" s="1" t="str">
        <f t="shared" si="26"/>
        <v>11173</v>
      </c>
      <c r="E184" s="1" t="str">
        <f t="shared" si="27"/>
        <v>12173</v>
      </c>
      <c r="F184" s="1" t="str">
        <f t="shared" si="28"/>
        <v>13173</v>
      </c>
      <c r="G184" s="1" t="str">
        <f t="shared" si="29"/>
        <v>14173</v>
      </c>
      <c r="H184" s="1" t="str">
        <f t="shared" si="30"/>
        <v>15173</v>
      </c>
      <c r="I184" s="1" t="str">
        <f>$C184&amp;"|"&amp;$Q$3&amp;","&amp;$D184&amp;"|"&amp;$O$3&amp;","&amp;$E184&amp;"|"&amp;$P$3&amp;","&amp;F184&amp;"|"&amp;主线关卡掉落数据!O178&amp;","&amp;G184&amp;"|"&amp;主线关卡掉落数据!P178</f>
        <v>10173|20,11173|20,12173|3,13173|4,14173|1</v>
      </c>
      <c r="J184" s="1" t="str">
        <f t="shared" si="31"/>
        <v>10173|3,11173|3,12173|0</v>
      </c>
      <c r="K184" s="1" t="str">
        <f t="shared" si="32"/>
        <v>10173|3,11173|3,12173|1</v>
      </c>
      <c r="L184" s="1" t="str">
        <f>$C184&amp;"|"&amp;$Q$6&amp;","&amp;$D184&amp;"|"&amp;$O$6&amp;","&amp;$E184&amp;"|"&amp;$P$6&amp;","&amp;H184&amp;"|"&amp;主线关卡掉落数据!Q178</f>
        <v>10173|4,11173|4,12173|0,15173|2</v>
      </c>
      <c r="M184" s="1" t="str">
        <f t="shared" si="33"/>
        <v>8000|4</v>
      </c>
      <c r="N184" s="1" t="str">
        <f t="shared" si="34"/>
        <v>8000|4</v>
      </c>
      <c r="O184" s="1" t="str">
        <f t="shared" si="35"/>
        <v>10000|8</v>
      </c>
      <c r="P184" s="1" t="str">
        <f t="shared" si="36"/>
        <v>8000|5</v>
      </c>
      <c r="Q184" s="1" t="str">
        <f>主线关卡掉落数据!$V$6&amp;"|1,"&amp;主线关卡掉落数据!U178&amp;"|1,"&amp;主线关卡掉落数据!Z178&amp;"|1"</f>
        <v>40200|1,100009|1,20002|1</v>
      </c>
    </row>
    <row r="185" spans="2:17" x14ac:dyDescent="0.15">
      <c r="B185" s="32" t="s">
        <v>347</v>
      </c>
      <c r="C185" s="1" t="str">
        <f t="shared" si="25"/>
        <v>10174</v>
      </c>
      <c r="D185" s="1" t="str">
        <f t="shared" si="26"/>
        <v>11174</v>
      </c>
      <c r="E185" s="1" t="str">
        <f t="shared" si="27"/>
        <v>12174</v>
      </c>
      <c r="F185" s="1" t="str">
        <f t="shared" si="28"/>
        <v>13174</v>
      </c>
      <c r="G185" s="1" t="str">
        <f t="shared" si="29"/>
        <v>14174</v>
      </c>
      <c r="H185" s="1" t="str">
        <f t="shared" si="30"/>
        <v>15174</v>
      </c>
      <c r="I185" s="1" t="str">
        <f>$C185&amp;"|"&amp;$Q$3&amp;","&amp;$D185&amp;"|"&amp;$O$3&amp;","&amp;$E185&amp;"|"&amp;$P$3&amp;","&amp;F185&amp;"|"&amp;主线关卡掉落数据!O179&amp;","&amp;G185&amp;"|"&amp;主线关卡掉落数据!P179</f>
        <v>10174|20,11174|20,12174|3,13174|4,14174|1</v>
      </c>
      <c r="J185" s="1" t="str">
        <f t="shared" si="31"/>
        <v>10174|3,11174|3,12174|0</v>
      </c>
      <c r="K185" s="1" t="str">
        <f t="shared" si="32"/>
        <v>10174|3,11174|3,12174|1</v>
      </c>
      <c r="L185" s="1" t="str">
        <f>$C185&amp;"|"&amp;$Q$6&amp;","&amp;$D185&amp;"|"&amp;$O$6&amp;","&amp;$E185&amp;"|"&amp;$P$6&amp;","&amp;H185&amp;"|"&amp;主线关卡掉落数据!Q179</f>
        <v>10174|4,11174|4,12174|0,15174|2</v>
      </c>
      <c r="M185" s="1" t="str">
        <f t="shared" si="33"/>
        <v>8000|4</v>
      </c>
      <c r="N185" s="1" t="str">
        <f t="shared" si="34"/>
        <v>8000|4</v>
      </c>
      <c r="O185" s="1" t="str">
        <f t="shared" si="35"/>
        <v>10000|8</v>
      </c>
      <c r="P185" s="1" t="str">
        <f t="shared" si="36"/>
        <v>8000|5</v>
      </c>
      <c r="Q185" s="1" t="str">
        <f>主线关卡掉落数据!$V$6&amp;"|1,"&amp;主线关卡掉落数据!U179&amp;"|1,"&amp;主线关卡掉落数据!Z179&amp;"|1"</f>
        <v>40200|1,100009|1,20002|1</v>
      </c>
    </row>
    <row r="186" spans="2:17" x14ac:dyDescent="0.15">
      <c r="B186" s="32" t="s">
        <v>348</v>
      </c>
      <c r="C186" s="1" t="str">
        <f t="shared" si="25"/>
        <v>10175</v>
      </c>
      <c r="D186" s="1" t="str">
        <f t="shared" si="26"/>
        <v>11175</v>
      </c>
      <c r="E186" s="1" t="str">
        <f t="shared" si="27"/>
        <v>12175</v>
      </c>
      <c r="F186" s="1" t="str">
        <f t="shared" si="28"/>
        <v>13175</v>
      </c>
      <c r="G186" s="1" t="str">
        <f t="shared" si="29"/>
        <v>14175</v>
      </c>
      <c r="H186" s="1" t="str">
        <f t="shared" si="30"/>
        <v>15175</v>
      </c>
      <c r="I186" s="1" t="str">
        <f>$C186&amp;"|"&amp;$Q$3&amp;","&amp;$D186&amp;"|"&amp;$O$3&amp;","&amp;$E186&amp;"|"&amp;$P$3&amp;","&amp;F186&amp;"|"&amp;主线关卡掉落数据!O180&amp;","&amp;G186&amp;"|"&amp;主线关卡掉落数据!P180</f>
        <v>10175|20,11175|20,12175|3,13175|4,14175|1</v>
      </c>
      <c r="J186" s="1" t="str">
        <f t="shared" si="31"/>
        <v>10175|3,11175|3,12175|0</v>
      </c>
      <c r="K186" s="1" t="str">
        <f t="shared" si="32"/>
        <v>10175|3,11175|3,12175|1</v>
      </c>
      <c r="L186" s="1" t="str">
        <f>$C186&amp;"|"&amp;$Q$6&amp;","&amp;$D186&amp;"|"&amp;$O$6&amp;","&amp;$E186&amp;"|"&amp;$P$6&amp;","&amp;H186&amp;"|"&amp;主线关卡掉落数据!Q180</f>
        <v>10175|4,11175|4,12175|0,15175|2</v>
      </c>
      <c r="M186" s="1" t="str">
        <f t="shared" si="33"/>
        <v>8000|4</v>
      </c>
      <c r="N186" s="1" t="str">
        <f t="shared" si="34"/>
        <v>8000|4</v>
      </c>
      <c r="O186" s="1" t="str">
        <f t="shared" si="35"/>
        <v>10000|8</v>
      </c>
      <c r="P186" s="1" t="str">
        <f t="shared" si="36"/>
        <v>8000|5</v>
      </c>
      <c r="Q186" s="1" t="str">
        <f>主线关卡掉落数据!$V$6&amp;"|1,"&amp;主线关卡掉落数据!U180&amp;"|1,"&amp;主线关卡掉落数据!Z180&amp;"|1"</f>
        <v>40200|1,100109|1,20002|1</v>
      </c>
    </row>
    <row r="187" spans="2:17" x14ac:dyDescent="0.15">
      <c r="B187" s="32" t="s">
        <v>349</v>
      </c>
      <c r="C187" s="1" t="str">
        <f t="shared" si="25"/>
        <v>10176</v>
      </c>
      <c r="D187" s="1" t="str">
        <f t="shared" si="26"/>
        <v>11176</v>
      </c>
      <c r="E187" s="1" t="str">
        <f t="shared" si="27"/>
        <v>12176</v>
      </c>
      <c r="F187" s="1" t="str">
        <f t="shared" si="28"/>
        <v>13176</v>
      </c>
      <c r="G187" s="1" t="str">
        <f t="shared" si="29"/>
        <v>14176</v>
      </c>
      <c r="H187" s="1" t="str">
        <f t="shared" si="30"/>
        <v>15176</v>
      </c>
      <c r="I187" s="1" t="str">
        <f>$C187&amp;"|"&amp;$Q$3&amp;","&amp;$D187&amp;"|"&amp;$O$3&amp;","&amp;$E187&amp;"|"&amp;$P$3&amp;","&amp;F187&amp;"|"&amp;主线关卡掉落数据!O181&amp;","&amp;G187&amp;"|"&amp;主线关卡掉落数据!P181</f>
        <v>10176|20,11176|20,12176|3,13176|4,14176|1</v>
      </c>
      <c r="J187" s="1" t="str">
        <f t="shared" si="31"/>
        <v>10176|3,11176|3,12176|0</v>
      </c>
      <c r="K187" s="1" t="str">
        <f t="shared" si="32"/>
        <v>10176|3,11176|3,12176|1</v>
      </c>
      <c r="L187" s="1" t="str">
        <f>$C187&amp;"|"&amp;$Q$6&amp;","&amp;$D187&amp;"|"&amp;$O$6&amp;","&amp;$E187&amp;"|"&amp;$P$6&amp;","&amp;H187&amp;"|"&amp;主线关卡掉落数据!Q181</f>
        <v>10176|4,11176|4,12176|0,15176|2</v>
      </c>
      <c r="M187" s="1" t="str">
        <f t="shared" si="33"/>
        <v>8000|4</v>
      </c>
      <c r="N187" s="1" t="str">
        <f t="shared" si="34"/>
        <v>8000|4</v>
      </c>
      <c r="O187" s="1" t="str">
        <f t="shared" si="35"/>
        <v>10000|8</v>
      </c>
      <c r="P187" s="1" t="str">
        <f t="shared" si="36"/>
        <v>8000|5</v>
      </c>
      <c r="Q187" s="1" t="str">
        <f>主线关卡掉落数据!$V$6&amp;"|1,"&amp;主线关卡掉落数据!U181&amp;"|1,"&amp;主线关卡掉落数据!Z181&amp;"|1"</f>
        <v>40200|1,100109|1,20002|1</v>
      </c>
    </row>
    <row r="188" spans="2:17" x14ac:dyDescent="0.15">
      <c r="B188" s="32" t="s">
        <v>350</v>
      </c>
      <c r="C188" s="1" t="str">
        <f t="shared" si="25"/>
        <v>10177</v>
      </c>
      <c r="D188" s="1" t="str">
        <f t="shared" si="26"/>
        <v>11177</v>
      </c>
      <c r="E188" s="1" t="str">
        <f t="shared" si="27"/>
        <v>12177</v>
      </c>
      <c r="F188" s="1" t="str">
        <f t="shared" si="28"/>
        <v>13177</v>
      </c>
      <c r="G188" s="1" t="str">
        <f t="shared" si="29"/>
        <v>14177</v>
      </c>
      <c r="H188" s="1" t="str">
        <f t="shared" si="30"/>
        <v>15177</v>
      </c>
      <c r="I188" s="1" t="str">
        <f>$C188&amp;"|"&amp;$Q$3&amp;","&amp;$D188&amp;"|"&amp;$O$3&amp;","&amp;$E188&amp;"|"&amp;$P$3&amp;","&amp;F188&amp;"|"&amp;主线关卡掉落数据!O182&amp;","&amp;G188&amp;"|"&amp;主线关卡掉落数据!P182</f>
        <v>10177|20,11177|20,12177|3,13177|4,14177|1</v>
      </c>
      <c r="J188" s="1" t="str">
        <f t="shared" si="31"/>
        <v>10177|3,11177|3,12177|0</v>
      </c>
      <c r="K188" s="1" t="str">
        <f t="shared" si="32"/>
        <v>10177|3,11177|3,12177|1</v>
      </c>
      <c r="L188" s="1" t="str">
        <f>$C188&amp;"|"&amp;$Q$6&amp;","&amp;$D188&amp;"|"&amp;$O$6&amp;","&amp;$E188&amp;"|"&amp;$P$6&amp;","&amp;H188&amp;"|"&amp;主线关卡掉落数据!Q182</f>
        <v>10177|4,11177|4,12177|0,15177|2</v>
      </c>
      <c r="M188" s="1" t="str">
        <f t="shared" si="33"/>
        <v>8000|4</v>
      </c>
      <c r="N188" s="1" t="str">
        <f t="shared" si="34"/>
        <v>8000|4</v>
      </c>
      <c r="O188" s="1" t="str">
        <f t="shared" si="35"/>
        <v>10000|8</v>
      </c>
      <c r="P188" s="1" t="str">
        <f t="shared" si="36"/>
        <v>8000|5</v>
      </c>
      <c r="Q188" s="1" t="str">
        <f>主线关卡掉落数据!$V$6&amp;"|1,"&amp;主线关卡掉落数据!U182&amp;"|1,"&amp;主线关卡掉落数据!Z182&amp;"|1"</f>
        <v>40200|1,100109|1,20002|1</v>
      </c>
    </row>
    <row r="189" spans="2:17" x14ac:dyDescent="0.15">
      <c r="B189" s="32" t="s">
        <v>351</v>
      </c>
      <c r="C189" s="1" t="str">
        <f t="shared" si="25"/>
        <v>10178</v>
      </c>
      <c r="D189" s="1" t="str">
        <f t="shared" si="26"/>
        <v>11178</v>
      </c>
      <c r="E189" s="1" t="str">
        <f t="shared" si="27"/>
        <v>12178</v>
      </c>
      <c r="F189" s="1" t="str">
        <f t="shared" si="28"/>
        <v>13178</v>
      </c>
      <c r="G189" s="1" t="str">
        <f t="shared" si="29"/>
        <v>14178</v>
      </c>
      <c r="H189" s="1" t="str">
        <f t="shared" si="30"/>
        <v>15178</v>
      </c>
      <c r="I189" s="1" t="str">
        <f>$C189&amp;"|"&amp;$Q$3&amp;","&amp;$D189&amp;"|"&amp;$O$3&amp;","&amp;$E189&amp;"|"&amp;$P$3&amp;","&amp;F189&amp;"|"&amp;主线关卡掉落数据!O183&amp;","&amp;G189&amp;"|"&amp;主线关卡掉落数据!P183</f>
        <v>10178|20,11178|20,12178|3,13178|4,14178|1</v>
      </c>
      <c r="J189" s="1" t="str">
        <f t="shared" si="31"/>
        <v>10178|3,11178|3,12178|0</v>
      </c>
      <c r="K189" s="1" t="str">
        <f t="shared" si="32"/>
        <v>10178|3,11178|3,12178|1</v>
      </c>
      <c r="L189" s="1" t="str">
        <f>$C189&amp;"|"&amp;$Q$6&amp;","&amp;$D189&amp;"|"&amp;$O$6&amp;","&amp;$E189&amp;"|"&amp;$P$6&amp;","&amp;H189&amp;"|"&amp;主线关卡掉落数据!Q183</f>
        <v>10178|4,11178|4,12178|0,15178|2</v>
      </c>
      <c r="M189" s="1" t="str">
        <f t="shared" si="33"/>
        <v>8000|4</v>
      </c>
      <c r="N189" s="1" t="str">
        <f t="shared" si="34"/>
        <v>8000|4</v>
      </c>
      <c r="O189" s="1" t="str">
        <f t="shared" si="35"/>
        <v>10000|8</v>
      </c>
      <c r="P189" s="1" t="str">
        <f t="shared" si="36"/>
        <v>8000|5</v>
      </c>
      <c r="Q189" s="1" t="str">
        <f>主线关卡掉落数据!$V$6&amp;"|1,"&amp;主线关卡掉落数据!U183&amp;"|1,"&amp;主线关卡掉落数据!Z183&amp;"|1"</f>
        <v>40200|1,100209|1,20002|1</v>
      </c>
    </row>
    <row r="190" spans="2:17" x14ac:dyDescent="0.15">
      <c r="B190" s="32" t="s">
        <v>352</v>
      </c>
      <c r="C190" s="1" t="str">
        <f t="shared" si="25"/>
        <v>10179</v>
      </c>
      <c r="D190" s="1" t="str">
        <f t="shared" si="26"/>
        <v>11179</v>
      </c>
      <c r="E190" s="1" t="str">
        <f t="shared" si="27"/>
        <v>12179</v>
      </c>
      <c r="F190" s="1" t="str">
        <f t="shared" si="28"/>
        <v>13179</v>
      </c>
      <c r="G190" s="1" t="str">
        <f t="shared" si="29"/>
        <v>14179</v>
      </c>
      <c r="H190" s="1" t="str">
        <f t="shared" si="30"/>
        <v>15179</v>
      </c>
      <c r="I190" s="1" t="str">
        <f>$C190&amp;"|"&amp;$Q$3&amp;","&amp;$D190&amp;"|"&amp;$O$3&amp;","&amp;$E190&amp;"|"&amp;$P$3&amp;","&amp;F190&amp;"|"&amp;主线关卡掉落数据!O184&amp;","&amp;G190&amp;"|"&amp;主线关卡掉落数据!P184</f>
        <v>10179|20,11179|20,12179|3,13179|4,14179|1</v>
      </c>
      <c r="J190" s="1" t="str">
        <f t="shared" si="31"/>
        <v>10179|3,11179|3,12179|0</v>
      </c>
      <c r="K190" s="1" t="str">
        <f t="shared" si="32"/>
        <v>10179|3,11179|3,12179|1</v>
      </c>
      <c r="L190" s="1" t="str">
        <f>$C190&amp;"|"&amp;$Q$6&amp;","&amp;$D190&amp;"|"&amp;$O$6&amp;","&amp;$E190&amp;"|"&amp;$P$6&amp;","&amp;H190&amp;"|"&amp;主线关卡掉落数据!Q184</f>
        <v>10179|4,11179|4,12179|0,15179|2</v>
      </c>
      <c r="M190" s="1" t="str">
        <f t="shared" si="33"/>
        <v>8000|4</v>
      </c>
      <c r="N190" s="1" t="str">
        <f t="shared" si="34"/>
        <v>8000|4</v>
      </c>
      <c r="O190" s="1" t="str">
        <f t="shared" si="35"/>
        <v>10000|8</v>
      </c>
      <c r="P190" s="1" t="str">
        <f t="shared" si="36"/>
        <v>8000|5</v>
      </c>
      <c r="Q190" s="1" t="str">
        <f>主线关卡掉落数据!$V$6&amp;"|1,"&amp;主线关卡掉落数据!U184&amp;"|1,"&amp;主线关卡掉落数据!Z184&amp;"|1"</f>
        <v>40200|1,100209|1,20002|1</v>
      </c>
    </row>
    <row r="191" spans="2:17" x14ac:dyDescent="0.15">
      <c r="B191" s="32" t="s">
        <v>353</v>
      </c>
      <c r="C191" s="1" t="str">
        <f t="shared" si="25"/>
        <v>10180</v>
      </c>
      <c r="D191" s="1" t="str">
        <f t="shared" si="26"/>
        <v>11180</v>
      </c>
      <c r="E191" s="1" t="str">
        <f t="shared" si="27"/>
        <v>12180</v>
      </c>
      <c r="F191" s="1" t="str">
        <f t="shared" si="28"/>
        <v>13180</v>
      </c>
      <c r="G191" s="1" t="str">
        <f t="shared" si="29"/>
        <v>14180</v>
      </c>
      <c r="H191" s="1" t="str">
        <f t="shared" si="30"/>
        <v>15180</v>
      </c>
      <c r="I191" s="1" t="str">
        <f>$C191&amp;"|"&amp;$Q$3&amp;","&amp;$D191&amp;"|"&amp;$O$3&amp;","&amp;$E191&amp;"|"&amp;$P$3&amp;","&amp;F191&amp;"|"&amp;主线关卡掉落数据!O185&amp;","&amp;G191&amp;"|"&amp;主线关卡掉落数据!P185</f>
        <v>10180|20,11180|20,12180|3,13180|4,14180|1</v>
      </c>
      <c r="J191" s="1" t="str">
        <f t="shared" si="31"/>
        <v>10180|3,11180|3,12180|0</v>
      </c>
      <c r="K191" s="1" t="str">
        <f t="shared" si="32"/>
        <v>10180|3,11180|3,12180|1</v>
      </c>
      <c r="L191" s="1" t="str">
        <f>$C191&amp;"|"&amp;$Q$6&amp;","&amp;$D191&amp;"|"&amp;$O$6&amp;","&amp;$E191&amp;"|"&amp;$P$6&amp;","&amp;H191&amp;"|"&amp;主线关卡掉落数据!Q185</f>
        <v>10180|4,11180|4,12180|0,15180|2</v>
      </c>
      <c r="M191" s="1" t="str">
        <f t="shared" si="33"/>
        <v>8000|4</v>
      </c>
      <c r="N191" s="1" t="str">
        <f t="shared" si="34"/>
        <v>8000|4</v>
      </c>
      <c r="O191" s="1" t="str">
        <f t="shared" si="35"/>
        <v>10000|8</v>
      </c>
      <c r="P191" s="1" t="str">
        <f t="shared" si="36"/>
        <v>8000|5</v>
      </c>
      <c r="Q191" s="1" t="str">
        <f>主线关卡掉落数据!$V$6&amp;"|1,"&amp;主线关卡掉落数据!U185&amp;"|1,"&amp;主线关卡掉落数据!Z185&amp;"|1"</f>
        <v>40200|1,100209|1,20002|1</v>
      </c>
    </row>
    <row r="192" spans="2:17" x14ac:dyDescent="0.15">
      <c r="B192" s="32" t="s">
        <v>354</v>
      </c>
      <c r="C192" s="1" t="str">
        <f t="shared" si="25"/>
        <v>10181</v>
      </c>
      <c r="D192" s="1" t="str">
        <f t="shared" si="26"/>
        <v>11181</v>
      </c>
      <c r="E192" s="1" t="str">
        <f t="shared" si="27"/>
        <v>12181</v>
      </c>
      <c r="F192" s="1" t="str">
        <f t="shared" si="28"/>
        <v>13181</v>
      </c>
      <c r="G192" s="1" t="str">
        <f t="shared" si="29"/>
        <v>14181</v>
      </c>
      <c r="H192" s="1" t="str">
        <f t="shared" si="30"/>
        <v>15181</v>
      </c>
      <c r="I192" s="1" t="str">
        <f>$C192&amp;"|"&amp;$Q$3&amp;","&amp;$D192&amp;"|"&amp;$O$3&amp;","&amp;$E192&amp;"|"&amp;$P$3&amp;","&amp;F192&amp;"|"&amp;主线关卡掉落数据!O186&amp;","&amp;G192&amp;"|"&amp;主线关卡掉落数据!P186</f>
        <v>10181|20,11181|20,12181|3,13181|4,14181|1</v>
      </c>
      <c r="J192" s="1" t="str">
        <f t="shared" si="31"/>
        <v>10181|3,11181|3,12181|0</v>
      </c>
      <c r="K192" s="1" t="str">
        <f t="shared" si="32"/>
        <v>10181|3,11181|3,12181|1</v>
      </c>
      <c r="L192" s="1" t="str">
        <f>$C192&amp;"|"&amp;$Q$6&amp;","&amp;$D192&amp;"|"&amp;$O$6&amp;","&amp;$E192&amp;"|"&amp;$P$6&amp;","&amp;H192&amp;"|"&amp;主线关卡掉落数据!Q186</f>
        <v>10181|4,11181|4,12181|0,15181|2</v>
      </c>
      <c r="M192" s="1" t="str">
        <f t="shared" si="33"/>
        <v>8000|4</v>
      </c>
      <c r="N192" s="1" t="str">
        <f t="shared" si="34"/>
        <v>8000|4</v>
      </c>
      <c r="O192" s="1" t="str">
        <f t="shared" si="35"/>
        <v>10000|8</v>
      </c>
      <c r="P192" s="1" t="str">
        <f t="shared" si="36"/>
        <v>8000|5</v>
      </c>
      <c r="Q192" s="1" t="str">
        <f>主线关卡掉落数据!$V$6&amp;"|1,"&amp;主线关卡掉落数据!U186&amp;"|1,"&amp;主线关卡掉落数据!Z186&amp;"|1"</f>
        <v>40200|1,100010|1,20002|1</v>
      </c>
    </row>
    <row r="193" spans="2:17" x14ac:dyDescent="0.15">
      <c r="B193" s="32" t="s">
        <v>355</v>
      </c>
      <c r="C193" s="1" t="str">
        <f t="shared" si="25"/>
        <v>10182</v>
      </c>
      <c r="D193" s="1" t="str">
        <f t="shared" si="26"/>
        <v>11182</v>
      </c>
      <c r="E193" s="1" t="str">
        <f t="shared" si="27"/>
        <v>12182</v>
      </c>
      <c r="F193" s="1" t="str">
        <f t="shared" si="28"/>
        <v>13182</v>
      </c>
      <c r="G193" s="1" t="str">
        <f t="shared" si="29"/>
        <v>14182</v>
      </c>
      <c r="H193" s="1" t="str">
        <f t="shared" si="30"/>
        <v>15182</v>
      </c>
      <c r="I193" s="1" t="str">
        <f>$C193&amp;"|"&amp;$Q$3&amp;","&amp;$D193&amp;"|"&amp;$O$3&amp;","&amp;$E193&amp;"|"&amp;$P$3&amp;","&amp;F193&amp;"|"&amp;主线关卡掉落数据!O187&amp;","&amp;G193&amp;"|"&amp;主线关卡掉落数据!P187</f>
        <v>10182|20,11182|20,12182|3,13182|4,14182|1</v>
      </c>
      <c r="J193" s="1" t="str">
        <f t="shared" si="31"/>
        <v>10182|3,11182|3,12182|0</v>
      </c>
      <c r="K193" s="1" t="str">
        <f t="shared" si="32"/>
        <v>10182|3,11182|3,12182|1</v>
      </c>
      <c r="L193" s="1" t="str">
        <f>$C193&amp;"|"&amp;$Q$6&amp;","&amp;$D193&amp;"|"&amp;$O$6&amp;","&amp;$E193&amp;"|"&amp;$P$6&amp;","&amp;H193&amp;"|"&amp;主线关卡掉落数据!Q187</f>
        <v>10182|4,11182|4,12182|0,15182|2</v>
      </c>
      <c r="M193" s="1" t="str">
        <f t="shared" si="33"/>
        <v>8000|4</v>
      </c>
      <c r="N193" s="1" t="str">
        <f t="shared" si="34"/>
        <v>8000|4</v>
      </c>
      <c r="O193" s="1" t="str">
        <f t="shared" si="35"/>
        <v>10000|8</v>
      </c>
      <c r="P193" s="1" t="str">
        <f t="shared" si="36"/>
        <v>8000|5</v>
      </c>
      <c r="Q193" s="1" t="str">
        <f>主线关卡掉落数据!$V$6&amp;"|1,"&amp;主线关卡掉落数据!U187&amp;"|1,"&amp;主线关卡掉落数据!Z187&amp;"|1"</f>
        <v>40200|1,100010|1,20002|1</v>
      </c>
    </row>
    <row r="194" spans="2:17" x14ac:dyDescent="0.15">
      <c r="B194" s="32" t="s">
        <v>356</v>
      </c>
      <c r="C194" s="1" t="str">
        <f t="shared" si="25"/>
        <v>10183</v>
      </c>
      <c r="D194" s="1" t="str">
        <f t="shared" si="26"/>
        <v>11183</v>
      </c>
      <c r="E194" s="1" t="str">
        <f t="shared" si="27"/>
        <v>12183</v>
      </c>
      <c r="F194" s="1" t="str">
        <f t="shared" si="28"/>
        <v>13183</v>
      </c>
      <c r="G194" s="1" t="str">
        <f t="shared" si="29"/>
        <v>14183</v>
      </c>
      <c r="H194" s="1" t="str">
        <f t="shared" si="30"/>
        <v>15183</v>
      </c>
      <c r="I194" s="1" t="str">
        <f>$C194&amp;"|"&amp;$Q$3&amp;","&amp;$D194&amp;"|"&amp;$O$3&amp;","&amp;$E194&amp;"|"&amp;$P$3&amp;","&amp;F194&amp;"|"&amp;主线关卡掉落数据!O188&amp;","&amp;G194&amp;"|"&amp;主线关卡掉落数据!P188</f>
        <v>10183|20,11183|20,12183|3,13183|4,14183|1</v>
      </c>
      <c r="J194" s="1" t="str">
        <f t="shared" si="31"/>
        <v>10183|3,11183|3,12183|0</v>
      </c>
      <c r="K194" s="1" t="str">
        <f t="shared" si="32"/>
        <v>10183|3,11183|3,12183|1</v>
      </c>
      <c r="L194" s="1" t="str">
        <f>$C194&amp;"|"&amp;$Q$6&amp;","&amp;$D194&amp;"|"&amp;$O$6&amp;","&amp;$E194&amp;"|"&amp;$P$6&amp;","&amp;H194&amp;"|"&amp;主线关卡掉落数据!Q188</f>
        <v>10183|4,11183|4,12183|0,15183|2</v>
      </c>
      <c r="M194" s="1" t="str">
        <f t="shared" si="33"/>
        <v>8000|4</v>
      </c>
      <c r="N194" s="1" t="str">
        <f t="shared" si="34"/>
        <v>8000|4</v>
      </c>
      <c r="O194" s="1" t="str">
        <f t="shared" si="35"/>
        <v>10000|8</v>
      </c>
      <c r="P194" s="1" t="str">
        <f t="shared" si="36"/>
        <v>8000|5</v>
      </c>
      <c r="Q194" s="1" t="str">
        <f>主线关卡掉落数据!$V$6&amp;"|1,"&amp;主线关卡掉落数据!U188&amp;"|1,"&amp;主线关卡掉落数据!Z188&amp;"|1"</f>
        <v>40200|1,100010|1,20002|1</v>
      </c>
    </row>
    <row r="195" spans="2:17" x14ac:dyDescent="0.15">
      <c r="B195" s="32" t="s">
        <v>357</v>
      </c>
      <c r="C195" s="1" t="str">
        <f t="shared" si="25"/>
        <v>10184</v>
      </c>
      <c r="D195" s="1" t="str">
        <f t="shared" si="26"/>
        <v>11184</v>
      </c>
      <c r="E195" s="1" t="str">
        <f t="shared" si="27"/>
        <v>12184</v>
      </c>
      <c r="F195" s="1" t="str">
        <f t="shared" si="28"/>
        <v>13184</v>
      </c>
      <c r="G195" s="1" t="str">
        <f t="shared" si="29"/>
        <v>14184</v>
      </c>
      <c r="H195" s="1" t="str">
        <f t="shared" si="30"/>
        <v>15184</v>
      </c>
      <c r="I195" s="1" t="str">
        <f>$C195&amp;"|"&amp;$Q$3&amp;","&amp;$D195&amp;"|"&amp;$O$3&amp;","&amp;$E195&amp;"|"&amp;$P$3&amp;","&amp;F195&amp;"|"&amp;主线关卡掉落数据!O189&amp;","&amp;G195&amp;"|"&amp;主线关卡掉落数据!P189</f>
        <v>10184|20,11184|20,12184|3,13184|4,14184|1</v>
      </c>
      <c r="J195" s="1" t="str">
        <f t="shared" si="31"/>
        <v>10184|3,11184|3,12184|0</v>
      </c>
      <c r="K195" s="1" t="str">
        <f t="shared" si="32"/>
        <v>10184|3,11184|3,12184|1</v>
      </c>
      <c r="L195" s="1" t="str">
        <f>$C195&amp;"|"&amp;$Q$6&amp;","&amp;$D195&amp;"|"&amp;$O$6&amp;","&amp;$E195&amp;"|"&amp;$P$6&amp;","&amp;H195&amp;"|"&amp;主线关卡掉落数据!Q189</f>
        <v>10184|4,11184|4,12184|0,15184|2</v>
      </c>
      <c r="M195" s="1" t="str">
        <f t="shared" si="33"/>
        <v>8000|4</v>
      </c>
      <c r="N195" s="1" t="str">
        <f t="shared" si="34"/>
        <v>8000|4</v>
      </c>
      <c r="O195" s="1" t="str">
        <f t="shared" si="35"/>
        <v>10000|8</v>
      </c>
      <c r="P195" s="1" t="str">
        <f t="shared" si="36"/>
        <v>8000|5</v>
      </c>
      <c r="Q195" s="1" t="str">
        <f>主线关卡掉落数据!$V$6&amp;"|1,"&amp;主线关卡掉落数据!U189&amp;"|1,"&amp;主线关卡掉落数据!Z189&amp;"|1"</f>
        <v>40200|1,100010|1,20002|1</v>
      </c>
    </row>
    <row r="196" spans="2:17" x14ac:dyDescent="0.15">
      <c r="B196" s="32" t="s">
        <v>358</v>
      </c>
      <c r="C196" s="1" t="str">
        <f t="shared" si="25"/>
        <v>10185</v>
      </c>
      <c r="D196" s="1" t="str">
        <f t="shared" si="26"/>
        <v>11185</v>
      </c>
      <c r="E196" s="1" t="str">
        <f t="shared" si="27"/>
        <v>12185</v>
      </c>
      <c r="F196" s="1" t="str">
        <f t="shared" si="28"/>
        <v>13185</v>
      </c>
      <c r="G196" s="1" t="str">
        <f t="shared" si="29"/>
        <v>14185</v>
      </c>
      <c r="H196" s="1" t="str">
        <f t="shared" si="30"/>
        <v>15185</v>
      </c>
      <c r="I196" s="1" t="str">
        <f>$C196&amp;"|"&amp;$Q$3&amp;","&amp;$D196&amp;"|"&amp;$O$3&amp;","&amp;$E196&amp;"|"&amp;$P$3&amp;","&amp;F196&amp;"|"&amp;主线关卡掉落数据!O190&amp;","&amp;G196&amp;"|"&amp;主线关卡掉落数据!P190</f>
        <v>10185|20,11185|20,12185|3,13185|4,14185|1</v>
      </c>
      <c r="J196" s="1" t="str">
        <f t="shared" si="31"/>
        <v>10185|3,11185|3,12185|0</v>
      </c>
      <c r="K196" s="1" t="str">
        <f t="shared" si="32"/>
        <v>10185|3,11185|3,12185|1</v>
      </c>
      <c r="L196" s="1" t="str">
        <f>$C196&amp;"|"&amp;$Q$6&amp;","&amp;$D196&amp;"|"&amp;$O$6&amp;","&amp;$E196&amp;"|"&amp;$P$6&amp;","&amp;H196&amp;"|"&amp;主线关卡掉落数据!Q190</f>
        <v>10185|4,11185|4,12185|0,15185|2</v>
      </c>
      <c r="M196" s="1" t="str">
        <f t="shared" si="33"/>
        <v>8000|4</v>
      </c>
      <c r="N196" s="1" t="str">
        <f t="shared" si="34"/>
        <v>8000|4</v>
      </c>
      <c r="O196" s="1" t="str">
        <f t="shared" si="35"/>
        <v>10000|8</v>
      </c>
      <c r="P196" s="1" t="str">
        <f t="shared" si="36"/>
        <v>8000|5</v>
      </c>
      <c r="Q196" s="1" t="str">
        <f>主线关卡掉落数据!$V$6&amp;"|1,"&amp;主线关卡掉落数据!U190&amp;"|1,"&amp;主线关卡掉落数据!Z190&amp;"|1"</f>
        <v>40200|1,100110|1,20002|1</v>
      </c>
    </row>
    <row r="197" spans="2:17" x14ac:dyDescent="0.15">
      <c r="B197" s="32" t="s">
        <v>359</v>
      </c>
      <c r="C197" s="1" t="str">
        <f t="shared" si="25"/>
        <v>10186</v>
      </c>
      <c r="D197" s="1" t="str">
        <f t="shared" si="26"/>
        <v>11186</v>
      </c>
      <c r="E197" s="1" t="str">
        <f t="shared" si="27"/>
        <v>12186</v>
      </c>
      <c r="F197" s="1" t="str">
        <f t="shared" si="28"/>
        <v>13186</v>
      </c>
      <c r="G197" s="1" t="str">
        <f t="shared" si="29"/>
        <v>14186</v>
      </c>
      <c r="H197" s="1" t="str">
        <f t="shared" si="30"/>
        <v>15186</v>
      </c>
      <c r="I197" s="1" t="str">
        <f>$C197&amp;"|"&amp;$Q$3&amp;","&amp;$D197&amp;"|"&amp;$O$3&amp;","&amp;$E197&amp;"|"&amp;$P$3&amp;","&amp;F197&amp;"|"&amp;主线关卡掉落数据!O191&amp;","&amp;G197&amp;"|"&amp;主线关卡掉落数据!P191</f>
        <v>10186|20,11186|20,12186|3,13186|4,14186|1</v>
      </c>
      <c r="J197" s="1" t="str">
        <f t="shared" si="31"/>
        <v>10186|3,11186|3,12186|0</v>
      </c>
      <c r="K197" s="1" t="str">
        <f t="shared" si="32"/>
        <v>10186|3,11186|3,12186|1</v>
      </c>
      <c r="L197" s="1" t="str">
        <f>$C197&amp;"|"&amp;$Q$6&amp;","&amp;$D197&amp;"|"&amp;$O$6&amp;","&amp;$E197&amp;"|"&amp;$P$6&amp;","&amp;H197&amp;"|"&amp;主线关卡掉落数据!Q191</f>
        <v>10186|4,11186|4,12186|0,15186|2</v>
      </c>
      <c r="M197" s="1" t="str">
        <f t="shared" si="33"/>
        <v>8000|4</v>
      </c>
      <c r="N197" s="1" t="str">
        <f t="shared" si="34"/>
        <v>8000|4</v>
      </c>
      <c r="O197" s="1" t="str">
        <f t="shared" si="35"/>
        <v>10000|8</v>
      </c>
      <c r="P197" s="1" t="str">
        <f t="shared" si="36"/>
        <v>8000|5</v>
      </c>
      <c r="Q197" s="1" t="str">
        <f>主线关卡掉落数据!$V$6&amp;"|1,"&amp;主线关卡掉落数据!U191&amp;"|1,"&amp;主线关卡掉落数据!Z191&amp;"|1"</f>
        <v>40200|1,100110|1,20002|1</v>
      </c>
    </row>
    <row r="198" spans="2:17" x14ac:dyDescent="0.15">
      <c r="B198" s="32" t="s">
        <v>360</v>
      </c>
      <c r="C198" s="1" t="str">
        <f t="shared" si="25"/>
        <v>10187</v>
      </c>
      <c r="D198" s="1" t="str">
        <f t="shared" si="26"/>
        <v>11187</v>
      </c>
      <c r="E198" s="1" t="str">
        <f t="shared" si="27"/>
        <v>12187</v>
      </c>
      <c r="F198" s="1" t="str">
        <f t="shared" si="28"/>
        <v>13187</v>
      </c>
      <c r="G198" s="1" t="str">
        <f t="shared" si="29"/>
        <v>14187</v>
      </c>
      <c r="H198" s="1" t="str">
        <f t="shared" si="30"/>
        <v>15187</v>
      </c>
      <c r="I198" s="1" t="str">
        <f>$C198&amp;"|"&amp;$Q$3&amp;","&amp;$D198&amp;"|"&amp;$O$3&amp;","&amp;$E198&amp;"|"&amp;$P$3&amp;","&amp;F198&amp;"|"&amp;主线关卡掉落数据!O192&amp;","&amp;G198&amp;"|"&amp;主线关卡掉落数据!P192</f>
        <v>10187|20,11187|20,12187|3,13187|4,14187|1</v>
      </c>
      <c r="J198" s="1" t="str">
        <f t="shared" si="31"/>
        <v>10187|3,11187|3,12187|0</v>
      </c>
      <c r="K198" s="1" t="str">
        <f t="shared" si="32"/>
        <v>10187|3,11187|3,12187|1</v>
      </c>
      <c r="L198" s="1" t="str">
        <f>$C198&amp;"|"&amp;$Q$6&amp;","&amp;$D198&amp;"|"&amp;$O$6&amp;","&amp;$E198&amp;"|"&amp;$P$6&amp;","&amp;H198&amp;"|"&amp;主线关卡掉落数据!Q192</f>
        <v>10187|4,11187|4,12187|0,15187|2</v>
      </c>
      <c r="M198" s="1" t="str">
        <f t="shared" si="33"/>
        <v>8000|4</v>
      </c>
      <c r="N198" s="1" t="str">
        <f t="shared" si="34"/>
        <v>8000|4</v>
      </c>
      <c r="O198" s="1" t="str">
        <f t="shared" si="35"/>
        <v>10000|8</v>
      </c>
      <c r="P198" s="1" t="str">
        <f t="shared" si="36"/>
        <v>8000|5</v>
      </c>
      <c r="Q198" s="1" t="str">
        <f>主线关卡掉落数据!$V$6&amp;"|1,"&amp;主线关卡掉落数据!U192&amp;"|1,"&amp;主线关卡掉落数据!Z192&amp;"|1"</f>
        <v>40200|1,100110|1,20002|1</v>
      </c>
    </row>
    <row r="199" spans="2:17" x14ac:dyDescent="0.15">
      <c r="B199" s="32" t="s">
        <v>361</v>
      </c>
      <c r="C199" s="1" t="str">
        <f t="shared" si="25"/>
        <v>10188</v>
      </c>
      <c r="D199" s="1" t="str">
        <f t="shared" si="26"/>
        <v>11188</v>
      </c>
      <c r="E199" s="1" t="str">
        <f t="shared" si="27"/>
        <v>12188</v>
      </c>
      <c r="F199" s="1" t="str">
        <f t="shared" si="28"/>
        <v>13188</v>
      </c>
      <c r="G199" s="1" t="str">
        <f t="shared" si="29"/>
        <v>14188</v>
      </c>
      <c r="H199" s="1" t="str">
        <f t="shared" si="30"/>
        <v>15188</v>
      </c>
      <c r="I199" s="1" t="str">
        <f>$C199&amp;"|"&amp;$Q$3&amp;","&amp;$D199&amp;"|"&amp;$O$3&amp;","&amp;$E199&amp;"|"&amp;$P$3&amp;","&amp;F199&amp;"|"&amp;主线关卡掉落数据!O193&amp;","&amp;G199&amp;"|"&amp;主线关卡掉落数据!P193</f>
        <v>10188|20,11188|20,12188|3,13188|4,14188|1</v>
      </c>
      <c r="J199" s="1" t="str">
        <f t="shared" si="31"/>
        <v>10188|3,11188|3,12188|0</v>
      </c>
      <c r="K199" s="1" t="str">
        <f t="shared" si="32"/>
        <v>10188|3,11188|3,12188|1</v>
      </c>
      <c r="L199" s="1" t="str">
        <f>$C199&amp;"|"&amp;$Q$6&amp;","&amp;$D199&amp;"|"&amp;$O$6&amp;","&amp;$E199&amp;"|"&amp;$P$6&amp;","&amp;H199&amp;"|"&amp;主线关卡掉落数据!Q193</f>
        <v>10188|4,11188|4,12188|0,15188|2</v>
      </c>
      <c r="M199" s="1" t="str">
        <f t="shared" si="33"/>
        <v>8000|4</v>
      </c>
      <c r="N199" s="1" t="str">
        <f t="shared" si="34"/>
        <v>8000|4</v>
      </c>
      <c r="O199" s="1" t="str">
        <f t="shared" si="35"/>
        <v>10000|8</v>
      </c>
      <c r="P199" s="1" t="str">
        <f t="shared" si="36"/>
        <v>8000|5</v>
      </c>
      <c r="Q199" s="1" t="str">
        <f>主线关卡掉落数据!$V$6&amp;"|1,"&amp;主线关卡掉落数据!U193&amp;"|1,"&amp;主线关卡掉落数据!Z193&amp;"|1"</f>
        <v>40200|1,100210|1,20002|1</v>
      </c>
    </row>
    <row r="200" spans="2:17" x14ac:dyDescent="0.15">
      <c r="B200" s="32" t="s">
        <v>362</v>
      </c>
      <c r="C200" s="1" t="str">
        <f t="shared" si="25"/>
        <v>10189</v>
      </c>
      <c r="D200" s="1" t="str">
        <f t="shared" si="26"/>
        <v>11189</v>
      </c>
      <c r="E200" s="1" t="str">
        <f t="shared" si="27"/>
        <v>12189</v>
      </c>
      <c r="F200" s="1" t="str">
        <f t="shared" si="28"/>
        <v>13189</v>
      </c>
      <c r="G200" s="1" t="str">
        <f t="shared" si="29"/>
        <v>14189</v>
      </c>
      <c r="H200" s="1" t="str">
        <f t="shared" si="30"/>
        <v>15189</v>
      </c>
      <c r="I200" s="1" t="str">
        <f>$C200&amp;"|"&amp;$Q$3&amp;","&amp;$D200&amp;"|"&amp;$O$3&amp;","&amp;$E200&amp;"|"&amp;$P$3&amp;","&amp;F200&amp;"|"&amp;主线关卡掉落数据!O194&amp;","&amp;G200&amp;"|"&amp;主线关卡掉落数据!P194</f>
        <v>10189|20,11189|20,12189|3,13189|4,14189|1</v>
      </c>
      <c r="J200" s="1" t="str">
        <f t="shared" si="31"/>
        <v>10189|3,11189|3,12189|0</v>
      </c>
      <c r="K200" s="1" t="str">
        <f t="shared" si="32"/>
        <v>10189|3,11189|3,12189|1</v>
      </c>
      <c r="L200" s="1" t="str">
        <f>$C200&amp;"|"&amp;$Q$6&amp;","&amp;$D200&amp;"|"&amp;$O$6&amp;","&amp;$E200&amp;"|"&amp;$P$6&amp;","&amp;H200&amp;"|"&amp;主线关卡掉落数据!Q194</f>
        <v>10189|4,11189|4,12189|0,15189|2</v>
      </c>
      <c r="M200" s="1" t="str">
        <f t="shared" si="33"/>
        <v>8000|4</v>
      </c>
      <c r="N200" s="1" t="str">
        <f t="shared" si="34"/>
        <v>8000|4</v>
      </c>
      <c r="O200" s="1" t="str">
        <f t="shared" si="35"/>
        <v>10000|8</v>
      </c>
      <c r="P200" s="1" t="str">
        <f t="shared" si="36"/>
        <v>8000|5</v>
      </c>
      <c r="Q200" s="1" t="str">
        <f>主线关卡掉落数据!$V$6&amp;"|1,"&amp;主线关卡掉落数据!U194&amp;"|1,"&amp;主线关卡掉落数据!Z194&amp;"|1"</f>
        <v>40200|1,100210|1,20002|1</v>
      </c>
    </row>
    <row r="201" spans="2:17" x14ac:dyDescent="0.15">
      <c r="B201" s="32" t="s">
        <v>363</v>
      </c>
      <c r="C201" s="1" t="str">
        <f t="shared" si="25"/>
        <v>10190</v>
      </c>
      <c r="D201" s="1" t="str">
        <f t="shared" si="26"/>
        <v>11190</v>
      </c>
      <c r="E201" s="1" t="str">
        <f t="shared" si="27"/>
        <v>12190</v>
      </c>
      <c r="F201" s="1" t="str">
        <f t="shared" si="28"/>
        <v>13190</v>
      </c>
      <c r="G201" s="1" t="str">
        <f t="shared" si="29"/>
        <v>14190</v>
      </c>
      <c r="H201" s="1" t="str">
        <f t="shared" si="30"/>
        <v>15190</v>
      </c>
      <c r="I201" s="1" t="str">
        <f>$C201&amp;"|"&amp;$Q$3&amp;","&amp;$D201&amp;"|"&amp;$O$3&amp;","&amp;$E201&amp;"|"&amp;$P$3&amp;","&amp;F201&amp;"|"&amp;主线关卡掉落数据!O195&amp;","&amp;G201&amp;"|"&amp;主线关卡掉落数据!P195</f>
        <v>10190|20,11190|20,12190|3,13190|4,14190|1</v>
      </c>
      <c r="J201" s="1" t="str">
        <f t="shared" si="31"/>
        <v>10190|3,11190|3,12190|0</v>
      </c>
      <c r="K201" s="1" t="str">
        <f t="shared" si="32"/>
        <v>10190|3,11190|3,12190|1</v>
      </c>
      <c r="L201" s="1" t="str">
        <f>$C201&amp;"|"&amp;$Q$6&amp;","&amp;$D201&amp;"|"&amp;$O$6&amp;","&amp;$E201&amp;"|"&amp;$P$6&amp;","&amp;H201&amp;"|"&amp;主线关卡掉落数据!Q195</f>
        <v>10190|4,11190|4,12190|0,15190|2</v>
      </c>
      <c r="M201" s="1" t="str">
        <f t="shared" si="33"/>
        <v>8000|4</v>
      </c>
      <c r="N201" s="1" t="str">
        <f t="shared" si="34"/>
        <v>8000|4</v>
      </c>
      <c r="O201" s="1" t="str">
        <f t="shared" si="35"/>
        <v>10000|8</v>
      </c>
      <c r="P201" s="1" t="str">
        <f t="shared" si="36"/>
        <v>8000|5</v>
      </c>
      <c r="Q201" s="1" t="str">
        <f>主线关卡掉落数据!$V$6&amp;"|1,"&amp;主线关卡掉落数据!U195&amp;"|1,"&amp;主线关卡掉落数据!Z195&amp;"|1"</f>
        <v>40200|1,100210|1,20002|1</v>
      </c>
    </row>
    <row r="202" spans="2:17" x14ac:dyDescent="0.15">
      <c r="B202" s="32" t="s">
        <v>364</v>
      </c>
      <c r="C202" s="1" t="str">
        <f t="shared" si="25"/>
        <v>10191</v>
      </c>
      <c r="D202" s="1" t="str">
        <f t="shared" si="26"/>
        <v>11191</v>
      </c>
      <c r="E202" s="1" t="str">
        <f t="shared" si="27"/>
        <v>12191</v>
      </c>
      <c r="F202" s="1" t="str">
        <f t="shared" si="28"/>
        <v>13191</v>
      </c>
      <c r="G202" s="1" t="str">
        <f t="shared" si="29"/>
        <v>14191</v>
      </c>
      <c r="H202" s="1" t="str">
        <f t="shared" si="30"/>
        <v>15191</v>
      </c>
      <c r="I202" s="1" t="str">
        <f>$C202&amp;"|"&amp;$Q$3&amp;","&amp;$D202&amp;"|"&amp;$O$3&amp;","&amp;$E202&amp;"|"&amp;$P$3&amp;","&amp;F202&amp;"|"&amp;主线关卡掉落数据!O196&amp;","&amp;G202&amp;"|"&amp;主线关卡掉落数据!P196</f>
        <v>10191|20,11191|20,12191|3,13191|5,14191|2</v>
      </c>
      <c r="J202" s="1" t="str">
        <f t="shared" si="31"/>
        <v>10191|3,11191|3,12191|0</v>
      </c>
      <c r="K202" s="1" t="str">
        <f t="shared" si="32"/>
        <v>10191|3,11191|3,12191|1</v>
      </c>
      <c r="L202" s="1" t="str">
        <f>$C202&amp;"|"&amp;$Q$6&amp;","&amp;$D202&amp;"|"&amp;$O$6&amp;","&amp;$E202&amp;"|"&amp;$P$6&amp;","&amp;H202&amp;"|"&amp;主线关卡掉落数据!Q196</f>
        <v>10191|4,11191|4,12191|0,15191|2</v>
      </c>
      <c r="M202" s="1" t="str">
        <f t="shared" si="33"/>
        <v>8000|4</v>
      </c>
      <c r="N202" s="1" t="str">
        <f t="shared" si="34"/>
        <v>8000|4</v>
      </c>
      <c r="O202" s="1" t="str">
        <f t="shared" si="35"/>
        <v>10000|8</v>
      </c>
      <c r="P202" s="1" t="str">
        <f t="shared" si="36"/>
        <v>8000|5</v>
      </c>
      <c r="Q202" s="1" t="str">
        <f>主线关卡掉落数据!$V$6&amp;"|1,"&amp;主线关卡掉落数据!U196&amp;"|1,"&amp;主线关卡掉落数据!Z196&amp;"|1"</f>
        <v>40200|1,100010|1,20002|1</v>
      </c>
    </row>
    <row r="203" spans="2:17" x14ac:dyDescent="0.15">
      <c r="B203" s="32" t="s">
        <v>365</v>
      </c>
      <c r="C203" s="1" t="str">
        <f t="shared" si="25"/>
        <v>10192</v>
      </c>
      <c r="D203" s="1" t="str">
        <f t="shared" si="26"/>
        <v>11192</v>
      </c>
      <c r="E203" s="1" t="str">
        <f t="shared" si="27"/>
        <v>12192</v>
      </c>
      <c r="F203" s="1" t="str">
        <f t="shared" si="28"/>
        <v>13192</v>
      </c>
      <c r="G203" s="1" t="str">
        <f t="shared" si="29"/>
        <v>14192</v>
      </c>
      <c r="H203" s="1" t="str">
        <f t="shared" si="30"/>
        <v>15192</v>
      </c>
      <c r="I203" s="1" t="str">
        <f>$C203&amp;"|"&amp;$Q$3&amp;","&amp;$D203&amp;"|"&amp;$O$3&amp;","&amp;$E203&amp;"|"&amp;$P$3&amp;","&amp;F203&amp;"|"&amp;主线关卡掉落数据!O197&amp;","&amp;G203&amp;"|"&amp;主线关卡掉落数据!P197</f>
        <v>10192|20,11192|20,12192|3,13192|5,14192|2</v>
      </c>
      <c r="J203" s="1" t="str">
        <f t="shared" si="31"/>
        <v>10192|3,11192|3,12192|0</v>
      </c>
      <c r="K203" s="1" t="str">
        <f t="shared" si="32"/>
        <v>10192|3,11192|3,12192|1</v>
      </c>
      <c r="L203" s="1" t="str">
        <f>$C203&amp;"|"&amp;$Q$6&amp;","&amp;$D203&amp;"|"&amp;$O$6&amp;","&amp;$E203&amp;"|"&amp;$P$6&amp;","&amp;H203&amp;"|"&amp;主线关卡掉落数据!Q197</f>
        <v>10192|4,11192|4,12192|0,15192|2</v>
      </c>
      <c r="M203" s="1" t="str">
        <f t="shared" si="33"/>
        <v>8000|4</v>
      </c>
      <c r="N203" s="1" t="str">
        <f t="shared" si="34"/>
        <v>8000|4</v>
      </c>
      <c r="O203" s="1" t="str">
        <f t="shared" si="35"/>
        <v>10000|8</v>
      </c>
      <c r="P203" s="1" t="str">
        <f t="shared" si="36"/>
        <v>8000|5</v>
      </c>
      <c r="Q203" s="1" t="str">
        <f>主线关卡掉落数据!$V$6&amp;"|1,"&amp;主线关卡掉落数据!U197&amp;"|1,"&amp;主线关卡掉落数据!Z197&amp;"|1"</f>
        <v>40200|1,100010|1,20002|1</v>
      </c>
    </row>
    <row r="204" spans="2:17" x14ac:dyDescent="0.15">
      <c r="B204" s="32" t="s">
        <v>366</v>
      </c>
      <c r="C204" s="1" t="str">
        <f t="shared" si="25"/>
        <v>10193</v>
      </c>
      <c r="D204" s="1" t="str">
        <f t="shared" si="26"/>
        <v>11193</v>
      </c>
      <c r="E204" s="1" t="str">
        <f t="shared" si="27"/>
        <v>12193</v>
      </c>
      <c r="F204" s="1" t="str">
        <f t="shared" si="28"/>
        <v>13193</v>
      </c>
      <c r="G204" s="1" t="str">
        <f t="shared" si="29"/>
        <v>14193</v>
      </c>
      <c r="H204" s="1" t="str">
        <f t="shared" si="30"/>
        <v>15193</v>
      </c>
      <c r="I204" s="1" t="str">
        <f>$C204&amp;"|"&amp;$Q$3&amp;","&amp;$D204&amp;"|"&amp;$O$3&amp;","&amp;$E204&amp;"|"&amp;$P$3&amp;","&amp;F204&amp;"|"&amp;主线关卡掉落数据!O198&amp;","&amp;G204&amp;"|"&amp;主线关卡掉落数据!P198</f>
        <v>10193|20,11193|20,12193|3,13193|5,14193|2</v>
      </c>
      <c r="J204" s="1" t="str">
        <f t="shared" si="31"/>
        <v>10193|3,11193|3,12193|0</v>
      </c>
      <c r="K204" s="1" t="str">
        <f t="shared" si="32"/>
        <v>10193|3,11193|3,12193|1</v>
      </c>
      <c r="L204" s="1" t="str">
        <f>$C204&amp;"|"&amp;$Q$6&amp;","&amp;$D204&amp;"|"&amp;$O$6&amp;","&amp;$E204&amp;"|"&amp;$P$6&amp;","&amp;H204&amp;"|"&amp;主线关卡掉落数据!Q198</f>
        <v>10193|4,11193|4,12193|0,15193|2</v>
      </c>
      <c r="M204" s="1" t="str">
        <f t="shared" si="33"/>
        <v>8000|4</v>
      </c>
      <c r="N204" s="1" t="str">
        <f t="shared" si="34"/>
        <v>8000|4</v>
      </c>
      <c r="O204" s="1" t="str">
        <f t="shared" si="35"/>
        <v>10000|8</v>
      </c>
      <c r="P204" s="1" t="str">
        <f t="shared" si="36"/>
        <v>8000|5</v>
      </c>
      <c r="Q204" s="1" t="str">
        <f>主线关卡掉落数据!$V$6&amp;"|1,"&amp;主线关卡掉落数据!U198&amp;"|1,"&amp;主线关卡掉落数据!Z198&amp;"|1"</f>
        <v>40200|1,100010|1,20002|1</v>
      </c>
    </row>
    <row r="205" spans="2:17" x14ac:dyDescent="0.15">
      <c r="B205" s="32" t="s">
        <v>367</v>
      </c>
      <c r="C205" s="1" t="str">
        <f t="shared" ref="C205:C211" si="37">"10"&amp;B205</f>
        <v>10194</v>
      </c>
      <c r="D205" s="1" t="str">
        <f t="shared" ref="D205:D211" si="38">"11"&amp;B205</f>
        <v>11194</v>
      </c>
      <c r="E205" s="1" t="str">
        <f t="shared" ref="E205:E211" si="39">"12"&amp;B205</f>
        <v>12194</v>
      </c>
      <c r="F205" s="1" t="str">
        <f t="shared" ref="F205:F211" si="40">"13"&amp;B205</f>
        <v>13194</v>
      </c>
      <c r="G205" s="1" t="str">
        <f t="shared" ref="G205:G211" si="41">"14"&amp;B205</f>
        <v>14194</v>
      </c>
      <c r="H205" s="1" t="str">
        <f t="shared" ref="H205:H211" si="42">"15"&amp;B205</f>
        <v>15194</v>
      </c>
      <c r="I205" s="1" t="str">
        <f>$C205&amp;"|"&amp;$Q$3&amp;","&amp;$D205&amp;"|"&amp;$O$3&amp;","&amp;$E205&amp;"|"&amp;$P$3&amp;","&amp;F205&amp;"|"&amp;主线关卡掉落数据!O199&amp;","&amp;G205&amp;"|"&amp;主线关卡掉落数据!P199</f>
        <v>10194|20,11194|20,12194|3,13194|5,14194|2</v>
      </c>
      <c r="J205" s="1" t="str">
        <f t="shared" ref="J205:J211" si="43">$C205&amp;"|"&amp;$Q$4&amp;","&amp;$D205&amp;"|"&amp;$O$4&amp;","&amp;$E205&amp;"|"&amp;$P$4</f>
        <v>10194|3,11194|3,12194|0</v>
      </c>
      <c r="K205" s="1" t="str">
        <f t="shared" ref="K205:K211" si="44">$C205&amp;"|"&amp;$Q$5&amp;","&amp;$D205&amp;"|"&amp;$O$5&amp;","&amp;$E205&amp;"|"&amp;$P$5</f>
        <v>10194|3,11194|3,12194|1</v>
      </c>
      <c r="L205" s="1" t="str">
        <f>$C205&amp;"|"&amp;$Q$6&amp;","&amp;$D205&amp;"|"&amp;$O$6&amp;","&amp;$E205&amp;"|"&amp;$P$6&amp;","&amp;H205&amp;"|"&amp;主线关卡掉落数据!Q199</f>
        <v>10194|4,11194|4,12194|0,15194|2</v>
      </c>
      <c r="M205" s="1" t="str">
        <f t="shared" ref="M205:M211" si="45">$U$3*10000&amp;"|"&amp;$V$3</f>
        <v>8000|4</v>
      </c>
      <c r="N205" s="1" t="str">
        <f t="shared" ref="N205:N211" si="46">$U$4*10000&amp;"|"&amp;$V$4</f>
        <v>8000|4</v>
      </c>
      <c r="O205" s="1" t="str">
        <f t="shared" ref="O205:O211" si="47">$U$5*10000&amp;"|"&amp;$V$5</f>
        <v>10000|8</v>
      </c>
      <c r="P205" s="1" t="str">
        <f t="shared" ref="P205:P211" si="48">$U$6*10000&amp;"|"&amp;$V$6</f>
        <v>8000|5</v>
      </c>
      <c r="Q205" s="1" t="str">
        <f>主线关卡掉落数据!$V$6&amp;"|1,"&amp;主线关卡掉落数据!U199&amp;"|1,"&amp;主线关卡掉落数据!Z199&amp;"|1"</f>
        <v>40200|1,100010|1,20002|1</v>
      </c>
    </row>
    <row r="206" spans="2:17" x14ac:dyDescent="0.15">
      <c r="B206" s="32" t="s">
        <v>368</v>
      </c>
      <c r="C206" s="1" t="str">
        <f t="shared" si="37"/>
        <v>10195</v>
      </c>
      <c r="D206" s="1" t="str">
        <f t="shared" si="38"/>
        <v>11195</v>
      </c>
      <c r="E206" s="1" t="str">
        <f t="shared" si="39"/>
        <v>12195</v>
      </c>
      <c r="F206" s="1" t="str">
        <f t="shared" si="40"/>
        <v>13195</v>
      </c>
      <c r="G206" s="1" t="str">
        <f t="shared" si="41"/>
        <v>14195</v>
      </c>
      <c r="H206" s="1" t="str">
        <f t="shared" si="42"/>
        <v>15195</v>
      </c>
      <c r="I206" s="1" t="str">
        <f>$C206&amp;"|"&amp;$Q$3&amp;","&amp;$D206&amp;"|"&amp;$O$3&amp;","&amp;$E206&amp;"|"&amp;$P$3&amp;","&amp;F206&amp;"|"&amp;主线关卡掉落数据!O200&amp;","&amp;G206&amp;"|"&amp;主线关卡掉落数据!P200</f>
        <v>10195|20,11195|20,12195|3,13195|5,14195|2</v>
      </c>
      <c r="J206" s="1" t="str">
        <f t="shared" si="43"/>
        <v>10195|3,11195|3,12195|0</v>
      </c>
      <c r="K206" s="1" t="str">
        <f t="shared" si="44"/>
        <v>10195|3,11195|3,12195|1</v>
      </c>
      <c r="L206" s="1" t="str">
        <f>$C206&amp;"|"&amp;$Q$6&amp;","&amp;$D206&amp;"|"&amp;$O$6&amp;","&amp;$E206&amp;"|"&amp;$P$6&amp;","&amp;H206&amp;"|"&amp;主线关卡掉落数据!Q200</f>
        <v>10195|4,11195|4,12195|0,15195|2</v>
      </c>
      <c r="M206" s="1" t="str">
        <f t="shared" si="45"/>
        <v>8000|4</v>
      </c>
      <c r="N206" s="1" t="str">
        <f t="shared" si="46"/>
        <v>8000|4</v>
      </c>
      <c r="O206" s="1" t="str">
        <f t="shared" si="47"/>
        <v>10000|8</v>
      </c>
      <c r="P206" s="1" t="str">
        <f t="shared" si="48"/>
        <v>8000|5</v>
      </c>
      <c r="Q206" s="1" t="str">
        <f>主线关卡掉落数据!$V$6&amp;"|1,"&amp;主线关卡掉落数据!U200&amp;"|1,"&amp;主线关卡掉落数据!Z200&amp;"|1"</f>
        <v>40200|1,100110|1,20002|1</v>
      </c>
    </row>
    <row r="207" spans="2:17" x14ac:dyDescent="0.15">
      <c r="B207" s="32" t="s">
        <v>369</v>
      </c>
      <c r="C207" s="1" t="str">
        <f t="shared" si="37"/>
        <v>10196</v>
      </c>
      <c r="D207" s="1" t="str">
        <f t="shared" si="38"/>
        <v>11196</v>
      </c>
      <c r="E207" s="1" t="str">
        <f t="shared" si="39"/>
        <v>12196</v>
      </c>
      <c r="F207" s="1" t="str">
        <f t="shared" si="40"/>
        <v>13196</v>
      </c>
      <c r="G207" s="1" t="str">
        <f t="shared" si="41"/>
        <v>14196</v>
      </c>
      <c r="H207" s="1" t="str">
        <f t="shared" si="42"/>
        <v>15196</v>
      </c>
      <c r="I207" s="1" t="str">
        <f>$C207&amp;"|"&amp;$Q$3&amp;","&amp;$D207&amp;"|"&amp;$O$3&amp;","&amp;$E207&amp;"|"&amp;$P$3&amp;","&amp;F207&amp;"|"&amp;主线关卡掉落数据!O201&amp;","&amp;G207&amp;"|"&amp;主线关卡掉落数据!P201</f>
        <v>10196|20,11196|20,12196|3,13196|5,14196|2</v>
      </c>
      <c r="J207" s="1" t="str">
        <f t="shared" si="43"/>
        <v>10196|3,11196|3,12196|0</v>
      </c>
      <c r="K207" s="1" t="str">
        <f t="shared" si="44"/>
        <v>10196|3,11196|3,12196|1</v>
      </c>
      <c r="L207" s="1" t="str">
        <f>$C207&amp;"|"&amp;$Q$6&amp;","&amp;$D207&amp;"|"&amp;$O$6&amp;","&amp;$E207&amp;"|"&amp;$P$6&amp;","&amp;H207&amp;"|"&amp;主线关卡掉落数据!Q201</f>
        <v>10196|4,11196|4,12196|0,15196|2</v>
      </c>
      <c r="M207" s="1" t="str">
        <f t="shared" si="45"/>
        <v>8000|4</v>
      </c>
      <c r="N207" s="1" t="str">
        <f t="shared" si="46"/>
        <v>8000|4</v>
      </c>
      <c r="O207" s="1" t="str">
        <f t="shared" si="47"/>
        <v>10000|8</v>
      </c>
      <c r="P207" s="1" t="str">
        <f t="shared" si="48"/>
        <v>8000|5</v>
      </c>
      <c r="Q207" s="1" t="str">
        <f>主线关卡掉落数据!$V$6&amp;"|1,"&amp;主线关卡掉落数据!U201&amp;"|1,"&amp;主线关卡掉落数据!Z201&amp;"|1"</f>
        <v>40200|1,100110|1,20002|1</v>
      </c>
    </row>
    <row r="208" spans="2:17" x14ac:dyDescent="0.15">
      <c r="B208" s="32" t="s">
        <v>370</v>
      </c>
      <c r="C208" s="1" t="str">
        <f t="shared" si="37"/>
        <v>10197</v>
      </c>
      <c r="D208" s="1" t="str">
        <f t="shared" si="38"/>
        <v>11197</v>
      </c>
      <c r="E208" s="1" t="str">
        <f t="shared" si="39"/>
        <v>12197</v>
      </c>
      <c r="F208" s="1" t="str">
        <f t="shared" si="40"/>
        <v>13197</v>
      </c>
      <c r="G208" s="1" t="str">
        <f t="shared" si="41"/>
        <v>14197</v>
      </c>
      <c r="H208" s="1" t="str">
        <f t="shared" si="42"/>
        <v>15197</v>
      </c>
      <c r="I208" s="1" t="str">
        <f>$C208&amp;"|"&amp;$Q$3&amp;","&amp;$D208&amp;"|"&amp;$O$3&amp;","&amp;$E208&amp;"|"&amp;$P$3&amp;","&amp;F208&amp;"|"&amp;主线关卡掉落数据!O202&amp;","&amp;G208&amp;"|"&amp;主线关卡掉落数据!P202</f>
        <v>10197|20,11197|20,12197|3,13197|5,14197|2</v>
      </c>
      <c r="J208" s="1" t="str">
        <f t="shared" si="43"/>
        <v>10197|3,11197|3,12197|0</v>
      </c>
      <c r="K208" s="1" t="str">
        <f t="shared" si="44"/>
        <v>10197|3,11197|3,12197|1</v>
      </c>
      <c r="L208" s="1" t="str">
        <f>$C208&amp;"|"&amp;$Q$6&amp;","&amp;$D208&amp;"|"&amp;$O$6&amp;","&amp;$E208&amp;"|"&amp;$P$6&amp;","&amp;H208&amp;"|"&amp;主线关卡掉落数据!Q202</f>
        <v>10197|4,11197|4,12197|0,15197|2</v>
      </c>
      <c r="M208" s="1" t="str">
        <f t="shared" si="45"/>
        <v>8000|4</v>
      </c>
      <c r="N208" s="1" t="str">
        <f t="shared" si="46"/>
        <v>8000|4</v>
      </c>
      <c r="O208" s="1" t="str">
        <f t="shared" si="47"/>
        <v>10000|8</v>
      </c>
      <c r="P208" s="1" t="str">
        <f t="shared" si="48"/>
        <v>8000|5</v>
      </c>
      <c r="Q208" s="1" t="str">
        <f>主线关卡掉落数据!$V$6&amp;"|1,"&amp;主线关卡掉落数据!U202&amp;"|1,"&amp;主线关卡掉落数据!Z202&amp;"|1"</f>
        <v>40200|1,100110|1,20002|1</v>
      </c>
    </row>
    <row r="209" spans="2:17" x14ac:dyDescent="0.15">
      <c r="B209" s="32" t="s">
        <v>371</v>
      </c>
      <c r="C209" s="1" t="str">
        <f t="shared" si="37"/>
        <v>10198</v>
      </c>
      <c r="D209" s="1" t="str">
        <f t="shared" si="38"/>
        <v>11198</v>
      </c>
      <c r="E209" s="1" t="str">
        <f t="shared" si="39"/>
        <v>12198</v>
      </c>
      <c r="F209" s="1" t="str">
        <f t="shared" si="40"/>
        <v>13198</v>
      </c>
      <c r="G209" s="1" t="str">
        <f t="shared" si="41"/>
        <v>14198</v>
      </c>
      <c r="H209" s="1" t="str">
        <f t="shared" si="42"/>
        <v>15198</v>
      </c>
      <c r="I209" s="1" t="str">
        <f>$C209&amp;"|"&amp;$Q$3&amp;","&amp;$D209&amp;"|"&amp;$O$3&amp;","&amp;$E209&amp;"|"&amp;$P$3&amp;","&amp;F209&amp;"|"&amp;主线关卡掉落数据!O203&amp;","&amp;G209&amp;"|"&amp;主线关卡掉落数据!P203</f>
        <v>10198|20,11198|20,12198|3,13198|5,14198|2</v>
      </c>
      <c r="J209" s="1" t="str">
        <f t="shared" si="43"/>
        <v>10198|3,11198|3,12198|0</v>
      </c>
      <c r="K209" s="1" t="str">
        <f t="shared" si="44"/>
        <v>10198|3,11198|3,12198|1</v>
      </c>
      <c r="L209" s="1" t="str">
        <f>$C209&amp;"|"&amp;$Q$6&amp;","&amp;$D209&amp;"|"&amp;$O$6&amp;","&amp;$E209&amp;"|"&amp;$P$6&amp;","&amp;H209&amp;"|"&amp;主线关卡掉落数据!Q203</f>
        <v>10198|4,11198|4,12198|0,15198|2</v>
      </c>
      <c r="M209" s="1" t="str">
        <f t="shared" si="45"/>
        <v>8000|4</v>
      </c>
      <c r="N209" s="1" t="str">
        <f t="shared" si="46"/>
        <v>8000|4</v>
      </c>
      <c r="O209" s="1" t="str">
        <f t="shared" si="47"/>
        <v>10000|8</v>
      </c>
      <c r="P209" s="1" t="str">
        <f t="shared" si="48"/>
        <v>8000|5</v>
      </c>
      <c r="Q209" s="1" t="str">
        <f>主线关卡掉落数据!$V$6&amp;"|1,"&amp;主线关卡掉落数据!U203&amp;"|1,"&amp;主线关卡掉落数据!Z203&amp;"|1"</f>
        <v>40200|1,100210|1,20002|1</v>
      </c>
    </row>
    <row r="210" spans="2:17" x14ac:dyDescent="0.15">
      <c r="B210" s="32" t="s">
        <v>372</v>
      </c>
      <c r="C210" s="1" t="str">
        <f t="shared" si="37"/>
        <v>10199</v>
      </c>
      <c r="D210" s="1" t="str">
        <f t="shared" si="38"/>
        <v>11199</v>
      </c>
      <c r="E210" s="1" t="str">
        <f t="shared" si="39"/>
        <v>12199</v>
      </c>
      <c r="F210" s="1" t="str">
        <f t="shared" si="40"/>
        <v>13199</v>
      </c>
      <c r="G210" s="1" t="str">
        <f t="shared" si="41"/>
        <v>14199</v>
      </c>
      <c r="H210" s="1" t="str">
        <f t="shared" si="42"/>
        <v>15199</v>
      </c>
      <c r="I210" s="1" t="str">
        <f>$C210&amp;"|"&amp;$Q$3&amp;","&amp;$D210&amp;"|"&amp;$O$3&amp;","&amp;$E210&amp;"|"&amp;$P$3&amp;","&amp;F210&amp;"|"&amp;主线关卡掉落数据!O204&amp;","&amp;G210&amp;"|"&amp;主线关卡掉落数据!P204</f>
        <v>10199|20,11199|20,12199|3,13199|5,14199|2</v>
      </c>
      <c r="J210" s="1" t="str">
        <f t="shared" si="43"/>
        <v>10199|3,11199|3,12199|0</v>
      </c>
      <c r="K210" s="1" t="str">
        <f t="shared" si="44"/>
        <v>10199|3,11199|3,12199|1</v>
      </c>
      <c r="L210" s="1" t="str">
        <f>$C210&amp;"|"&amp;$Q$6&amp;","&amp;$D210&amp;"|"&amp;$O$6&amp;","&amp;$E210&amp;"|"&amp;$P$6&amp;","&amp;H210&amp;"|"&amp;主线关卡掉落数据!Q204</f>
        <v>10199|4,11199|4,12199|0,15199|2</v>
      </c>
      <c r="M210" s="1" t="str">
        <f t="shared" si="45"/>
        <v>8000|4</v>
      </c>
      <c r="N210" s="1" t="str">
        <f t="shared" si="46"/>
        <v>8000|4</v>
      </c>
      <c r="O210" s="1" t="str">
        <f t="shared" si="47"/>
        <v>10000|8</v>
      </c>
      <c r="P210" s="1" t="str">
        <f t="shared" si="48"/>
        <v>8000|5</v>
      </c>
      <c r="Q210" s="1" t="str">
        <f>主线关卡掉落数据!$V$6&amp;"|1,"&amp;主线关卡掉落数据!U204&amp;"|1,"&amp;主线关卡掉落数据!Z204&amp;"|1"</f>
        <v>40200|1,100210|1,20002|1</v>
      </c>
    </row>
    <row r="211" spans="2:17" x14ac:dyDescent="0.15">
      <c r="B211" s="32" t="s">
        <v>373</v>
      </c>
      <c r="C211" s="1" t="str">
        <f t="shared" si="37"/>
        <v>10200</v>
      </c>
      <c r="D211" s="1" t="str">
        <f t="shared" si="38"/>
        <v>11200</v>
      </c>
      <c r="E211" s="1" t="str">
        <f t="shared" si="39"/>
        <v>12200</v>
      </c>
      <c r="F211" s="1" t="str">
        <f t="shared" si="40"/>
        <v>13200</v>
      </c>
      <c r="G211" s="1" t="str">
        <f t="shared" si="41"/>
        <v>14200</v>
      </c>
      <c r="H211" s="1" t="str">
        <f t="shared" si="42"/>
        <v>15200</v>
      </c>
      <c r="I211" s="1" t="str">
        <f>$C211&amp;"|"&amp;$Q$3&amp;","&amp;$D211&amp;"|"&amp;$O$3&amp;","&amp;$E211&amp;"|"&amp;$P$3&amp;","&amp;F211&amp;"|"&amp;主线关卡掉落数据!O205&amp;","&amp;G211&amp;"|"&amp;主线关卡掉落数据!P205</f>
        <v>10200|20,11200|20,12200|3,13200|5,14200|2</v>
      </c>
      <c r="J211" s="1" t="str">
        <f t="shared" si="43"/>
        <v>10200|3,11200|3,12200|0</v>
      </c>
      <c r="K211" s="1" t="str">
        <f t="shared" si="44"/>
        <v>10200|3,11200|3,12200|1</v>
      </c>
      <c r="L211" s="1" t="str">
        <f>$C211&amp;"|"&amp;$Q$6&amp;","&amp;$D211&amp;"|"&amp;$O$6&amp;","&amp;$E211&amp;"|"&amp;$P$6&amp;","&amp;H211&amp;"|"&amp;主线关卡掉落数据!Q205</f>
        <v>10200|4,11200|4,12200|0,15200|2</v>
      </c>
      <c r="M211" s="1" t="str">
        <f t="shared" si="45"/>
        <v>8000|4</v>
      </c>
      <c r="N211" s="1" t="str">
        <f t="shared" si="46"/>
        <v>8000|4</v>
      </c>
      <c r="O211" s="1" t="str">
        <f t="shared" si="47"/>
        <v>10000|8</v>
      </c>
      <c r="P211" s="1" t="str">
        <f t="shared" si="48"/>
        <v>8000|5</v>
      </c>
      <c r="Q211" s="1" t="str">
        <f>主线关卡掉落数据!$V$6&amp;"|1,"&amp;主线关卡掉落数据!U205&amp;"|1,"&amp;主线关卡掉落数据!Z205&amp;"|1"</f>
        <v>40200|1,100210|1,20002|1</v>
      </c>
    </row>
  </sheetData>
  <mergeCells count="2">
    <mergeCell ref="I10:L10"/>
    <mergeCell ref="M10:P10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02"/>
  <sheetViews>
    <sheetView tabSelected="1" topLeftCell="A397" workbookViewId="0">
      <selection activeCell="D403" sqref="D403:D427"/>
    </sheetView>
  </sheetViews>
  <sheetFormatPr defaultRowHeight="11.25" x14ac:dyDescent="0.15"/>
  <cols>
    <col min="1" max="16384" width="9" style="1"/>
  </cols>
  <sheetData>
    <row r="2" spans="2:5" x14ac:dyDescent="0.15">
      <c r="B2" s="1" t="s">
        <v>393</v>
      </c>
      <c r="C2" s="1" t="s">
        <v>394</v>
      </c>
      <c r="D2" s="1" t="s">
        <v>149</v>
      </c>
      <c r="E2" s="1" t="s">
        <v>395</v>
      </c>
    </row>
    <row r="3" spans="2:5" x14ac:dyDescent="0.15">
      <c r="B3" s="35" t="str">
        <f>room表数据!C12</f>
        <v>10001</v>
      </c>
      <c r="D3" s="1" t="str">
        <f>主线关卡掉落数据!W6&amp;"|"&amp;主线关卡掉落数据!K6&amp;"|"&amp;room表数据!$J$5*10000</f>
        <v>30000|17|8000</v>
      </c>
    </row>
    <row r="4" spans="2:5" x14ac:dyDescent="0.15">
      <c r="B4" s="35" t="str">
        <f>room表数据!C13</f>
        <v>10002</v>
      </c>
      <c r="D4" s="1" t="str">
        <f>主线关卡掉落数据!W7&amp;"|"&amp;主线关卡掉落数据!K7&amp;"|"&amp;room表数据!$J$5*10000</f>
        <v>30000|17|8000</v>
      </c>
    </row>
    <row r="5" spans="2:5" x14ac:dyDescent="0.15">
      <c r="B5" s="35" t="str">
        <f>room表数据!C14</f>
        <v>10003</v>
      </c>
      <c r="D5" s="1" t="str">
        <f>主线关卡掉落数据!W8&amp;"|"&amp;主线关卡掉落数据!K8&amp;"|"&amp;room表数据!$J$5*10000</f>
        <v>30000|17|8000</v>
      </c>
    </row>
    <row r="6" spans="2:5" x14ac:dyDescent="0.15">
      <c r="B6" s="35" t="str">
        <f>room表数据!C15</f>
        <v>10004</v>
      </c>
      <c r="D6" s="1" t="str">
        <f>主线关卡掉落数据!W9&amp;"|"&amp;主线关卡掉落数据!K9&amp;"|"&amp;room表数据!$J$5*10000</f>
        <v>30000|17|8000</v>
      </c>
    </row>
    <row r="7" spans="2:5" x14ac:dyDescent="0.15">
      <c r="B7" s="35" t="str">
        <f>room表数据!C16</f>
        <v>10005</v>
      </c>
      <c r="D7" s="1" t="str">
        <f>主线关卡掉落数据!W10&amp;"|"&amp;主线关卡掉落数据!K10&amp;"|"&amp;room表数据!$J$5*10000</f>
        <v>30000|17|8000</v>
      </c>
    </row>
    <row r="8" spans="2:5" x14ac:dyDescent="0.15">
      <c r="B8" s="35" t="str">
        <f>room表数据!C17</f>
        <v>10006</v>
      </c>
      <c r="D8" s="1" t="str">
        <f>主线关卡掉落数据!W11&amp;"|"&amp;主线关卡掉落数据!K11&amp;"|"&amp;room表数据!$J$5*10000</f>
        <v>30000|18|8000</v>
      </c>
    </row>
    <row r="9" spans="2:5" x14ac:dyDescent="0.15">
      <c r="B9" s="35" t="str">
        <f>room表数据!C18</f>
        <v>10007</v>
      </c>
      <c r="D9" s="1" t="str">
        <f>主线关卡掉落数据!W12&amp;"|"&amp;主线关卡掉落数据!K12&amp;"|"&amp;room表数据!$J$5*10000</f>
        <v>30000|18|8000</v>
      </c>
    </row>
    <row r="10" spans="2:5" x14ac:dyDescent="0.15">
      <c r="B10" s="35" t="str">
        <f>room表数据!C19</f>
        <v>10008</v>
      </c>
      <c r="D10" s="1" t="str">
        <f>主线关卡掉落数据!W13&amp;"|"&amp;主线关卡掉落数据!K13&amp;"|"&amp;room表数据!$J$5*10000</f>
        <v>30000|18|8000</v>
      </c>
    </row>
    <row r="11" spans="2:5" x14ac:dyDescent="0.15">
      <c r="B11" s="35" t="str">
        <f>room表数据!C20</f>
        <v>10009</v>
      </c>
      <c r="D11" s="1" t="str">
        <f>主线关卡掉落数据!W14&amp;"|"&amp;主线关卡掉落数据!K14&amp;"|"&amp;room表数据!$J$5*10000</f>
        <v>30000|18|8000</v>
      </c>
    </row>
    <row r="12" spans="2:5" x14ac:dyDescent="0.15">
      <c r="B12" s="35" t="str">
        <f>room表数据!C21</f>
        <v>10010</v>
      </c>
      <c r="D12" s="1" t="str">
        <f>主线关卡掉落数据!W15&amp;"|"&amp;主线关卡掉落数据!K15&amp;"|"&amp;room表数据!$J$5*10000</f>
        <v>30000|18|8000</v>
      </c>
    </row>
    <row r="13" spans="2:5" x14ac:dyDescent="0.15">
      <c r="B13" s="35" t="str">
        <f>room表数据!C22</f>
        <v>10011</v>
      </c>
      <c r="D13" s="1" t="str">
        <f>主线关卡掉落数据!W16&amp;"|"&amp;主线关卡掉落数据!K16&amp;"|"&amp;room表数据!$J$5*10000</f>
        <v>30000|18|8000</v>
      </c>
    </row>
    <row r="14" spans="2:5" x14ac:dyDescent="0.15">
      <c r="B14" s="35" t="str">
        <f>room表数据!C23</f>
        <v>10012</v>
      </c>
      <c r="D14" s="1" t="str">
        <f>主线关卡掉落数据!W17&amp;"|"&amp;主线关卡掉落数据!K17&amp;"|"&amp;room表数据!$J$5*10000</f>
        <v>30000|18|8000</v>
      </c>
    </row>
    <row r="15" spans="2:5" x14ac:dyDescent="0.15">
      <c r="B15" s="35" t="str">
        <f>room表数据!C24</f>
        <v>10013</v>
      </c>
      <c r="D15" s="1" t="str">
        <f>主线关卡掉落数据!W18&amp;"|"&amp;主线关卡掉落数据!K18&amp;"|"&amp;room表数据!$J$5*10000</f>
        <v>30000|18|8000</v>
      </c>
    </row>
    <row r="16" spans="2:5" x14ac:dyDescent="0.15">
      <c r="B16" s="35" t="str">
        <f>room表数据!C25</f>
        <v>10014</v>
      </c>
      <c r="D16" s="1" t="str">
        <f>主线关卡掉落数据!W19&amp;"|"&amp;主线关卡掉落数据!K19&amp;"|"&amp;room表数据!$J$5*10000</f>
        <v>30000|19|8000</v>
      </c>
    </row>
    <row r="17" spans="2:4" x14ac:dyDescent="0.15">
      <c r="B17" s="35" t="str">
        <f>room表数据!C26</f>
        <v>10015</v>
      </c>
      <c r="D17" s="1" t="str">
        <f>主线关卡掉落数据!W20&amp;"|"&amp;主线关卡掉落数据!K20&amp;"|"&amp;room表数据!$J$5*10000</f>
        <v>30000|19|8000</v>
      </c>
    </row>
    <row r="18" spans="2:4" x14ac:dyDescent="0.15">
      <c r="B18" s="35" t="str">
        <f>room表数据!C27</f>
        <v>10016</v>
      </c>
      <c r="D18" s="1" t="str">
        <f>主线关卡掉落数据!W21&amp;"|"&amp;主线关卡掉落数据!K21&amp;"|"&amp;room表数据!$J$5*10000</f>
        <v>30000|19|8000</v>
      </c>
    </row>
    <row r="19" spans="2:4" x14ac:dyDescent="0.15">
      <c r="B19" s="35" t="str">
        <f>room表数据!C28</f>
        <v>10017</v>
      </c>
      <c r="D19" s="1" t="str">
        <f>主线关卡掉落数据!W22&amp;"|"&amp;主线关卡掉落数据!K22&amp;"|"&amp;room表数据!$J$5*10000</f>
        <v>30000|19|8000</v>
      </c>
    </row>
    <row r="20" spans="2:4" x14ac:dyDescent="0.15">
      <c r="B20" s="35" t="str">
        <f>room表数据!C29</f>
        <v>10018</v>
      </c>
      <c r="D20" s="1" t="str">
        <f>主线关卡掉落数据!W23&amp;"|"&amp;主线关卡掉落数据!K23&amp;"|"&amp;room表数据!$J$5*10000</f>
        <v>30000|19|8000</v>
      </c>
    </row>
    <row r="21" spans="2:4" x14ac:dyDescent="0.15">
      <c r="B21" s="35" t="str">
        <f>room表数据!C30</f>
        <v>10019</v>
      </c>
      <c r="D21" s="1" t="str">
        <f>主线关卡掉落数据!W24&amp;"|"&amp;主线关卡掉落数据!K24&amp;"|"&amp;room表数据!$J$5*10000</f>
        <v>30000|19|8000</v>
      </c>
    </row>
    <row r="22" spans="2:4" x14ac:dyDescent="0.15">
      <c r="B22" s="35" t="str">
        <f>room表数据!C31</f>
        <v>10020</v>
      </c>
      <c r="D22" s="1" t="str">
        <f>主线关卡掉落数据!W25&amp;"|"&amp;主线关卡掉落数据!K25&amp;"|"&amp;room表数据!$J$5*10000</f>
        <v>30000|19|8000</v>
      </c>
    </row>
    <row r="23" spans="2:4" x14ac:dyDescent="0.15">
      <c r="B23" s="35" t="str">
        <f>room表数据!C32</f>
        <v>10021</v>
      </c>
      <c r="D23" s="1" t="str">
        <f>主线关卡掉落数据!W26&amp;"|"&amp;主线关卡掉落数据!K26&amp;"|"&amp;room表数据!$J$5*10000</f>
        <v>30000|19|8000</v>
      </c>
    </row>
    <row r="24" spans="2:4" x14ac:dyDescent="0.15">
      <c r="B24" s="35" t="str">
        <f>room表数据!C33</f>
        <v>10022</v>
      </c>
      <c r="D24" s="1" t="str">
        <f>主线关卡掉落数据!W27&amp;"|"&amp;主线关卡掉落数据!K27&amp;"|"&amp;room表数据!$J$5*10000</f>
        <v>30000|20|8000</v>
      </c>
    </row>
    <row r="25" spans="2:4" x14ac:dyDescent="0.15">
      <c r="B25" s="35" t="str">
        <f>room表数据!C34</f>
        <v>10023</v>
      </c>
      <c r="D25" s="1" t="str">
        <f>主线关卡掉落数据!W28&amp;"|"&amp;主线关卡掉落数据!K28&amp;"|"&amp;room表数据!$J$5*10000</f>
        <v>30000|20|8000</v>
      </c>
    </row>
    <row r="26" spans="2:4" x14ac:dyDescent="0.15">
      <c r="B26" s="35" t="str">
        <f>room表数据!C35</f>
        <v>10024</v>
      </c>
      <c r="D26" s="1" t="str">
        <f>主线关卡掉落数据!W29&amp;"|"&amp;主线关卡掉落数据!K29&amp;"|"&amp;room表数据!$J$5*10000</f>
        <v>30000|20|8000</v>
      </c>
    </row>
    <row r="27" spans="2:4" x14ac:dyDescent="0.15">
      <c r="B27" s="35" t="str">
        <f>room表数据!C36</f>
        <v>10025</v>
      </c>
      <c r="D27" s="1" t="str">
        <f>主线关卡掉落数据!W30&amp;"|"&amp;主线关卡掉落数据!K30&amp;"|"&amp;room表数据!$J$5*10000</f>
        <v>30000|20|8000</v>
      </c>
    </row>
    <row r="28" spans="2:4" x14ac:dyDescent="0.15">
      <c r="B28" s="35" t="str">
        <f>room表数据!C37</f>
        <v>10026</v>
      </c>
      <c r="D28" s="1" t="str">
        <f>主线关卡掉落数据!W31&amp;"|"&amp;主线关卡掉落数据!K31&amp;"|"&amp;room表数据!$J$5*10000</f>
        <v>30000|20|8000</v>
      </c>
    </row>
    <row r="29" spans="2:4" x14ac:dyDescent="0.15">
      <c r="B29" s="35" t="str">
        <f>room表数据!C38</f>
        <v>10027</v>
      </c>
      <c r="D29" s="1" t="str">
        <f>主线关卡掉落数据!W32&amp;"|"&amp;主线关卡掉落数据!K32&amp;"|"&amp;room表数据!$J$5*10000</f>
        <v>30000|20|8000</v>
      </c>
    </row>
    <row r="30" spans="2:4" x14ac:dyDescent="0.15">
      <c r="B30" s="35" t="str">
        <f>room表数据!C39</f>
        <v>10028</v>
      </c>
      <c r="D30" s="1" t="str">
        <f>主线关卡掉落数据!W33&amp;"|"&amp;主线关卡掉落数据!K33&amp;"|"&amp;room表数据!$J$5*10000</f>
        <v>30000|20|8000</v>
      </c>
    </row>
    <row r="31" spans="2:4" x14ac:dyDescent="0.15">
      <c r="B31" s="35" t="str">
        <f>room表数据!C40</f>
        <v>10029</v>
      </c>
      <c r="D31" s="1" t="str">
        <f>主线关卡掉落数据!W34&amp;"|"&amp;主线关卡掉落数据!K34&amp;"|"&amp;room表数据!$J$5*10000</f>
        <v>30000|20|8000</v>
      </c>
    </row>
    <row r="32" spans="2:4" x14ac:dyDescent="0.15">
      <c r="B32" s="35" t="str">
        <f>room表数据!C41</f>
        <v>10030</v>
      </c>
      <c r="D32" s="1" t="str">
        <f>主线关卡掉落数据!W35&amp;"|"&amp;主线关卡掉落数据!K35&amp;"|"&amp;room表数据!$J$5*10000</f>
        <v>30000|21|8000</v>
      </c>
    </row>
    <row r="33" spans="2:4" x14ac:dyDescent="0.15">
      <c r="B33" s="35" t="str">
        <f>room表数据!C42</f>
        <v>10031</v>
      </c>
      <c r="D33" s="1" t="str">
        <f>主线关卡掉落数据!W36&amp;"|"&amp;主线关卡掉落数据!K36&amp;"|"&amp;room表数据!$J$5*10000</f>
        <v>30000|21|8000</v>
      </c>
    </row>
    <row r="34" spans="2:4" x14ac:dyDescent="0.15">
      <c r="B34" s="35" t="str">
        <f>room表数据!C43</f>
        <v>10032</v>
      </c>
      <c r="D34" s="1" t="str">
        <f>主线关卡掉落数据!W37&amp;"|"&amp;主线关卡掉落数据!K37&amp;"|"&amp;room表数据!$J$5*10000</f>
        <v>30000|21|8000</v>
      </c>
    </row>
    <row r="35" spans="2:4" x14ac:dyDescent="0.15">
      <c r="B35" s="35" t="str">
        <f>room表数据!C44</f>
        <v>10033</v>
      </c>
      <c r="D35" s="1" t="str">
        <f>主线关卡掉落数据!W38&amp;"|"&amp;主线关卡掉落数据!K38&amp;"|"&amp;room表数据!$J$5*10000</f>
        <v>30000|21|8000</v>
      </c>
    </row>
    <row r="36" spans="2:4" x14ac:dyDescent="0.15">
      <c r="B36" s="35" t="str">
        <f>room表数据!C45</f>
        <v>10034</v>
      </c>
      <c r="D36" s="1" t="str">
        <f>主线关卡掉落数据!W39&amp;"|"&amp;主线关卡掉落数据!K39&amp;"|"&amp;room表数据!$J$5*10000</f>
        <v>30000|21|8000</v>
      </c>
    </row>
    <row r="37" spans="2:4" x14ac:dyDescent="0.15">
      <c r="B37" s="35" t="str">
        <f>room表数据!C46</f>
        <v>10035</v>
      </c>
      <c r="D37" s="1" t="str">
        <f>主线关卡掉落数据!W40&amp;"|"&amp;主线关卡掉落数据!K40&amp;"|"&amp;room表数据!$J$5*10000</f>
        <v>30000|21|8000</v>
      </c>
    </row>
    <row r="38" spans="2:4" x14ac:dyDescent="0.15">
      <c r="B38" s="35" t="str">
        <f>room表数据!C47</f>
        <v>10036</v>
      </c>
      <c r="D38" s="1" t="str">
        <f>主线关卡掉落数据!W41&amp;"|"&amp;主线关卡掉落数据!K41&amp;"|"&amp;room表数据!$J$5*10000</f>
        <v>30000|21|8000</v>
      </c>
    </row>
    <row r="39" spans="2:4" x14ac:dyDescent="0.15">
      <c r="B39" s="35" t="str">
        <f>room表数据!C48</f>
        <v>10037</v>
      </c>
      <c r="D39" s="1" t="str">
        <f>主线关卡掉落数据!W42&amp;"|"&amp;主线关卡掉落数据!K42&amp;"|"&amp;room表数据!$J$5*10000</f>
        <v>30000|21|8000</v>
      </c>
    </row>
    <row r="40" spans="2:4" x14ac:dyDescent="0.15">
      <c r="B40" s="35" t="str">
        <f>room表数据!C49</f>
        <v>10038</v>
      </c>
      <c r="D40" s="1" t="str">
        <f>主线关卡掉落数据!W43&amp;"|"&amp;主线关卡掉落数据!K43&amp;"|"&amp;room表数据!$J$5*10000</f>
        <v>30000|21|8000</v>
      </c>
    </row>
    <row r="41" spans="2:4" x14ac:dyDescent="0.15">
      <c r="B41" s="35" t="str">
        <f>room表数据!C50</f>
        <v>10039</v>
      </c>
      <c r="D41" s="1" t="str">
        <f>主线关卡掉落数据!W44&amp;"|"&amp;主线关卡掉落数据!K44&amp;"|"&amp;room表数据!$J$5*10000</f>
        <v>30000|21|8000</v>
      </c>
    </row>
    <row r="42" spans="2:4" x14ac:dyDescent="0.15">
      <c r="B42" s="35" t="str">
        <f>room表数据!C51</f>
        <v>10040</v>
      </c>
      <c r="D42" s="1" t="str">
        <f>主线关卡掉落数据!W45&amp;"|"&amp;主线关卡掉落数据!K45&amp;"|"&amp;room表数据!$J$5*10000</f>
        <v>30000|22|8000</v>
      </c>
    </row>
    <row r="43" spans="2:4" x14ac:dyDescent="0.15">
      <c r="B43" s="35" t="str">
        <f>room表数据!C52</f>
        <v>10041</v>
      </c>
      <c r="D43" s="1" t="str">
        <f>主线关卡掉落数据!W46&amp;"|"&amp;主线关卡掉落数据!K46&amp;"|"&amp;room表数据!$J$5*10000</f>
        <v>30000|22|8000</v>
      </c>
    </row>
    <row r="44" spans="2:4" x14ac:dyDescent="0.15">
      <c r="B44" s="35" t="str">
        <f>room表数据!C53</f>
        <v>10042</v>
      </c>
      <c r="D44" s="1" t="str">
        <f>主线关卡掉落数据!W47&amp;"|"&amp;主线关卡掉落数据!K47&amp;"|"&amp;room表数据!$J$5*10000</f>
        <v>30000|22|8000</v>
      </c>
    </row>
    <row r="45" spans="2:4" x14ac:dyDescent="0.15">
      <c r="B45" s="35" t="str">
        <f>room表数据!C54</f>
        <v>10043</v>
      </c>
      <c r="D45" s="1" t="str">
        <f>主线关卡掉落数据!W48&amp;"|"&amp;主线关卡掉落数据!K48&amp;"|"&amp;room表数据!$J$5*10000</f>
        <v>30000|22|8000</v>
      </c>
    </row>
    <row r="46" spans="2:4" x14ac:dyDescent="0.15">
      <c r="B46" s="35" t="str">
        <f>room表数据!C55</f>
        <v>10044</v>
      </c>
      <c r="D46" s="1" t="str">
        <f>主线关卡掉落数据!W49&amp;"|"&amp;主线关卡掉落数据!K49&amp;"|"&amp;room表数据!$J$5*10000</f>
        <v>30000|22|8000</v>
      </c>
    </row>
    <row r="47" spans="2:4" x14ac:dyDescent="0.15">
      <c r="B47" s="35" t="str">
        <f>room表数据!C56</f>
        <v>10045</v>
      </c>
      <c r="D47" s="1" t="str">
        <f>主线关卡掉落数据!W50&amp;"|"&amp;主线关卡掉落数据!K50&amp;"|"&amp;room表数据!$J$5*10000</f>
        <v>30000|22|8000</v>
      </c>
    </row>
    <row r="48" spans="2:4" x14ac:dyDescent="0.15">
      <c r="B48" s="35" t="str">
        <f>room表数据!C57</f>
        <v>10046</v>
      </c>
      <c r="D48" s="1" t="str">
        <f>主线关卡掉落数据!W51&amp;"|"&amp;主线关卡掉落数据!K51&amp;"|"&amp;room表数据!$J$5*10000</f>
        <v>30000|22|8000</v>
      </c>
    </row>
    <row r="49" spans="2:4" x14ac:dyDescent="0.15">
      <c r="B49" s="35" t="str">
        <f>room表数据!C58</f>
        <v>10047</v>
      </c>
      <c r="D49" s="1" t="str">
        <f>主线关卡掉落数据!W52&amp;"|"&amp;主线关卡掉落数据!K52&amp;"|"&amp;room表数据!$J$5*10000</f>
        <v>30000|22|8000</v>
      </c>
    </row>
    <row r="50" spans="2:4" x14ac:dyDescent="0.15">
      <c r="B50" s="35" t="str">
        <f>room表数据!C59</f>
        <v>10048</v>
      </c>
      <c r="D50" s="1" t="str">
        <f>主线关卡掉落数据!W53&amp;"|"&amp;主线关卡掉落数据!K53&amp;"|"&amp;room表数据!$J$5*10000</f>
        <v>30000|22|8000</v>
      </c>
    </row>
    <row r="51" spans="2:4" x14ac:dyDescent="0.15">
      <c r="B51" s="35" t="str">
        <f>room表数据!C60</f>
        <v>10049</v>
      </c>
      <c r="D51" s="1" t="str">
        <f>主线关卡掉落数据!W54&amp;"|"&amp;主线关卡掉落数据!K54&amp;"|"&amp;room表数据!$J$5*10000</f>
        <v>30000|22|8000</v>
      </c>
    </row>
    <row r="52" spans="2:4" x14ac:dyDescent="0.15">
      <c r="B52" s="35" t="str">
        <f>room表数据!C61</f>
        <v>10050</v>
      </c>
      <c r="D52" s="1" t="str">
        <f>主线关卡掉落数据!W55&amp;"|"&amp;主线关卡掉落数据!K55&amp;"|"&amp;room表数据!$J$5*10000</f>
        <v>30000|22|8000</v>
      </c>
    </row>
    <row r="53" spans="2:4" x14ac:dyDescent="0.15">
      <c r="B53" s="35" t="str">
        <f>room表数据!C62</f>
        <v>10051</v>
      </c>
      <c r="D53" s="1" t="str">
        <f>主线关卡掉落数据!W56&amp;"|"&amp;主线关卡掉落数据!K56&amp;"|"&amp;room表数据!$J$5*10000</f>
        <v>30000|22|8000</v>
      </c>
    </row>
    <row r="54" spans="2:4" x14ac:dyDescent="0.15">
      <c r="B54" s="35" t="str">
        <f>room表数据!C63</f>
        <v>10052</v>
      </c>
      <c r="D54" s="1" t="str">
        <f>主线关卡掉落数据!W57&amp;"|"&amp;主线关卡掉落数据!K57&amp;"|"&amp;room表数据!$J$5*10000</f>
        <v>30000|22|8000</v>
      </c>
    </row>
    <row r="55" spans="2:4" x14ac:dyDescent="0.15">
      <c r="B55" s="35" t="str">
        <f>room表数据!C64</f>
        <v>10053</v>
      </c>
      <c r="D55" s="1" t="str">
        <f>主线关卡掉落数据!W58&amp;"|"&amp;主线关卡掉落数据!K58&amp;"|"&amp;room表数据!$J$5*10000</f>
        <v>30000|23|8000</v>
      </c>
    </row>
    <row r="56" spans="2:4" x14ac:dyDescent="0.15">
      <c r="B56" s="35" t="str">
        <f>room表数据!C65</f>
        <v>10054</v>
      </c>
      <c r="D56" s="1" t="str">
        <f>主线关卡掉落数据!W59&amp;"|"&amp;主线关卡掉落数据!K59&amp;"|"&amp;room表数据!$J$5*10000</f>
        <v>30000|23|8000</v>
      </c>
    </row>
    <row r="57" spans="2:4" x14ac:dyDescent="0.15">
      <c r="B57" s="35" t="str">
        <f>room表数据!C66</f>
        <v>10055</v>
      </c>
      <c r="D57" s="1" t="str">
        <f>主线关卡掉落数据!W60&amp;"|"&amp;主线关卡掉落数据!K60&amp;"|"&amp;room表数据!$J$5*10000</f>
        <v>30000|23|8000</v>
      </c>
    </row>
    <row r="58" spans="2:4" x14ac:dyDescent="0.15">
      <c r="B58" s="35" t="str">
        <f>room表数据!C67</f>
        <v>10056</v>
      </c>
      <c r="D58" s="1" t="str">
        <f>主线关卡掉落数据!W61&amp;"|"&amp;主线关卡掉落数据!K61&amp;"|"&amp;room表数据!$J$5*10000</f>
        <v>30000|23|8000</v>
      </c>
    </row>
    <row r="59" spans="2:4" x14ac:dyDescent="0.15">
      <c r="B59" s="35" t="str">
        <f>room表数据!C68</f>
        <v>10057</v>
      </c>
      <c r="D59" s="1" t="str">
        <f>主线关卡掉落数据!W62&amp;"|"&amp;主线关卡掉落数据!K62&amp;"|"&amp;room表数据!$J$5*10000</f>
        <v>30000|23|8000</v>
      </c>
    </row>
    <row r="60" spans="2:4" x14ac:dyDescent="0.15">
      <c r="B60" s="35" t="str">
        <f>room表数据!C69</f>
        <v>10058</v>
      </c>
      <c r="D60" s="1" t="str">
        <f>主线关卡掉落数据!W63&amp;"|"&amp;主线关卡掉落数据!K63&amp;"|"&amp;room表数据!$J$5*10000</f>
        <v>30000|23|8000</v>
      </c>
    </row>
    <row r="61" spans="2:4" x14ac:dyDescent="0.15">
      <c r="B61" s="35" t="str">
        <f>room表数据!C70</f>
        <v>10059</v>
      </c>
      <c r="D61" s="1" t="str">
        <f>主线关卡掉落数据!W64&amp;"|"&amp;主线关卡掉落数据!K64&amp;"|"&amp;room表数据!$J$5*10000</f>
        <v>30000|23|8000</v>
      </c>
    </row>
    <row r="62" spans="2:4" x14ac:dyDescent="0.15">
      <c r="B62" s="35" t="str">
        <f>room表数据!C71</f>
        <v>10060</v>
      </c>
      <c r="D62" s="1" t="str">
        <f>主线关卡掉落数据!W65&amp;"|"&amp;主线关卡掉落数据!K65&amp;"|"&amp;room表数据!$J$5*10000</f>
        <v>30000|23|8000</v>
      </c>
    </row>
    <row r="63" spans="2:4" x14ac:dyDescent="0.15">
      <c r="B63" s="35" t="str">
        <f>room表数据!C72</f>
        <v>10061</v>
      </c>
      <c r="D63" s="1" t="str">
        <f>主线关卡掉落数据!W66&amp;"|"&amp;主线关卡掉落数据!K66&amp;"|"&amp;room表数据!$J$5*10000</f>
        <v>30000|23|8000</v>
      </c>
    </row>
    <row r="64" spans="2:4" x14ac:dyDescent="0.15">
      <c r="B64" s="35" t="str">
        <f>room表数据!C73</f>
        <v>10062</v>
      </c>
      <c r="D64" s="1" t="str">
        <f>主线关卡掉落数据!W67&amp;"|"&amp;主线关卡掉落数据!K67&amp;"|"&amp;room表数据!$J$5*10000</f>
        <v>30000|23|8000</v>
      </c>
    </row>
    <row r="65" spans="2:4" x14ac:dyDescent="0.15">
      <c r="B65" s="35" t="str">
        <f>room表数据!C74</f>
        <v>10063</v>
      </c>
      <c r="D65" s="1" t="str">
        <f>主线关卡掉落数据!W68&amp;"|"&amp;主线关卡掉落数据!K68&amp;"|"&amp;room表数据!$J$5*10000</f>
        <v>30000|23|8000</v>
      </c>
    </row>
    <row r="66" spans="2:4" x14ac:dyDescent="0.15">
      <c r="B66" s="35" t="str">
        <f>room表数据!C75</f>
        <v>10064</v>
      </c>
      <c r="D66" s="1" t="str">
        <f>主线关卡掉落数据!W69&amp;"|"&amp;主线关卡掉落数据!K69&amp;"|"&amp;room表数据!$J$5*10000</f>
        <v>30000|23|8000</v>
      </c>
    </row>
    <row r="67" spans="2:4" x14ac:dyDescent="0.15">
      <c r="B67" s="35" t="str">
        <f>room表数据!C76</f>
        <v>10065</v>
      </c>
      <c r="D67" s="1" t="str">
        <f>主线关卡掉落数据!W70&amp;"|"&amp;主线关卡掉落数据!K70&amp;"|"&amp;room表数据!$J$5*10000</f>
        <v>30000|24|8000</v>
      </c>
    </row>
    <row r="68" spans="2:4" x14ac:dyDescent="0.15">
      <c r="B68" s="35" t="str">
        <f>room表数据!C77</f>
        <v>10066</v>
      </c>
      <c r="D68" s="1" t="str">
        <f>主线关卡掉落数据!W71&amp;"|"&amp;主线关卡掉落数据!K71&amp;"|"&amp;room表数据!$J$5*10000</f>
        <v>30000|24|8000</v>
      </c>
    </row>
    <row r="69" spans="2:4" x14ac:dyDescent="0.15">
      <c r="B69" s="35" t="str">
        <f>room表数据!C78</f>
        <v>10067</v>
      </c>
      <c r="D69" s="1" t="str">
        <f>主线关卡掉落数据!W72&amp;"|"&amp;主线关卡掉落数据!K72&amp;"|"&amp;room表数据!$J$5*10000</f>
        <v>30000|24|8000</v>
      </c>
    </row>
    <row r="70" spans="2:4" x14ac:dyDescent="0.15">
      <c r="B70" s="35" t="str">
        <f>room表数据!C79</f>
        <v>10068</v>
      </c>
      <c r="D70" s="1" t="str">
        <f>主线关卡掉落数据!W73&amp;"|"&amp;主线关卡掉落数据!K73&amp;"|"&amp;room表数据!$J$5*10000</f>
        <v>30000|24|8000</v>
      </c>
    </row>
    <row r="71" spans="2:4" x14ac:dyDescent="0.15">
      <c r="B71" s="35" t="str">
        <f>room表数据!C80</f>
        <v>10069</v>
      </c>
      <c r="D71" s="1" t="str">
        <f>主线关卡掉落数据!W74&amp;"|"&amp;主线关卡掉落数据!K74&amp;"|"&amp;room表数据!$J$5*10000</f>
        <v>30000|24|8000</v>
      </c>
    </row>
    <row r="72" spans="2:4" x14ac:dyDescent="0.15">
      <c r="B72" s="35" t="str">
        <f>room表数据!C81</f>
        <v>10070</v>
      </c>
      <c r="D72" s="1" t="str">
        <f>主线关卡掉落数据!W75&amp;"|"&amp;主线关卡掉落数据!K75&amp;"|"&amp;room表数据!$J$5*10000</f>
        <v>30000|24|8000</v>
      </c>
    </row>
    <row r="73" spans="2:4" x14ac:dyDescent="0.15">
      <c r="B73" s="35" t="str">
        <f>room表数据!C82</f>
        <v>10071</v>
      </c>
      <c r="D73" s="1" t="str">
        <f>主线关卡掉落数据!W76&amp;"|"&amp;主线关卡掉落数据!K76&amp;"|"&amp;room表数据!$J$5*10000</f>
        <v>30000|24|8000</v>
      </c>
    </row>
    <row r="74" spans="2:4" x14ac:dyDescent="0.15">
      <c r="B74" s="35" t="str">
        <f>room表数据!C83</f>
        <v>10072</v>
      </c>
      <c r="D74" s="1" t="str">
        <f>主线关卡掉落数据!W77&amp;"|"&amp;主线关卡掉落数据!K77&amp;"|"&amp;room表数据!$J$5*10000</f>
        <v>30000|24|8000</v>
      </c>
    </row>
    <row r="75" spans="2:4" x14ac:dyDescent="0.15">
      <c r="B75" s="35" t="str">
        <f>room表数据!C84</f>
        <v>10073</v>
      </c>
      <c r="D75" s="1" t="str">
        <f>主线关卡掉落数据!W78&amp;"|"&amp;主线关卡掉落数据!K78&amp;"|"&amp;room表数据!$J$5*10000</f>
        <v>30000|24|8000</v>
      </c>
    </row>
    <row r="76" spans="2:4" x14ac:dyDescent="0.15">
      <c r="B76" s="35" t="str">
        <f>room表数据!C85</f>
        <v>10074</v>
      </c>
      <c r="D76" s="1" t="str">
        <f>主线关卡掉落数据!W79&amp;"|"&amp;主线关卡掉落数据!K79&amp;"|"&amp;room表数据!$J$5*10000</f>
        <v>30000|24|8000</v>
      </c>
    </row>
    <row r="77" spans="2:4" x14ac:dyDescent="0.15">
      <c r="B77" s="35" t="str">
        <f>room表数据!C86</f>
        <v>10075</v>
      </c>
      <c r="D77" s="1" t="str">
        <f>主线关卡掉落数据!W80&amp;"|"&amp;主线关卡掉落数据!K80&amp;"|"&amp;room表数据!$J$5*10000</f>
        <v>30000|24|8000</v>
      </c>
    </row>
    <row r="78" spans="2:4" x14ac:dyDescent="0.15">
      <c r="B78" s="35" t="str">
        <f>room表数据!C87</f>
        <v>10076</v>
      </c>
      <c r="D78" s="1" t="str">
        <f>主线关卡掉落数据!W81&amp;"|"&amp;主线关卡掉落数据!K81&amp;"|"&amp;room表数据!$J$5*10000</f>
        <v>30000|24|8000</v>
      </c>
    </row>
    <row r="79" spans="2:4" x14ac:dyDescent="0.15">
      <c r="B79" s="35" t="str">
        <f>room表数据!C88</f>
        <v>10077</v>
      </c>
      <c r="D79" s="1" t="str">
        <f>主线关卡掉落数据!W82&amp;"|"&amp;主线关卡掉落数据!K82&amp;"|"&amp;room表数据!$J$5*10000</f>
        <v>30000|24|8000</v>
      </c>
    </row>
    <row r="80" spans="2:4" x14ac:dyDescent="0.15">
      <c r="B80" s="35" t="str">
        <f>room表数据!C89</f>
        <v>10078</v>
      </c>
      <c r="D80" s="1" t="str">
        <f>主线关卡掉落数据!W83&amp;"|"&amp;主线关卡掉落数据!K83&amp;"|"&amp;room表数据!$J$5*10000</f>
        <v>30000|25|8000</v>
      </c>
    </row>
    <row r="81" spans="2:4" x14ac:dyDescent="0.15">
      <c r="B81" s="35" t="str">
        <f>room表数据!C90</f>
        <v>10079</v>
      </c>
      <c r="D81" s="1" t="str">
        <f>主线关卡掉落数据!W84&amp;"|"&amp;主线关卡掉落数据!K84&amp;"|"&amp;room表数据!$J$5*10000</f>
        <v>30000|25|8000</v>
      </c>
    </row>
    <row r="82" spans="2:4" x14ac:dyDescent="0.15">
      <c r="B82" s="35" t="str">
        <f>room表数据!C91</f>
        <v>10080</v>
      </c>
      <c r="D82" s="1" t="str">
        <f>主线关卡掉落数据!W85&amp;"|"&amp;主线关卡掉落数据!K85&amp;"|"&amp;room表数据!$J$5*10000</f>
        <v>30000|25|8000</v>
      </c>
    </row>
    <row r="83" spans="2:4" x14ac:dyDescent="0.15">
      <c r="B83" s="35" t="str">
        <f>room表数据!C92</f>
        <v>10081</v>
      </c>
      <c r="D83" s="1" t="str">
        <f>主线关卡掉落数据!W86&amp;"|"&amp;主线关卡掉落数据!K86&amp;"|"&amp;room表数据!$J$5*10000</f>
        <v>30000|25|8000</v>
      </c>
    </row>
    <row r="84" spans="2:4" x14ac:dyDescent="0.15">
      <c r="B84" s="35" t="str">
        <f>room表数据!C93</f>
        <v>10082</v>
      </c>
      <c r="D84" s="1" t="str">
        <f>主线关卡掉落数据!W87&amp;"|"&amp;主线关卡掉落数据!K87&amp;"|"&amp;room表数据!$J$5*10000</f>
        <v>30000|25|8000</v>
      </c>
    </row>
    <row r="85" spans="2:4" x14ac:dyDescent="0.15">
      <c r="B85" s="35" t="str">
        <f>room表数据!C94</f>
        <v>10083</v>
      </c>
      <c r="D85" s="1" t="str">
        <f>主线关卡掉落数据!W88&amp;"|"&amp;主线关卡掉落数据!K88&amp;"|"&amp;room表数据!$J$5*10000</f>
        <v>30000|25|8000</v>
      </c>
    </row>
    <row r="86" spans="2:4" x14ac:dyDescent="0.15">
      <c r="B86" s="35" t="str">
        <f>room表数据!C95</f>
        <v>10084</v>
      </c>
      <c r="D86" s="1" t="str">
        <f>主线关卡掉落数据!W89&amp;"|"&amp;主线关卡掉落数据!K89&amp;"|"&amp;room表数据!$J$5*10000</f>
        <v>30000|25|8000</v>
      </c>
    </row>
    <row r="87" spans="2:4" x14ac:dyDescent="0.15">
      <c r="B87" s="35" t="str">
        <f>room表数据!C96</f>
        <v>10085</v>
      </c>
      <c r="D87" s="1" t="str">
        <f>主线关卡掉落数据!W90&amp;"|"&amp;主线关卡掉落数据!K90&amp;"|"&amp;room表数据!$J$5*10000</f>
        <v>30000|25|8000</v>
      </c>
    </row>
    <row r="88" spans="2:4" x14ac:dyDescent="0.15">
      <c r="B88" s="35" t="str">
        <f>room表数据!C97</f>
        <v>10086</v>
      </c>
      <c r="D88" s="1" t="str">
        <f>主线关卡掉落数据!W91&amp;"|"&amp;主线关卡掉落数据!K91&amp;"|"&amp;room表数据!$J$5*10000</f>
        <v>30000|25|8000</v>
      </c>
    </row>
    <row r="89" spans="2:4" x14ac:dyDescent="0.15">
      <c r="B89" s="35" t="str">
        <f>room表数据!C98</f>
        <v>10087</v>
      </c>
      <c r="D89" s="1" t="str">
        <f>主线关卡掉落数据!W92&amp;"|"&amp;主线关卡掉落数据!K92&amp;"|"&amp;room表数据!$J$5*10000</f>
        <v>30000|25|8000</v>
      </c>
    </row>
    <row r="90" spans="2:4" x14ac:dyDescent="0.15">
      <c r="B90" s="35" t="str">
        <f>room表数据!C99</f>
        <v>10088</v>
      </c>
      <c r="D90" s="1" t="str">
        <f>主线关卡掉落数据!W93&amp;"|"&amp;主线关卡掉落数据!K93&amp;"|"&amp;room表数据!$J$5*10000</f>
        <v>30000|25|8000</v>
      </c>
    </row>
    <row r="91" spans="2:4" x14ac:dyDescent="0.15">
      <c r="B91" s="35" t="str">
        <f>room表数据!C100</f>
        <v>10089</v>
      </c>
      <c r="D91" s="1" t="str">
        <f>主线关卡掉落数据!W94&amp;"|"&amp;主线关卡掉落数据!K94&amp;"|"&amp;room表数据!$J$5*10000</f>
        <v>30000|25|8000</v>
      </c>
    </row>
    <row r="92" spans="2:4" x14ac:dyDescent="0.15">
      <c r="B92" s="35" t="str">
        <f>room表数据!C101</f>
        <v>10090</v>
      </c>
      <c r="D92" s="1" t="str">
        <f>主线关卡掉落数据!W95&amp;"|"&amp;主线关卡掉落数据!K95&amp;"|"&amp;room表数据!$J$5*10000</f>
        <v>30000|26|8000</v>
      </c>
    </row>
    <row r="93" spans="2:4" x14ac:dyDescent="0.15">
      <c r="B93" s="35" t="str">
        <f>room表数据!C102</f>
        <v>10091</v>
      </c>
      <c r="D93" s="1" t="str">
        <f>主线关卡掉落数据!W96&amp;"|"&amp;主线关卡掉落数据!K96&amp;"|"&amp;room表数据!$J$5*10000</f>
        <v>30000|26|8000</v>
      </c>
    </row>
    <row r="94" spans="2:4" x14ac:dyDescent="0.15">
      <c r="B94" s="35" t="str">
        <f>room表数据!C103</f>
        <v>10092</v>
      </c>
      <c r="D94" s="1" t="str">
        <f>主线关卡掉落数据!W97&amp;"|"&amp;主线关卡掉落数据!K97&amp;"|"&amp;room表数据!$J$5*10000</f>
        <v>30000|26|8000</v>
      </c>
    </row>
    <row r="95" spans="2:4" x14ac:dyDescent="0.15">
      <c r="B95" s="35" t="str">
        <f>room表数据!C104</f>
        <v>10093</v>
      </c>
      <c r="D95" s="1" t="str">
        <f>主线关卡掉落数据!W98&amp;"|"&amp;主线关卡掉落数据!K98&amp;"|"&amp;room表数据!$J$5*10000</f>
        <v>30000|26|8000</v>
      </c>
    </row>
    <row r="96" spans="2:4" x14ac:dyDescent="0.15">
      <c r="B96" s="35" t="str">
        <f>room表数据!C105</f>
        <v>10094</v>
      </c>
      <c r="D96" s="1" t="str">
        <f>主线关卡掉落数据!W99&amp;"|"&amp;主线关卡掉落数据!K99&amp;"|"&amp;room表数据!$J$5*10000</f>
        <v>30000|26|8000</v>
      </c>
    </row>
    <row r="97" spans="2:4" x14ac:dyDescent="0.15">
      <c r="B97" s="35" t="str">
        <f>room表数据!C106</f>
        <v>10095</v>
      </c>
      <c r="D97" s="1" t="str">
        <f>主线关卡掉落数据!W100&amp;"|"&amp;主线关卡掉落数据!K100&amp;"|"&amp;room表数据!$J$5*10000</f>
        <v>30000|26|8000</v>
      </c>
    </row>
    <row r="98" spans="2:4" x14ac:dyDescent="0.15">
      <c r="B98" s="35" t="str">
        <f>room表数据!C107</f>
        <v>10096</v>
      </c>
      <c r="D98" s="1" t="str">
        <f>主线关卡掉落数据!W101&amp;"|"&amp;主线关卡掉落数据!K101&amp;"|"&amp;room表数据!$J$5*10000</f>
        <v>30000|26|8000</v>
      </c>
    </row>
    <row r="99" spans="2:4" x14ac:dyDescent="0.15">
      <c r="B99" s="35" t="str">
        <f>room表数据!C108</f>
        <v>10097</v>
      </c>
      <c r="D99" s="1" t="str">
        <f>主线关卡掉落数据!W102&amp;"|"&amp;主线关卡掉落数据!K102&amp;"|"&amp;room表数据!$J$5*10000</f>
        <v>30000|26|8000</v>
      </c>
    </row>
    <row r="100" spans="2:4" x14ac:dyDescent="0.15">
      <c r="B100" s="35" t="str">
        <f>room表数据!C109</f>
        <v>10098</v>
      </c>
      <c r="D100" s="1" t="str">
        <f>主线关卡掉落数据!W103&amp;"|"&amp;主线关卡掉落数据!K103&amp;"|"&amp;room表数据!$J$5*10000</f>
        <v>30000|26|8000</v>
      </c>
    </row>
    <row r="101" spans="2:4" x14ac:dyDescent="0.15">
      <c r="B101" s="35" t="str">
        <f>room表数据!C110</f>
        <v>10099</v>
      </c>
      <c r="D101" s="1" t="str">
        <f>主线关卡掉落数据!W104&amp;"|"&amp;主线关卡掉落数据!K104&amp;"|"&amp;room表数据!$J$5*10000</f>
        <v>30000|26|8000</v>
      </c>
    </row>
    <row r="102" spans="2:4" x14ac:dyDescent="0.15">
      <c r="B102" s="35" t="str">
        <f>room表数据!C111</f>
        <v>10100</v>
      </c>
      <c r="D102" s="1" t="str">
        <f>主线关卡掉落数据!W105&amp;"|"&amp;主线关卡掉落数据!K105&amp;"|"&amp;room表数据!$J$5*10000</f>
        <v>30000|27|8000</v>
      </c>
    </row>
    <row r="103" spans="2:4" x14ac:dyDescent="0.15">
      <c r="B103" s="35" t="str">
        <f>room表数据!C112</f>
        <v>10101</v>
      </c>
      <c r="D103" s="1" t="str">
        <f>主线关卡掉落数据!W106&amp;"|"&amp;主线关卡掉落数据!K106&amp;"|"&amp;room表数据!$J$5*10000</f>
        <v>30000|27|8000</v>
      </c>
    </row>
    <row r="104" spans="2:4" x14ac:dyDescent="0.15">
      <c r="B104" s="35" t="str">
        <f>room表数据!C113</f>
        <v>10102</v>
      </c>
      <c r="D104" s="1" t="str">
        <f>主线关卡掉落数据!W107&amp;"|"&amp;主线关卡掉落数据!K107&amp;"|"&amp;room表数据!$J$5*10000</f>
        <v>30000|27|8000</v>
      </c>
    </row>
    <row r="105" spans="2:4" x14ac:dyDescent="0.15">
      <c r="B105" s="35" t="str">
        <f>room表数据!C114</f>
        <v>10103</v>
      </c>
      <c r="D105" s="1" t="str">
        <f>主线关卡掉落数据!W108&amp;"|"&amp;主线关卡掉落数据!K108&amp;"|"&amp;room表数据!$J$5*10000</f>
        <v>30000|27|8000</v>
      </c>
    </row>
    <row r="106" spans="2:4" x14ac:dyDescent="0.15">
      <c r="B106" s="35" t="str">
        <f>room表数据!C115</f>
        <v>10104</v>
      </c>
      <c r="D106" s="1" t="str">
        <f>主线关卡掉落数据!W109&amp;"|"&amp;主线关卡掉落数据!K109&amp;"|"&amp;room表数据!$J$5*10000</f>
        <v>30000|27|8000</v>
      </c>
    </row>
    <row r="107" spans="2:4" x14ac:dyDescent="0.15">
      <c r="B107" s="35" t="str">
        <f>room表数据!C116</f>
        <v>10105</v>
      </c>
      <c r="D107" s="1" t="str">
        <f>主线关卡掉落数据!W110&amp;"|"&amp;主线关卡掉落数据!K110&amp;"|"&amp;room表数据!$J$5*10000</f>
        <v>30000|27|8000</v>
      </c>
    </row>
    <row r="108" spans="2:4" x14ac:dyDescent="0.15">
      <c r="B108" s="35" t="str">
        <f>room表数据!C117</f>
        <v>10106</v>
      </c>
      <c r="D108" s="1" t="str">
        <f>主线关卡掉落数据!W111&amp;"|"&amp;主线关卡掉落数据!K111&amp;"|"&amp;room表数据!$J$5*10000</f>
        <v>30000|27|8000</v>
      </c>
    </row>
    <row r="109" spans="2:4" x14ac:dyDescent="0.15">
      <c r="B109" s="35" t="str">
        <f>room表数据!C118</f>
        <v>10107</v>
      </c>
      <c r="D109" s="1" t="str">
        <f>主线关卡掉落数据!W112&amp;"|"&amp;主线关卡掉落数据!K112&amp;"|"&amp;room表数据!$J$5*10000</f>
        <v>30000|27|8000</v>
      </c>
    </row>
    <row r="110" spans="2:4" x14ac:dyDescent="0.15">
      <c r="B110" s="35" t="str">
        <f>room表数据!C119</f>
        <v>10108</v>
      </c>
      <c r="D110" s="1" t="str">
        <f>主线关卡掉落数据!W113&amp;"|"&amp;主线关卡掉落数据!K113&amp;"|"&amp;room表数据!$J$5*10000</f>
        <v>30000|27|8000</v>
      </c>
    </row>
    <row r="111" spans="2:4" x14ac:dyDescent="0.15">
      <c r="B111" s="35" t="str">
        <f>room表数据!C120</f>
        <v>10109</v>
      </c>
      <c r="D111" s="1" t="str">
        <f>主线关卡掉落数据!W114&amp;"|"&amp;主线关卡掉落数据!K114&amp;"|"&amp;room表数据!$J$5*10000</f>
        <v>30000|27|8000</v>
      </c>
    </row>
    <row r="112" spans="2:4" x14ac:dyDescent="0.15">
      <c r="B112" s="35" t="str">
        <f>room表数据!C121</f>
        <v>10110</v>
      </c>
      <c r="D112" s="1" t="str">
        <f>主线关卡掉落数据!W115&amp;"|"&amp;主线关卡掉落数据!K115&amp;"|"&amp;room表数据!$J$5*10000</f>
        <v>30000|27|8000</v>
      </c>
    </row>
    <row r="113" spans="2:4" x14ac:dyDescent="0.15">
      <c r="B113" s="35" t="str">
        <f>room表数据!C122</f>
        <v>10111</v>
      </c>
      <c r="D113" s="1" t="str">
        <f>主线关卡掉落数据!W116&amp;"|"&amp;主线关卡掉落数据!K116&amp;"|"&amp;room表数据!$J$5*10000</f>
        <v>30000|27|8000</v>
      </c>
    </row>
    <row r="114" spans="2:4" x14ac:dyDescent="0.15">
      <c r="B114" s="35" t="str">
        <f>room表数据!C123</f>
        <v>10112</v>
      </c>
      <c r="D114" s="1" t="str">
        <f>主线关卡掉落数据!W117&amp;"|"&amp;主线关卡掉落数据!K117&amp;"|"&amp;room表数据!$J$5*10000</f>
        <v>30000|27|8000</v>
      </c>
    </row>
    <row r="115" spans="2:4" x14ac:dyDescent="0.15">
      <c r="B115" s="35" t="str">
        <f>room表数据!C124</f>
        <v>10113</v>
      </c>
      <c r="D115" s="1" t="str">
        <f>主线关卡掉落数据!W118&amp;"|"&amp;主线关卡掉落数据!K118&amp;"|"&amp;room表数据!$J$5*10000</f>
        <v>30000|28|8000</v>
      </c>
    </row>
    <row r="116" spans="2:4" x14ac:dyDescent="0.15">
      <c r="B116" s="35" t="str">
        <f>room表数据!C125</f>
        <v>10114</v>
      </c>
      <c r="D116" s="1" t="str">
        <f>主线关卡掉落数据!W119&amp;"|"&amp;主线关卡掉落数据!K119&amp;"|"&amp;room表数据!$J$5*10000</f>
        <v>30000|28|8000</v>
      </c>
    </row>
    <row r="117" spans="2:4" x14ac:dyDescent="0.15">
      <c r="B117" s="35" t="str">
        <f>room表数据!C126</f>
        <v>10115</v>
      </c>
      <c r="D117" s="1" t="str">
        <f>主线关卡掉落数据!W120&amp;"|"&amp;主线关卡掉落数据!K120&amp;"|"&amp;room表数据!$J$5*10000</f>
        <v>30000|28|8000</v>
      </c>
    </row>
    <row r="118" spans="2:4" x14ac:dyDescent="0.15">
      <c r="B118" s="35" t="str">
        <f>room表数据!C127</f>
        <v>10116</v>
      </c>
      <c r="D118" s="1" t="str">
        <f>主线关卡掉落数据!W121&amp;"|"&amp;主线关卡掉落数据!K121&amp;"|"&amp;room表数据!$J$5*10000</f>
        <v>30000|28|8000</v>
      </c>
    </row>
    <row r="119" spans="2:4" x14ac:dyDescent="0.15">
      <c r="B119" s="35" t="str">
        <f>room表数据!C128</f>
        <v>10117</v>
      </c>
      <c r="D119" s="1" t="str">
        <f>主线关卡掉落数据!W122&amp;"|"&amp;主线关卡掉落数据!K122&amp;"|"&amp;room表数据!$J$5*10000</f>
        <v>30000|28|8000</v>
      </c>
    </row>
    <row r="120" spans="2:4" x14ac:dyDescent="0.15">
      <c r="B120" s="35" t="str">
        <f>room表数据!C129</f>
        <v>10118</v>
      </c>
      <c r="D120" s="1" t="str">
        <f>主线关卡掉落数据!W123&amp;"|"&amp;主线关卡掉落数据!K123&amp;"|"&amp;room表数据!$J$5*10000</f>
        <v>30000|28|8000</v>
      </c>
    </row>
    <row r="121" spans="2:4" x14ac:dyDescent="0.15">
      <c r="B121" s="35" t="str">
        <f>room表数据!C130</f>
        <v>10119</v>
      </c>
      <c r="D121" s="1" t="str">
        <f>主线关卡掉落数据!W124&amp;"|"&amp;主线关卡掉落数据!K124&amp;"|"&amp;room表数据!$J$5*10000</f>
        <v>30000|28|8000</v>
      </c>
    </row>
    <row r="122" spans="2:4" x14ac:dyDescent="0.15">
      <c r="B122" s="35" t="str">
        <f>room表数据!C131</f>
        <v>10120</v>
      </c>
      <c r="D122" s="1" t="str">
        <f>主线关卡掉落数据!W125&amp;"|"&amp;主线关卡掉落数据!K125&amp;"|"&amp;room表数据!$J$5*10000</f>
        <v>30000|28|8000</v>
      </c>
    </row>
    <row r="123" spans="2:4" x14ac:dyDescent="0.15">
      <c r="B123" s="35" t="str">
        <f>room表数据!C132</f>
        <v>10121</v>
      </c>
      <c r="D123" s="1" t="str">
        <f>主线关卡掉落数据!W126&amp;"|"&amp;主线关卡掉落数据!K126&amp;"|"&amp;room表数据!$J$5*10000</f>
        <v>30000|28|8000</v>
      </c>
    </row>
    <row r="124" spans="2:4" x14ac:dyDescent="0.15">
      <c r="B124" s="35" t="str">
        <f>room表数据!C133</f>
        <v>10122</v>
      </c>
      <c r="D124" s="1" t="str">
        <f>主线关卡掉落数据!W127&amp;"|"&amp;主线关卡掉落数据!K127&amp;"|"&amp;room表数据!$J$5*10000</f>
        <v>30000|28|8000</v>
      </c>
    </row>
    <row r="125" spans="2:4" x14ac:dyDescent="0.15">
      <c r="B125" s="35" t="str">
        <f>room表数据!C134</f>
        <v>10123</v>
      </c>
      <c r="D125" s="1" t="str">
        <f>主线关卡掉落数据!W128&amp;"|"&amp;主线关卡掉落数据!K128&amp;"|"&amp;room表数据!$J$5*10000</f>
        <v>30000|28|8000</v>
      </c>
    </row>
    <row r="126" spans="2:4" x14ac:dyDescent="0.15">
      <c r="B126" s="35" t="str">
        <f>room表数据!C135</f>
        <v>10124</v>
      </c>
      <c r="D126" s="1" t="str">
        <f>主线关卡掉落数据!W129&amp;"|"&amp;主线关卡掉落数据!K129&amp;"|"&amp;room表数据!$J$5*10000</f>
        <v>30000|28|8000</v>
      </c>
    </row>
    <row r="127" spans="2:4" x14ac:dyDescent="0.15">
      <c r="B127" s="35" t="str">
        <f>room表数据!C136</f>
        <v>10125</v>
      </c>
      <c r="D127" s="1" t="str">
        <f>主线关卡掉落数据!W130&amp;"|"&amp;主线关卡掉落数据!K130&amp;"|"&amp;room表数据!$J$5*10000</f>
        <v>30000|29|8000</v>
      </c>
    </row>
    <row r="128" spans="2:4" x14ac:dyDescent="0.15">
      <c r="B128" s="35" t="str">
        <f>room表数据!C137</f>
        <v>10126</v>
      </c>
      <c r="D128" s="1" t="str">
        <f>主线关卡掉落数据!W131&amp;"|"&amp;主线关卡掉落数据!K131&amp;"|"&amp;room表数据!$J$5*10000</f>
        <v>30000|29|8000</v>
      </c>
    </row>
    <row r="129" spans="2:4" x14ac:dyDescent="0.15">
      <c r="B129" s="35" t="str">
        <f>room表数据!C138</f>
        <v>10127</v>
      </c>
      <c r="D129" s="1" t="str">
        <f>主线关卡掉落数据!W132&amp;"|"&amp;主线关卡掉落数据!K132&amp;"|"&amp;room表数据!$J$5*10000</f>
        <v>30000|29|8000</v>
      </c>
    </row>
    <row r="130" spans="2:4" x14ac:dyDescent="0.15">
      <c r="B130" s="35" t="str">
        <f>room表数据!C139</f>
        <v>10128</v>
      </c>
      <c r="D130" s="1" t="str">
        <f>主线关卡掉落数据!W133&amp;"|"&amp;主线关卡掉落数据!K133&amp;"|"&amp;room表数据!$J$5*10000</f>
        <v>30000|29|8000</v>
      </c>
    </row>
    <row r="131" spans="2:4" x14ac:dyDescent="0.15">
      <c r="B131" s="35" t="str">
        <f>room表数据!C140</f>
        <v>10129</v>
      </c>
      <c r="D131" s="1" t="str">
        <f>主线关卡掉落数据!W134&amp;"|"&amp;主线关卡掉落数据!K134&amp;"|"&amp;room表数据!$J$5*10000</f>
        <v>30000|29|8000</v>
      </c>
    </row>
    <row r="132" spans="2:4" x14ac:dyDescent="0.15">
      <c r="B132" s="35" t="str">
        <f>room表数据!C141</f>
        <v>10130</v>
      </c>
      <c r="D132" s="1" t="str">
        <f>主线关卡掉落数据!W135&amp;"|"&amp;主线关卡掉落数据!K135&amp;"|"&amp;room表数据!$J$5*10000</f>
        <v>30000|29|8000</v>
      </c>
    </row>
    <row r="133" spans="2:4" x14ac:dyDescent="0.15">
      <c r="B133" s="35" t="str">
        <f>room表数据!C142</f>
        <v>10131</v>
      </c>
      <c r="D133" s="1" t="str">
        <f>主线关卡掉落数据!W136&amp;"|"&amp;主线关卡掉落数据!K136&amp;"|"&amp;room表数据!$J$5*10000</f>
        <v>30000|29|8000</v>
      </c>
    </row>
    <row r="134" spans="2:4" x14ac:dyDescent="0.15">
      <c r="B134" s="35" t="str">
        <f>room表数据!C143</f>
        <v>10132</v>
      </c>
      <c r="D134" s="1" t="str">
        <f>主线关卡掉落数据!W137&amp;"|"&amp;主线关卡掉落数据!K137&amp;"|"&amp;room表数据!$J$5*10000</f>
        <v>30000|29|8000</v>
      </c>
    </row>
    <row r="135" spans="2:4" x14ac:dyDescent="0.15">
      <c r="B135" s="35" t="str">
        <f>room表数据!C144</f>
        <v>10133</v>
      </c>
      <c r="D135" s="1" t="str">
        <f>主线关卡掉落数据!W138&amp;"|"&amp;主线关卡掉落数据!K138&amp;"|"&amp;room表数据!$J$5*10000</f>
        <v>30000|29|8000</v>
      </c>
    </row>
    <row r="136" spans="2:4" x14ac:dyDescent="0.15">
      <c r="B136" s="35" t="str">
        <f>room表数据!C145</f>
        <v>10134</v>
      </c>
      <c r="D136" s="1" t="str">
        <f>主线关卡掉落数据!W139&amp;"|"&amp;主线关卡掉落数据!K139&amp;"|"&amp;room表数据!$J$5*10000</f>
        <v>30000|29|8000</v>
      </c>
    </row>
    <row r="137" spans="2:4" x14ac:dyDescent="0.15">
      <c r="B137" s="35" t="str">
        <f>room表数据!C146</f>
        <v>10135</v>
      </c>
      <c r="D137" s="1" t="str">
        <f>主线关卡掉落数据!W140&amp;"|"&amp;主线关卡掉落数据!K140&amp;"|"&amp;room表数据!$J$5*10000</f>
        <v>30000|29|8000</v>
      </c>
    </row>
    <row r="138" spans="2:4" x14ac:dyDescent="0.15">
      <c r="B138" s="35" t="str">
        <f>room表数据!C147</f>
        <v>10136</v>
      </c>
      <c r="D138" s="1" t="str">
        <f>主线关卡掉落数据!W141&amp;"|"&amp;主线关卡掉落数据!K141&amp;"|"&amp;room表数据!$J$5*10000</f>
        <v>30000|29|8000</v>
      </c>
    </row>
    <row r="139" spans="2:4" x14ac:dyDescent="0.15">
      <c r="B139" s="35" t="str">
        <f>room表数据!C148</f>
        <v>10137</v>
      </c>
      <c r="D139" s="1" t="str">
        <f>主线关卡掉落数据!W142&amp;"|"&amp;主线关卡掉落数据!K142&amp;"|"&amp;room表数据!$J$5*10000</f>
        <v>30000|29|8000</v>
      </c>
    </row>
    <row r="140" spans="2:4" x14ac:dyDescent="0.15">
      <c r="B140" s="35" t="str">
        <f>room表数据!C149</f>
        <v>10138</v>
      </c>
      <c r="D140" s="1" t="str">
        <f>主线关卡掉落数据!W143&amp;"|"&amp;主线关卡掉落数据!K143&amp;"|"&amp;room表数据!$J$5*10000</f>
        <v>30000|30|8000</v>
      </c>
    </row>
    <row r="141" spans="2:4" x14ac:dyDescent="0.15">
      <c r="B141" s="35" t="str">
        <f>room表数据!C150</f>
        <v>10139</v>
      </c>
      <c r="D141" s="1" t="str">
        <f>主线关卡掉落数据!W144&amp;"|"&amp;主线关卡掉落数据!K144&amp;"|"&amp;room表数据!$J$5*10000</f>
        <v>30000|30|8000</v>
      </c>
    </row>
    <row r="142" spans="2:4" x14ac:dyDescent="0.15">
      <c r="B142" s="35" t="str">
        <f>room表数据!C151</f>
        <v>10140</v>
      </c>
      <c r="D142" s="1" t="str">
        <f>主线关卡掉落数据!W145&amp;"|"&amp;主线关卡掉落数据!K145&amp;"|"&amp;room表数据!$J$5*10000</f>
        <v>30000|30|8000</v>
      </c>
    </row>
    <row r="143" spans="2:4" x14ac:dyDescent="0.15">
      <c r="B143" s="35" t="str">
        <f>room表数据!C152</f>
        <v>10141</v>
      </c>
      <c r="D143" s="1" t="str">
        <f>主线关卡掉落数据!W146&amp;"|"&amp;主线关卡掉落数据!K146&amp;"|"&amp;room表数据!$J$5*10000</f>
        <v>30000|30|8000</v>
      </c>
    </row>
    <row r="144" spans="2:4" x14ac:dyDescent="0.15">
      <c r="B144" s="35" t="str">
        <f>room表数据!C153</f>
        <v>10142</v>
      </c>
      <c r="D144" s="1" t="str">
        <f>主线关卡掉落数据!W147&amp;"|"&amp;主线关卡掉落数据!K147&amp;"|"&amp;room表数据!$J$5*10000</f>
        <v>30000|30|8000</v>
      </c>
    </row>
    <row r="145" spans="2:4" x14ac:dyDescent="0.15">
      <c r="B145" s="35" t="str">
        <f>room表数据!C154</f>
        <v>10143</v>
      </c>
      <c r="D145" s="1" t="str">
        <f>主线关卡掉落数据!W148&amp;"|"&amp;主线关卡掉落数据!K148&amp;"|"&amp;room表数据!$J$5*10000</f>
        <v>30000|30|8000</v>
      </c>
    </row>
    <row r="146" spans="2:4" x14ac:dyDescent="0.15">
      <c r="B146" s="35" t="str">
        <f>room表数据!C155</f>
        <v>10144</v>
      </c>
      <c r="D146" s="1" t="str">
        <f>主线关卡掉落数据!W149&amp;"|"&amp;主线关卡掉落数据!K149&amp;"|"&amp;room表数据!$J$5*10000</f>
        <v>30000|30|8000</v>
      </c>
    </row>
    <row r="147" spans="2:4" x14ac:dyDescent="0.15">
      <c r="B147" s="35" t="str">
        <f>room表数据!C156</f>
        <v>10145</v>
      </c>
      <c r="D147" s="1" t="str">
        <f>主线关卡掉落数据!W150&amp;"|"&amp;主线关卡掉落数据!K150&amp;"|"&amp;room表数据!$J$5*10000</f>
        <v>30000|30|8000</v>
      </c>
    </row>
    <row r="148" spans="2:4" x14ac:dyDescent="0.15">
      <c r="B148" s="35" t="str">
        <f>room表数据!C157</f>
        <v>10146</v>
      </c>
      <c r="D148" s="1" t="str">
        <f>主线关卡掉落数据!W151&amp;"|"&amp;主线关卡掉落数据!K151&amp;"|"&amp;room表数据!$J$5*10000</f>
        <v>30000|30|8000</v>
      </c>
    </row>
    <row r="149" spans="2:4" x14ac:dyDescent="0.15">
      <c r="B149" s="35" t="str">
        <f>room表数据!C158</f>
        <v>10147</v>
      </c>
      <c r="D149" s="1" t="str">
        <f>主线关卡掉落数据!W152&amp;"|"&amp;主线关卡掉落数据!K152&amp;"|"&amp;room表数据!$J$5*10000</f>
        <v>30000|30|8000</v>
      </c>
    </row>
    <row r="150" spans="2:4" x14ac:dyDescent="0.15">
      <c r="B150" s="35" t="str">
        <f>room表数据!C159</f>
        <v>10148</v>
      </c>
      <c r="D150" s="1" t="str">
        <f>主线关卡掉落数据!W153&amp;"|"&amp;主线关卡掉落数据!K153&amp;"|"&amp;room表数据!$J$5*10000</f>
        <v>30000|30|8000</v>
      </c>
    </row>
    <row r="151" spans="2:4" x14ac:dyDescent="0.15">
      <c r="B151" s="35" t="str">
        <f>room表数据!C160</f>
        <v>10149</v>
      </c>
      <c r="D151" s="1" t="str">
        <f>主线关卡掉落数据!W154&amp;"|"&amp;主线关卡掉落数据!K154&amp;"|"&amp;room表数据!$J$5*10000</f>
        <v>30000|30|8000</v>
      </c>
    </row>
    <row r="152" spans="2:4" x14ac:dyDescent="0.15">
      <c r="B152" s="35" t="str">
        <f>room表数据!C161</f>
        <v>10150</v>
      </c>
      <c r="D152" s="1" t="str">
        <f>主线关卡掉落数据!W155&amp;"|"&amp;主线关卡掉落数据!K155&amp;"|"&amp;room表数据!$J$5*10000</f>
        <v>30000|31|8000</v>
      </c>
    </row>
    <row r="153" spans="2:4" x14ac:dyDescent="0.15">
      <c r="B153" s="35" t="str">
        <f>room表数据!C162</f>
        <v>10151</v>
      </c>
      <c r="D153" s="1" t="str">
        <f>主线关卡掉落数据!W156&amp;"|"&amp;主线关卡掉落数据!K156&amp;"|"&amp;room表数据!$J$5*10000</f>
        <v>30000|31|8000</v>
      </c>
    </row>
    <row r="154" spans="2:4" x14ac:dyDescent="0.15">
      <c r="B154" s="35" t="str">
        <f>room表数据!C163</f>
        <v>10152</v>
      </c>
      <c r="D154" s="1" t="str">
        <f>主线关卡掉落数据!W157&amp;"|"&amp;主线关卡掉落数据!K157&amp;"|"&amp;room表数据!$J$5*10000</f>
        <v>30000|31|8000</v>
      </c>
    </row>
    <row r="155" spans="2:4" x14ac:dyDescent="0.15">
      <c r="B155" s="35" t="str">
        <f>room表数据!C164</f>
        <v>10153</v>
      </c>
      <c r="D155" s="1" t="str">
        <f>主线关卡掉落数据!W158&amp;"|"&amp;主线关卡掉落数据!K158&amp;"|"&amp;room表数据!$J$5*10000</f>
        <v>30000|31|8000</v>
      </c>
    </row>
    <row r="156" spans="2:4" x14ac:dyDescent="0.15">
      <c r="B156" s="35" t="str">
        <f>room表数据!C165</f>
        <v>10154</v>
      </c>
      <c r="D156" s="1" t="str">
        <f>主线关卡掉落数据!W159&amp;"|"&amp;主线关卡掉落数据!K159&amp;"|"&amp;room表数据!$J$5*10000</f>
        <v>30000|31|8000</v>
      </c>
    </row>
    <row r="157" spans="2:4" x14ac:dyDescent="0.15">
      <c r="B157" s="35" t="str">
        <f>room表数据!C166</f>
        <v>10155</v>
      </c>
      <c r="D157" s="1" t="str">
        <f>主线关卡掉落数据!W160&amp;"|"&amp;主线关卡掉落数据!K160&amp;"|"&amp;room表数据!$J$5*10000</f>
        <v>30000|31|8000</v>
      </c>
    </row>
    <row r="158" spans="2:4" x14ac:dyDescent="0.15">
      <c r="B158" s="35" t="str">
        <f>room表数据!C167</f>
        <v>10156</v>
      </c>
      <c r="D158" s="1" t="str">
        <f>主线关卡掉落数据!W161&amp;"|"&amp;主线关卡掉落数据!K161&amp;"|"&amp;room表数据!$J$5*10000</f>
        <v>30000|31|8000</v>
      </c>
    </row>
    <row r="159" spans="2:4" x14ac:dyDescent="0.15">
      <c r="B159" s="35" t="str">
        <f>room表数据!C168</f>
        <v>10157</v>
      </c>
      <c r="D159" s="1" t="str">
        <f>主线关卡掉落数据!W162&amp;"|"&amp;主线关卡掉落数据!K162&amp;"|"&amp;room表数据!$J$5*10000</f>
        <v>30000|31|8000</v>
      </c>
    </row>
    <row r="160" spans="2:4" x14ac:dyDescent="0.15">
      <c r="B160" s="35" t="str">
        <f>room表数据!C169</f>
        <v>10158</v>
      </c>
      <c r="D160" s="1" t="str">
        <f>主线关卡掉落数据!W163&amp;"|"&amp;主线关卡掉落数据!K163&amp;"|"&amp;room表数据!$J$5*10000</f>
        <v>30000|31|8000</v>
      </c>
    </row>
    <row r="161" spans="2:4" x14ac:dyDescent="0.15">
      <c r="B161" s="35" t="str">
        <f>room表数据!C170</f>
        <v>10159</v>
      </c>
      <c r="D161" s="1" t="str">
        <f>主线关卡掉落数据!W164&amp;"|"&amp;主线关卡掉落数据!K164&amp;"|"&amp;room表数据!$J$5*10000</f>
        <v>30000|31|8000</v>
      </c>
    </row>
    <row r="162" spans="2:4" x14ac:dyDescent="0.15">
      <c r="B162" s="35" t="str">
        <f>room表数据!C171</f>
        <v>10160</v>
      </c>
      <c r="D162" s="1" t="str">
        <f>主线关卡掉落数据!W165&amp;"|"&amp;主线关卡掉落数据!K165&amp;"|"&amp;room表数据!$J$5*10000</f>
        <v>30000|32|8000</v>
      </c>
    </row>
    <row r="163" spans="2:4" x14ac:dyDescent="0.15">
      <c r="B163" s="35" t="str">
        <f>room表数据!C172</f>
        <v>10161</v>
      </c>
      <c r="D163" s="1" t="str">
        <f>主线关卡掉落数据!W166&amp;"|"&amp;主线关卡掉落数据!K166&amp;"|"&amp;room表数据!$J$5*10000</f>
        <v>30000|32|8000</v>
      </c>
    </row>
    <row r="164" spans="2:4" x14ac:dyDescent="0.15">
      <c r="B164" s="35" t="str">
        <f>room表数据!C173</f>
        <v>10162</v>
      </c>
      <c r="D164" s="1" t="str">
        <f>主线关卡掉落数据!W167&amp;"|"&amp;主线关卡掉落数据!K167&amp;"|"&amp;room表数据!$J$5*10000</f>
        <v>30000|32|8000</v>
      </c>
    </row>
    <row r="165" spans="2:4" x14ac:dyDescent="0.15">
      <c r="B165" s="35" t="str">
        <f>room表数据!C174</f>
        <v>10163</v>
      </c>
      <c r="D165" s="1" t="str">
        <f>主线关卡掉落数据!W168&amp;"|"&amp;主线关卡掉落数据!K168&amp;"|"&amp;room表数据!$J$5*10000</f>
        <v>30000|32|8000</v>
      </c>
    </row>
    <row r="166" spans="2:4" x14ac:dyDescent="0.15">
      <c r="B166" s="35" t="str">
        <f>room表数据!C175</f>
        <v>10164</v>
      </c>
      <c r="D166" s="1" t="str">
        <f>主线关卡掉落数据!W169&amp;"|"&amp;主线关卡掉落数据!K169&amp;"|"&amp;room表数据!$J$5*10000</f>
        <v>30000|32|8000</v>
      </c>
    </row>
    <row r="167" spans="2:4" x14ac:dyDescent="0.15">
      <c r="B167" s="35" t="str">
        <f>room表数据!C176</f>
        <v>10165</v>
      </c>
      <c r="D167" s="1" t="str">
        <f>主线关卡掉落数据!W170&amp;"|"&amp;主线关卡掉落数据!K170&amp;"|"&amp;room表数据!$J$5*10000</f>
        <v>30000|32|8000</v>
      </c>
    </row>
    <row r="168" spans="2:4" x14ac:dyDescent="0.15">
      <c r="B168" s="35" t="str">
        <f>room表数据!C177</f>
        <v>10166</v>
      </c>
      <c r="D168" s="1" t="str">
        <f>主线关卡掉落数据!W171&amp;"|"&amp;主线关卡掉落数据!K171&amp;"|"&amp;room表数据!$J$5*10000</f>
        <v>30000|32|8000</v>
      </c>
    </row>
    <row r="169" spans="2:4" x14ac:dyDescent="0.15">
      <c r="B169" s="35" t="str">
        <f>room表数据!C178</f>
        <v>10167</v>
      </c>
      <c r="D169" s="1" t="str">
        <f>主线关卡掉落数据!W172&amp;"|"&amp;主线关卡掉落数据!K172&amp;"|"&amp;room表数据!$J$5*10000</f>
        <v>30000|32|8000</v>
      </c>
    </row>
    <row r="170" spans="2:4" x14ac:dyDescent="0.15">
      <c r="B170" s="35" t="str">
        <f>room表数据!C179</f>
        <v>10168</v>
      </c>
      <c r="D170" s="1" t="str">
        <f>主线关卡掉落数据!W173&amp;"|"&amp;主线关卡掉落数据!K173&amp;"|"&amp;room表数据!$J$5*10000</f>
        <v>30000|32|8000</v>
      </c>
    </row>
    <row r="171" spans="2:4" x14ac:dyDescent="0.15">
      <c r="B171" s="35" t="str">
        <f>room表数据!C180</f>
        <v>10169</v>
      </c>
      <c r="D171" s="1" t="str">
        <f>主线关卡掉落数据!W174&amp;"|"&amp;主线关卡掉落数据!K174&amp;"|"&amp;room表数据!$J$5*10000</f>
        <v>30000|32|8000</v>
      </c>
    </row>
    <row r="172" spans="2:4" x14ac:dyDescent="0.15">
      <c r="B172" s="35" t="str">
        <f>room表数据!C181</f>
        <v>10170</v>
      </c>
      <c r="D172" s="1" t="str">
        <f>主线关卡掉落数据!W175&amp;"|"&amp;主线关卡掉落数据!K175&amp;"|"&amp;room表数据!$J$5*10000</f>
        <v>30000|32|8000</v>
      </c>
    </row>
    <row r="173" spans="2:4" x14ac:dyDescent="0.15">
      <c r="B173" s="35" t="str">
        <f>room表数据!C182</f>
        <v>10171</v>
      </c>
      <c r="D173" s="1" t="str">
        <f>主线关卡掉落数据!W176&amp;"|"&amp;主线关卡掉落数据!K176&amp;"|"&amp;room表数据!$J$5*10000</f>
        <v>30000|32|8000</v>
      </c>
    </row>
    <row r="174" spans="2:4" x14ac:dyDescent="0.15">
      <c r="B174" s="35" t="str">
        <f>room表数据!C183</f>
        <v>10172</v>
      </c>
      <c r="D174" s="1" t="str">
        <f>主线关卡掉落数据!W177&amp;"|"&amp;主线关卡掉落数据!K177&amp;"|"&amp;room表数据!$J$5*10000</f>
        <v>30000|32|8000</v>
      </c>
    </row>
    <row r="175" spans="2:4" x14ac:dyDescent="0.15">
      <c r="B175" s="35" t="str">
        <f>room表数据!C184</f>
        <v>10173</v>
      </c>
      <c r="D175" s="1" t="str">
        <f>主线关卡掉落数据!W178&amp;"|"&amp;主线关卡掉落数据!K178&amp;"|"&amp;room表数据!$J$5*10000</f>
        <v>30000|33|8000</v>
      </c>
    </row>
    <row r="176" spans="2:4" x14ac:dyDescent="0.15">
      <c r="B176" s="35" t="str">
        <f>room表数据!C185</f>
        <v>10174</v>
      </c>
      <c r="D176" s="1" t="str">
        <f>主线关卡掉落数据!W179&amp;"|"&amp;主线关卡掉落数据!K179&amp;"|"&amp;room表数据!$J$5*10000</f>
        <v>30000|33|8000</v>
      </c>
    </row>
    <row r="177" spans="2:4" x14ac:dyDescent="0.15">
      <c r="B177" s="35" t="str">
        <f>room表数据!C186</f>
        <v>10175</v>
      </c>
      <c r="D177" s="1" t="str">
        <f>主线关卡掉落数据!W180&amp;"|"&amp;主线关卡掉落数据!K180&amp;"|"&amp;room表数据!$J$5*10000</f>
        <v>30000|33|8000</v>
      </c>
    </row>
    <row r="178" spans="2:4" x14ac:dyDescent="0.15">
      <c r="B178" s="35" t="str">
        <f>room表数据!C187</f>
        <v>10176</v>
      </c>
      <c r="D178" s="1" t="str">
        <f>主线关卡掉落数据!W181&amp;"|"&amp;主线关卡掉落数据!K181&amp;"|"&amp;room表数据!$J$5*10000</f>
        <v>30000|33|8000</v>
      </c>
    </row>
    <row r="179" spans="2:4" x14ac:dyDescent="0.15">
      <c r="B179" s="35" t="str">
        <f>room表数据!C188</f>
        <v>10177</v>
      </c>
      <c r="D179" s="1" t="str">
        <f>主线关卡掉落数据!W182&amp;"|"&amp;主线关卡掉落数据!K182&amp;"|"&amp;room表数据!$J$5*10000</f>
        <v>30000|33|8000</v>
      </c>
    </row>
    <row r="180" spans="2:4" x14ac:dyDescent="0.15">
      <c r="B180" s="35" t="str">
        <f>room表数据!C189</f>
        <v>10178</v>
      </c>
      <c r="D180" s="1" t="str">
        <f>主线关卡掉落数据!W183&amp;"|"&amp;主线关卡掉落数据!K183&amp;"|"&amp;room表数据!$J$5*10000</f>
        <v>30000|33|8000</v>
      </c>
    </row>
    <row r="181" spans="2:4" x14ac:dyDescent="0.15">
      <c r="B181" s="35" t="str">
        <f>room表数据!C190</f>
        <v>10179</v>
      </c>
      <c r="D181" s="1" t="str">
        <f>主线关卡掉落数据!W184&amp;"|"&amp;主线关卡掉落数据!K184&amp;"|"&amp;room表数据!$J$5*10000</f>
        <v>30000|33|8000</v>
      </c>
    </row>
    <row r="182" spans="2:4" x14ac:dyDescent="0.15">
      <c r="B182" s="35" t="str">
        <f>room表数据!C191</f>
        <v>10180</v>
      </c>
      <c r="D182" s="1" t="str">
        <f>主线关卡掉落数据!W185&amp;"|"&amp;主线关卡掉落数据!K185&amp;"|"&amp;room表数据!$J$5*10000</f>
        <v>30000|33|8000</v>
      </c>
    </row>
    <row r="183" spans="2:4" x14ac:dyDescent="0.15">
      <c r="B183" s="35" t="str">
        <f>room表数据!C192</f>
        <v>10181</v>
      </c>
      <c r="D183" s="1" t="str">
        <f>主线关卡掉落数据!W186&amp;"|"&amp;主线关卡掉落数据!K186&amp;"|"&amp;room表数据!$J$5*10000</f>
        <v>30000|33|8000</v>
      </c>
    </row>
    <row r="184" spans="2:4" x14ac:dyDescent="0.15">
      <c r="B184" s="35" t="str">
        <f>room表数据!C193</f>
        <v>10182</v>
      </c>
      <c r="D184" s="1" t="str">
        <f>主线关卡掉落数据!W187&amp;"|"&amp;主线关卡掉落数据!K187&amp;"|"&amp;room表数据!$J$5*10000</f>
        <v>30000|33|8000</v>
      </c>
    </row>
    <row r="185" spans="2:4" x14ac:dyDescent="0.15">
      <c r="B185" s="35" t="str">
        <f>room表数据!C194</f>
        <v>10183</v>
      </c>
      <c r="D185" s="1" t="str">
        <f>主线关卡掉落数据!W188&amp;"|"&amp;主线关卡掉落数据!K188&amp;"|"&amp;room表数据!$J$5*10000</f>
        <v>30000|34|8000</v>
      </c>
    </row>
    <row r="186" spans="2:4" x14ac:dyDescent="0.15">
      <c r="B186" s="35" t="str">
        <f>room表数据!C195</f>
        <v>10184</v>
      </c>
      <c r="D186" s="1" t="str">
        <f>主线关卡掉落数据!W189&amp;"|"&amp;主线关卡掉落数据!K189&amp;"|"&amp;room表数据!$J$5*10000</f>
        <v>30000|35|8000</v>
      </c>
    </row>
    <row r="187" spans="2:4" x14ac:dyDescent="0.15">
      <c r="B187" s="35" t="str">
        <f>room表数据!C196</f>
        <v>10185</v>
      </c>
      <c r="D187" s="1" t="str">
        <f>主线关卡掉落数据!W190&amp;"|"&amp;主线关卡掉落数据!K190&amp;"|"&amp;room表数据!$J$5*10000</f>
        <v>30000|36|8000</v>
      </c>
    </row>
    <row r="188" spans="2:4" x14ac:dyDescent="0.15">
      <c r="B188" s="35" t="str">
        <f>room表数据!C197</f>
        <v>10186</v>
      </c>
      <c r="D188" s="1" t="str">
        <f>主线关卡掉落数据!W191&amp;"|"&amp;主线关卡掉落数据!K191&amp;"|"&amp;room表数据!$J$5*10000</f>
        <v>30000|37|8000</v>
      </c>
    </row>
    <row r="189" spans="2:4" x14ac:dyDescent="0.15">
      <c r="B189" s="35" t="str">
        <f>room表数据!C198</f>
        <v>10187</v>
      </c>
      <c r="D189" s="1" t="str">
        <f>主线关卡掉落数据!W192&amp;"|"&amp;主线关卡掉落数据!K192&amp;"|"&amp;room表数据!$J$5*10000</f>
        <v>30000|38|8000</v>
      </c>
    </row>
    <row r="190" spans="2:4" x14ac:dyDescent="0.15">
      <c r="B190" s="35" t="str">
        <f>room表数据!C199</f>
        <v>10188</v>
      </c>
      <c r="D190" s="1" t="str">
        <f>主线关卡掉落数据!W193&amp;"|"&amp;主线关卡掉落数据!K193&amp;"|"&amp;room表数据!$J$5*10000</f>
        <v>30000|39|8000</v>
      </c>
    </row>
    <row r="191" spans="2:4" x14ac:dyDescent="0.15">
      <c r="B191" s="35" t="str">
        <f>room表数据!C200</f>
        <v>10189</v>
      </c>
      <c r="D191" s="1" t="str">
        <f>主线关卡掉落数据!W194&amp;"|"&amp;主线关卡掉落数据!K194&amp;"|"&amp;room表数据!$J$5*10000</f>
        <v>30000|40|8000</v>
      </c>
    </row>
    <row r="192" spans="2:4" x14ac:dyDescent="0.15">
      <c r="B192" s="35" t="str">
        <f>room表数据!C201</f>
        <v>10190</v>
      </c>
      <c r="D192" s="1" t="str">
        <f>主线关卡掉落数据!W195&amp;"|"&amp;主线关卡掉落数据!K195&amp;"|"&amp;room表数据!$J$5*10000</f>
        <v>30000|41|8000</v>
      </c>
    </row>
    <row r="193" spans="2:4" x14ac:dyDescent="0.15">
      <c r="B193" s="35" t="str">
        <f>room表数据!C202</f>
        <v>10191</v>
      </c>
      <c r="D193" s="1" t="str">
        <f>主线关卡掉落数据!W196&amp;"|"&amp;主线关卡掉落数据!K196&amp;"|"&amp;room表数据!$J$5*10000</f>
        <v>30000|42|8000</v>
      </c>
    </row>
    <row r="194" spans="2:4" x14ac:dyDescent="0.15">
      <c r="B194" s="35" t="str">
        <f>room表数据!C203</f>
        <v>10192</v>
      </c>
      <c r="D194" s="1" t="str">
        <f>主线关卡掉落数据!W197&amp;"|"&amp;主线关卡掉落数据!K197&amp;"|"&amp;room表数据!$J$5*10000</f>
        <v>30000|43|8000</v>
      </c>
    </row>
    <row r="195" spans="2:4" x14ac:dyDescent="0.15">
      <c r="B195" s="35" t="str">
        <f>room表数据!C204</f>
        <v>10193</v>
      </c>
      <c r="D195" s="1" t="str">
        <f>主线关卡掉落数据!W198&amp;"|"&amp;主线关卡掉落数据!K198&amp;"|"&amp;room表数据!$J$5*10000</f>
        <v>30000|44|8000</v>
      </c>
    </row>
    <row r="196" spans="2:4" x14ac:dyDescent="0.15">
      <c r="B196" s="35" t="str">
        <f>room表数据!C205</f>
        <v>10194</v>
      </c>
      <c r="D196" s="1" t="str">
        <f>主线关卡掉落数据!W199&amp;"|"&amp;主线关卡掉落数据!K199&amp;"|"&amp;room表数据!$J$5*10000</f>
        <v>30000|45|8000</v>
      </c>
    </row>
    <row r="197" spans="2:4" x14ac:dyDescent="0.15">
      <c r="B197" s="35" t="str">
        <f>room表数据!C206</f>
        <v>10195</v>
      </c>
      <c r="D197" s="1" t="str">
        <f>主线关卡掉落数据!W200&amp;"|"&amp;主线关卡掉落数据!K200&amp;"|"&amp;room表数据!$J$5*10000</f>
        <v>30000|46|8000</v>
      </c>
    </row>
    <row r="198" spans="2:4" x14ac:dyDescent="0.15">
      <c r="B198" s="35" t="str">
        <f>room表数据!C207</f>
        <v>10196</v>
      </c>
      <c r="D198" s="1" t="str">
        <f>主线关卡掉落数据!W201&amp;"|"&amp;主线关卡掉落数据!K201&amp;"|"&amp;room表数据!$J$5*10000</f>
        <v>30000|47|8000</v>
      </c>
    </row>
    <row r="199" spans="2:4" x14ac:dyDescent="0.15">
      <c r="B199" s="35" t="str">
        <f>room表数据!C208</f>
        <v>10197</v>
      </c>
      <c r="D199" s="1" t="str">
        <f>主线关卡掉落数据!W202&amp;"|"&amp;主线关卡掉落数据!K202&amp;"|"&amp;room表数据!$J$5*10000</f>
        <v>30000|48|8000</v>
      </c>
    </row>
    <row r="200" spans="2:4" x14ac:dyDescent="0.15">
      <c r="B200" s="35" t="str">
        <f>room表数据!C209</f>
        <v>10198</v>
      </c>
      <c r="D200" s="1" t="str">
        <f>主线关卡掉落数据!W203&amp;"|"&amp;主线关卡掉落数据!K203&amp;"|"&amp;room表数据!$J$5*10000</f>
        <v>30000|49|8000</v>
      </c>
    </row>
    <row r="201" spans="2:4" x14ac:dyDescent="0.15">
      <c r="B201" s="35" t="str">
        <f>room表数据!C210</f>
        <v>10199</v>
      </c>
      <c r="D201" s="1" t="str">
        <f>主线关卡掉落数据!W204&amp;"|"&amp;主线关卡掉落数据!K204&amp;"|"&amp;room表数据!$J$5*10000</f>
        <v>30000|50|8000</v>
      </c>
    </row>
    <row r="202" spans="2:4" x14ac:dyDescent="0.15">
      <c r="B202" s="35" t="str">
        <f>room表数据!C211</f>
        <v>10200</v>
      </c>
      <c r="D202" s="1" t="str">
        <f>主线关卡掉落数据!W205&amp;"|"&amp;主线关卡掉落数据!K205&amp;"|"&amp;room表数据!$J$5*10000</f>
        <v>30000|51|8000</v>
      </c>
    </row>
    <row r="203" spans="2:4" x14ac:dyDescent="0.15">
      <c r="B203" s="36" t="str">
        <f>room表数据!D12</f>
        <v>11001</v>
      </c>
      <c r="D203" s="1" t="str">
        <f>主线关卡掉落数据!V6&amp;"|"&amp;主线关卡掉落数据!J6&amp;"|"&amp;room表数据!$J$3*10000</f>
        <v>40200|1|7000</v>
      </c>
    </row>
    <row r="204" spans="2:4" x14ac:dyDescent="0.15">
      <c r="B204" s="36" t="str">
        <f>room表数据!D13</f>
        <v>11002</v>
      </c>
      <c r="D204" s="1" t="str">
        <f>主线关卡掉落数据!V7&amp;"|"&amp;主线关卡掉落数据!J7&amp;"|"&amp;room表数据!$J$3*10000</f>
        <v>40200|1|7000</v>
      </c>
    </row>
    <row r="205" spans="2:4" x14ac:dyDescent="0.15">
      <c r="B205" s="36" t="str">
        <f>room表数据!D14</f>
        <v>11003</v>
      </c>
      <c r="D205" s="1" t="str">
        <f>主线关卡掉落数据!V8&amp;"|"&amp;主线关卡掉落数据!J8&amp;"|"&amp;room表数据!$J$3*10000</f>
        <v>40200|1|7000</v>
      </c>
    </row>
    <row r="206" spans="2:4" x14ac:dyDescent="0.15">
      <c r="B206" s="36" t="str">
        <f>room表数据!D15</f>
        <v>11004</v>
      </c>
      <c r="D206" s="1" t="str">
        <f>主线关卡掉落数据!V9&amp;"|"&amp;主线关卡掉落数据!J9&amp;"|"&amp;room表数据!$J$3*10000</f>
        <v>40200|1|7000</v>
      </c>
    </row>
    <row r="207" spans="2:4" x14ac:dyDescent="0.15">
      <c r="B207" s="36" t="str">
        <f>room表数据!D16</f>
        <v>11005</v>
      </c>
      <c r="D207" s="1" t="str">
        <f>主线关卡掉落数据!V10&amp;"|"&amp;主线关卡掉落数据!J10&amp;"|"&amp;room表数据!$J$3*10000</f>
        <v>40200|1|7000</v>
      </c>
    </row>
    <row r="208" spans="2:4" x14ac:dyDescent="0.15">
      <c r="B208" s="36" t="str">
        <f>room表数据!D17</f>
        <v>11006</v>
      </c>
      <c r="D208" s="1" t="str">
        <f>主线关卡掉落数据!V11&amp;"|"&amp;主线关卡掉落数据!J11&amp;"|"&amp;room表数据!$J$3*10000</f>
        <v>40200|1|7000</v>
      </c>
    </row>
    <row r="209" spans="2:4" x14ac:dyDescent="0.15">
      <c r="B209" s="36" t="str">
        <f>room表数据!D18</f>
        <v>11007</v>
      </c>
      <c r="D209" s="1" t="str">
        <f>主线关卡掉落数据!V12&amp;"|"&amp;主线关卡掉落数据!J12&amp;"|"&amp;room表数据!$J$3*10000</f>
        <v>40200|1|7000</v>
      </c>
    </row>
    <row r="210" spans="2:4" x14ac:dyDescent="0.15">
      <c r="B210" s="36" t="str">
        <f>room表数据!D19</f>
        <v>11008</v>
      </c>
      <c r="D210" s="1" t="str">
        <f>主线关卡掉落数据!V13&amp;"|"&amp;主线关卡掉落数据!J13&amp;"|"&amp;room表数据!$J$3*10000</f>
        <v>40200|1|7000</v>
      </c>
    </row>
    <row r="211" spans="2:4" x14ac:dyDescent="0.15">
      <c r="B211" s="36" t="str">
        <f>room表数据!D20</f>
        <v>11009</v>
      </c>
      <c r="D211" s="1" t="str">
        <f>主线关卡掉落数据!V14&amp;"|"&amp;主线关卡掉落数据!J14&amp;"|"&amp;room表数据!$J$3*10000</f>
        <v>40200|1|7000</v>
      </c>
    </row>
    <row r="212" spans="2:4" x14ac:dyDescent="0.15">
      <c r="B212" s="36" t="str">
        <f>room表数据!D21</f>
        <v>11010</v>
      </c>
      <c r="D212" s="1" t="str">
        <f>主线关卡掉落数据!V15&amp;"|"&amp;主线关卡掉落数据!J15&amp;"|"&amp;room表数据!$J$3*10000</f>
        <v>40200|1|7000</v>
      </c>
    </row>
    <row r="213" spans="2:4" x14ac:dyDescent="0.15">
      <c r="B213" s="36" t="str">
        <f>room表数据!D22</f>
        <v>11011</v>
      </c>
      <c r="D213" s="1" t="str">
        <f>主线关卡掉落数据!V16&amp;"|"&amp;主线关卡掉落数据!J16&amp;"|"&amp;room表数据!$J$3*10000</f>
        <v>40200|1|7000</v>
      </c>
    </row>
    <row r="214" spans="2:4" x14ac:dyDescent="0.15">
      <c r="B214" s="36" t="str">
        <f>room表数据!D23</f>
        <v>11012</v>
      </c>
      <c r="D214" s="1" t="str">
        <f>主线关卡掉落数据!V17&amp;"|"&amp;主线关卡掉落数据!J17&amp;"|"&amp;room表数据!$J$3*10000</f>
        <v>40200|1|7000</v>
      </c>
    </row>
    <row r="215" spans="2:4" x14ac:dyDescent="0.15">
      <c r="B215" s="36" t="str">
        <f>room表数据!D24</f>
        <v>11013</v>
      </c>
      <c r="D215" s="1" t="str">
        <f>主线关卡掉落数据!V18&amp;"|"&amp;主线关卡掉落数据!J18&amp;"|"&amp;room表数据!$J$3*10000</f>
        <v>40200|1|7000</v>
      </c>
    </row>
    <row r="216" spans="2:4" x14ac:dyDescent="0.15">
      <c r="B216" s="36" t="str">
        <f>room表数据!D25</f>
        <v>11014</v>
      </c>
      <c r="D216" s="1" t="str">
        <f>主线关卡掉落数据!V19&amp;"|"&amp;主线关卡掉落数据!J19&amp;"|"&amp;room表数据!$J$3*10000</f>
        <v>40200|1|7000</v>
      </c>
    </row>
    <row r="217" spans="2:4" x14ac:dyDescent="0.15">
      <c r="B217" s="36" t="str">
        <f>room表数据!D26</f>
        <v>11015</v>
      </c>
      <c r="D217" s="1" t="str">
        <f>主线关卡掉落数据!V20&amp;"|"&amp;主线关卡掉落数据!J20&amp;"|"&amp;room表数据!$J$3*10000</f>
        <v>40200|1|7000</v>
      </c>
    </row>
    <row r="218" spans="2:4" x14ac:dyDescent="0.15">
      <c r="B218" s="36" t="str">
        <f>room表数据!D27</f>
        <v>11016</v>
      </c>
      <c r="D218" s="1" t="str">
        <f>主线关卡掉落数据!V21&amp;"|"&amp;主线关卡掉落数据!J21&amp;"|"&amp;room表数据!$J$3*10000</f>
        <v>40200|1|7000</v>
      </c>
    </row>
    <row r="219" spans="2:4" x14ac:dyDescent="0.15">
      <c r="B219" s="36" t="str">
        <f>room表数据!D28</f>
        <v>11017</v>
      </c>
      <c r="D219" s="1" t="str">
        <f>主线关卡掉落数据!V22&amp;"|"&amp;主线关卡掉落数据!J22&amp;"|"&amp;room表数据!$J$3*10000</f>
        <v>40200|1|7000</v>
      </c>
    </row>
    <row r="220" spans="2:4" x14ac:dyDescent="0.15">
      <c r="B220" s="36" t="str">
        <f>room表数据!D29</f>
        <v>11018</v>
      </c>
      <c r="D220" s="1" t="str">
        <f>主线关卡掉落数据!V23&amp;"|"&amp;主线关卡掉落数据!J23&amp;"|"&amp;room表数据!$J$3*10000</f>
        <v>40200|1|7000</v>
      </c>
    </row>
    <row r="221" spans="2:4" x14ac:dyDescent="0.15">
      <c r="B221" s="36" t="str">
        <f>room表数据!D30</f>
        <v>11019</v>
      </c>
      <c r="D221" s="1" t="str">
        <f>主线关卡掉落数据!V24&amp;"|"&amp;主线关卡掉落数据!J24&amp;"|"&amp;room表数据!$J$3*10000</f>
        <v>40200|1|7000</v>
      </c>
    </row>
    <row r="222" spans="2:4" x14ac:dyDescent="0.15">
      <c r="B222" s="36" t="str">
        <f>room表数据!D31</f>
        <v>11020</v>
      </c>
      <c r="D222" s="1" t="str">
        <f>主线关卡掉落数据!V25&amp;"|"&amp;主线关卡掉落数据!J25&amp;"|"&amp;room表数据!$J$3*10000</f>
        <v>40200|1|7000</v>
      </c>
    </row>
    <row r="223" spans="2:4" x14ac:dyDescent="0.15">
      <c r="B223" s="36" t="str">
        <f>room表数据!D32</f>
        <v>11021</v>
      </c>
      <c r="D223" s="1" t="str">
        <f>主线关卡掉落数据!V26&amp;"|"&amp;主线关卡掉落数据!J26&amp;"|"&amp;room表数据!$J$3*10000</f>
        <v>40200|1|7000</v>
      </c>
    </row>
    <row r="224" spans="2:4" x14ac:dyDescent="0.15">
      <c r="B224" s="36" t="str">
        <f>room表数据!D33</f>
        <v>11022</v>
      </c>
      <c r="D224" s="1" t="str">
        <f>主线关卡掉落数据!V27&amp;"|"&amp;主线关卡掉落数据!J27&amp;"|"&amp;room表数据!$J$3*10000</f>
        <v>40200|1|7000</v>
      </c>
    </row>
    <row r="225" spans="2:4" x14ac:dyDescent="0.15">
      <c r="B225" s="36" t="str">
        <f>room表数据!D34</f>
        <v>11023</v>
      </c>
      <c r="D225" s="1" t="str">
        <f>主线关卡掉落数据!V28&amp;"|"&amp;主线关卡掉落数据!J28&amp;"|"&amp;room表数据!$J$3*10000</f>
        <v>40200|1|7000</v>
      </c>
    </row>
    <row r="226" spans="2:4" x14ac:dyDescent="0.15">
      <c r="B226" s="36" t="str">
        <f>room表数据!D35</f>
        <v>11024</v>
      </c>
      <c r="D226" s="1" t="str">
        <f>主线关卡掉落数据!V29&amp;"|"&amp;主线关卡掉落数据!J29&amp;"|"&amp;room表数据!$J$3*10000</f>
        <v>40200|1|7000</v>
      </c>
    </row>
    <row r="227" spans="2:4" x14ac:dyDescent="0.15">
      <c r="B227" s="36" t="str">
        <f>room表数据!D36</f>
        <v>11025</v>
      </c>
      <c r="D227" s="1" t="str">
        <f>主线关卡掉落数据!V30&amp;"|"&amp;主线关卡掉落数据!J30&amp;"|"&amp;room表数据!$J$3*10000</f>
        <v>40200|1|7000</v>
      </c>
    </row>
    <row r="228" spans="2:4" x14ac:dyDescent="0.15">
      <c r="B228" s="36" t="str">
        <f>room表数据!D37</f>
        <v>11026</v>
      </c>
      <c r="D228" s="1" t="str">
        <f>主线关卡掉落数据!V31&amp;"|"&amp;主线关卡掉落数据!J31&amp;"|"&amp;room表数据!$J$3*10000</f>
        <v>40200|1|7000</v>
      </c>
    </row>
    <row r="229" spans="2:4" x14ac:dyDescent="0.15">
      <c r="B229" s="36" t="str">
        <f>room表数据!D38</f>
        <v>11027</v>
      </c>
      <c r="D229" s="1" t="str">
        <f>主线关卡掉落数据!V32&amp;"|"&amp;主线关卡掉落数据!J32&amp;"|"&amp;room表数据!$J$3*10000</f>
        <v>40200|1|7000</v>
      </c>
    </row>
    <row r="230" spans="2:4" x14ac:dyDescent="0.15">
      <c r="B230" s="36" t="str">
        <f>room表数据!D39</f>
        <v>11028</v>
      </c>
      <c r="D230" s="1" t="str">
        <f>主线关卡掉落数据!V33&amp;"|"&amp;主线关卡掉落数据!J33&amp;"|"&amp;room表数据!$J$3*10000</f>
        <v>40200|1|7000</v>
      </c>
    </row>
    <row r="231" spans="2:4" x14ac:dyDescent="0.15">
      <c r="B231" s="36" t="str">
        <f>room表数据!D40</f>
        <v>11029</v>
      </c>
      <c r="D231" s="1" t="str">
        <f>主线关卡掉落数据!V34&amp;"|"&amp;主线关卡掉落数据!J34&amp;"|"&amp;room表数据!$J$3*10000</f>
        <v>40200|1|7000</v>
      </c>
    </row>
    <row r="232" spans="2:4" x14ac:dyDescent="0.15">
      <c r="B232" s="36" t="str">
        <f>room表数据!D41</f>
        <v>11030</v>
      </c>
      <c r="D232" s="1" t="str">
        <f>主线关卡掉落数据!V35&amp;"|"&amp;主线关卡掉落数据!J35&amp;"|"&amp;room表数据!$J$3*10000</f>
        <v>40200|1|7000</v>
      </c>
    </row>
    <row r="233" spans="2:4" x14ac:dyDescent="0.15">
      <c r="B233" s="36" t="str">
        <f>room表数据!D42</f>
        <v>11031</v>
      </c>
      <c r="D233" s="1" t="str">
        <f>主线关卡掉落数据!V36&amp;"|"&amp;主线关卡掉落数据!J36&amp;"|"&amp;room表数据!$J$3*10000</f>
        <v>40200|1|7000</v>
      </c>
    </row>
    <row r="234" spans="2:4" x14ac:dyDescent="0.15">
      <c r="B234" s="36" t="str">
        <f>room表数据!D43</f>
        <v>11032</v>
      </c>
      <c r="D234" s="1" t="str">
        <f>主线关卡掉落数据!V37&amp;"|"&amp;主线关卡掉落数据!J37&amp;"|"&amp;room表数据!$J$3*10000</f>
        <v>40200|1|7000</v>
      </c>
    </row>
    <row r="235" spans="2:4" x14ac:dyDescent="0.15">
      <c r="B235" s="36" t="str">
        <f>room表数据!D44</f>
        <v>11033</v>
      </c>
      <c r="D235" s="1" t="str">
        <f>主线关卡掉落数据!V38&amp;"|"&amp;主线关卡掉落数据!J38&amp;"|"&amp;room表数据!$J$3*10000</f>
        <v>40200|1|7000</v>
      </c>
    </row>
    <row r="236" spans="2:4" x14ac:dyDescent="0.15">
      <c r="B236" s="36" t="str">
        <f>room表数据!D45</f>
        <v>11034</v>
      </c>
      <c r="D236" s="1" t="str">
        <f>主线关卡掉落数据!V39&amp;"|"&amp;主线关卡掉落数据!J39&amp;"|"&amp;room表数据!$J$3*10000</f>
        <v>40200|1|7000</v>
      </c>
    </row>
    <row r="237" spans="2:4" x14ac:dyDescent="0.15">
      <c r="B237" s="36" t="str">
        <f>room表数据!D46</f>
        <v>11035</v>
      </c>
      <c r="D237" s="1" t="str">
        <f>主线关卡掉落数据!V40&amp;"|"&amp;主线关卡掉落数据!J40&amp;"|"&amp;room表数据!$J$3*10000</f>
        <v>40200|1|7000</v>
      </c>
    </row>
    <row r="238" spans="2:4" x14ac:dyDescent="0.15">
      <c r="B238" s="36" t="str">
        <f>room表数据!D47</f>
        <v>11036</v>
      </c>
      <c r="D238" s="1" t="str">
        <f>主线关卡掉落数据!V41&amp;"|"&amp;主线关卡掉落数据!J41&amp;"|"&amp;room表数据!$J$3*10000</f>
        <v>40200|1|7000</v>
      </c>
    </row>
    <row r="239" spans="2:4" x14ac:dyDescent="0.15">
      <c r="B239" s="36" t="str">
        <f>room表数据!D48</f>
        <v>11037</v>
      </c>
      <c r="D239" s="1" t="str">
        <f>主线关卡掉落数据!V42&amp;"|"&amp;主线关卡掉落数据!J42&amp;"|"&amp;room表数据!$J$3*10000</f>
        <v>40200|1|7000</v>
      </c>
    </row>
    <row r="240" spans="2:4" x14ac:dyDescent="0.15">
      <c r="B240" s="36" t="str">
        <f>room表数据!D49</f>
        <v>11038</v>
      </c>
      <c r="D240" s="1" t="str">
        <f>主线关卡掉落数据!V43&amp;"|"&amp;主线关卡掉落数据!J43&amp;"|"&amp;room表数据!$J$3*10000</f>
        <v>40200|1|7000</v>
      </c>
    </row>
    <row r="241" spans="2:4" x14ac:dyDescent="0.15">
      <c r="B241" s="36" t="str">
        <f>room表数据!D50</f>
        <v>11039</v>
      </c>
      <c r="D241" s="1" t="str">
        <f>主线关卡掉落数据!V44&amp;"|"&amp;主线关卡掉落数据!J44&amp;"|"&amp;room表数据!$J$3*10000</f>
        <v>40200|1|7000</v>
      </c>
    </row>
    <row r="242" spans="2:4" x14ac:dyDescent="0.15">
      <c r="B242" s="36" t="str">
        <f>room表数据!D51</f>
        <v>11040</v>
      </c>
      <c r="D242" s="1" t="str">
        <f>主线关卡掉落数据!V45&amp;"|"&amp;主线关卡掉落数据!J45&amp;"|"&amp;room表数据!$J$3*10000</f>
        <v>40200|1|7000</v>
      </c>
    </row>
    <row r="243" spans="2:4" x14ac:dyDescent="0.15">
      <c r="B243" s="36" t="str">
        <f>room表数据!D52</f>
        <v>11041</v>
      </c>
      <c r="D243" s="1" t="str">
        <f>主线关卡掉落数据!V46&amp;"|"&amp;主线关卡掉落数据!J46&amp;"|"&amp;room表数据!$J$3*10000</f>
        <v>40200|1|7000</v>
      </c>
    </row>
    <row r="244" spans="2:4" x14ac:dyDescent="0.15">
      <c r="B244" s="36" t="str">
        <f>room表数据!D53</f>
        <v>11042</v>
      </c>
      <c r="D244" s="1" t="str">
        <f>主线关卡掉落数据!V47&amp;"|"&amp;主线关卡掉落数据!J47&amp;"|"&amp;room表数据!$J$3*10000</f>
        <v>40200|1|7000</v>
      </c>
    </row>
    <row r="245" spans="2:4" x14ac:dyDescent="0.15">
      <c r="B245" s="36" t="str">
        <f>room表数据!D54</f>
        <v>11043</v>
      </c>
      <c r="D245" s="1" t="str">
        <f>主线关卡掉落数据!V48&amp;"|"&amp;主线关卡掉落数据!J48&amp;"|"&amp;room表数据!$J$3*10000</f>
        <v>40200|1|7000</v>
      </c>
    </row>
    <row r="246" spans="2:4" x14ac:dyDescent="0.15">
      <c r="B246" s="36" t="str">
        <f>room表数据!D55</f>
        <v>11044</v>
      </c>
      <c r="D246" s="1" t="str">
        <f>主线关卡掉落数据!V49&amp;"|"&amp;主线关卡掉落数据!J49&amp;"|"&amp;room表数据!$J$3*10000</f>
        <v>40200|1|7000</v>
      </c>
    </row>
    <row r="247" spans="2:4" x14ac:dyDescent="0.15">
      <c r="B247" s="36" t="str">
        <f>room表数据!D56</f>
        <v>11045</v>
      </c>
      <c r="D247" s="1" t="str">
        <f>主线关卡掉落数据!V50&amp;"|"&amp;主线关卡掉落数据!J50&amp;"|"&amp;room表数据!$J$3*10000</f>
        <v>40200|1|7000</v>
      </c>
    </row>
    <row r="248" spans="2:4" x14ac:dyDescent="0.15">
      <c r="B248" s="36" t="str">
        <f>room表数据!D57</f>
        <v>11046</v>
      </c>
      <c r="D248" s="1" t="str">
        <f>主线关卡掉落数据!V51&amp;"|"&amp;主线关卡掉落数据!J51&amp;"|"&amp;room表数据!$J$3*10000</f>
        <v>40200|1|7000</v>
      </c>
    </row>
    <row r="249" spans="2:4" x14ac:dyDescent="0.15">
      <c r="B249" s="36" t="str">
        <f>room表数据!D58</f>
        <v>11047</v>
      </c>
      <c r="D249" s="1" t="str">
        <f>主线关卡掉落数据!V52&amp;"|"&amp;主线关卡掉落数据!J52&amp;"|"&amp;room表数据!$J$3*10000</f>
        <v>40200|1|7000</v>
      </c>
    </row>
    <row r="250" spans="2:4" x14ac:dyDescent="0.15">
      <c r="B250" s="36" t="str">
        <f>room表数据!D59</f>
        <v>11048</v>
      </c>
      <c r="D250" s="1" t="str">
        <f>主线关卡掉落数据!V53&amp;"|"&amp;主线关卡掉落数据!J53&amp;"|"&amp;room表数据!$J$3*10000</f>
        <v>40200|1|7000</v>
      </c>
    </row>
    <row r="251" spans="2:4" x14ac:dyDescent="0.15">
      <c r="B251" s="36" t="str">
        <f>room表数据!D60</f>
        <v>11049</v>
      </c>
      <c r="D251" s="1" t="str">
        <f>主线关卡掉落数据!V54&amp;"|"&amp;主线关卡掉落数据!J54&amp;"|"&amp;room表数据!$J$3*10000</f>
        <v>40200|1|7000</v>
      </c>
    </row>
    <row r="252" spans="2:4" x14ac:dyDescent="0.15">
      <c r="B252" s="36" t="str">
        <f>room表数据!D61</f>
        <v>11050</v>
      </c>
      <c r="D252" s="1" t="str">
        <f>主线关卡掉落数据!V55&amp;"|"&amp;主线关卡掉落数据!J55&amp;"|"&amp;room表数据!$J$3*10000</f>
        <v>40200|1|7000</v>
      </c>
    </row>
    <row r="253" spans="2:4" x14ac:dyDescent="0.15">
      <c r="B253" s="36" t="str">
        <f>room表数据!D62</f>
        <v>11051</v>
      </c>
      <c r="D253" s="1" t="str">
        <f>主线关卡掉落数据!V56&amp;"|"&amp;主线关卡掉落数据!J56&amp;"|"&amp;room表数据!$J$3*10000</f>
        <v>40200|1|7000</v>
      </c>
    </row>
    <row r="254" spans="2:4" x14ac:dyDescent="0.15">
      <c r="B254" s="36" t="str">
        <f>room表数据!D63</f>
        <v>11052</v>
      </c>
      <c r="D254" s="1" t="str">
        <f>主线关卡掉落数据!V57&amp;"|"&amp;主线关卡掉落数据!J57&amp;"|"&amp;room表数据!$J$3*10000</f>
        <v>40200|1|7000</v>
      </c>
    </row>
    <row r="255" spans="2:4" x14ac:dyDescent="0.15">
      <c r="B255" s="36" t="str">
        <f>room表数据!D64</f>
        <v>11053</v>
      </c>
      <c r="D255" s="1" t="str">
        <f>主线关卡掉落数据!V58&amp;"|"&amp;主线关卡掉落数据!J58&amp;"|"&amp;room表数据!$J$3*10000</f>
        <v>40200|1|7000</v>
      </c>
    </row>
    <row r="256" spans="2:4" x14ac:dyDescent="0.15">
      <c r="B256" s="36" t="str">
        <f>room表数据!D65</f>
        <v>11054</v>
      </c>
      <c r="D256" s="1" t="str">
        <f>主线关卡掉落数据!V59&amp;"|"&amp;主线关卡掉落数据!J59&amp;"|"&amp;room表数据!$J$3*10000</f>
        <v>40200|1|7000</v>
      </c>
    </row>
    <row r="257" spans="2:4" x14ac:dyDescent="0.15">
      <c r="B257" s="36" t="str">
        <f>room表数据!D66</f>
        <v>11055</v>
      </c>
      <c r="D257" s="1" t="str">
        <f>主线关卡掉落数据!V60&amp;"|"&amp;主线关卡掉落数据!J60&amp;"|"&amp;room表数据!$J$3*10000</f>
        <v>40200|1|7000</v>
      </c>
    </row>
    <row r="258" spans="2:4" x14ac:dyDescent="0.15">
      <c r="B258" s="36" t="str">
        <f>room表数据!D67</f>
        <v>11056</v>
      </c>
      <c r="D258" s="1" t="str">
        <f>主线关卡掉落数据!V61&amp;"|"&amp;主线关卡掉落数据!J61&amp;"|"&amp;room表数据!$J$3*10000</f>
        <v>40200|1|7000</v>
      </c>
    </row>
    <row r="259" spans="2:4" x14ac:dyDescent="0.15">
      <c r="B259" s="36" t="str">
        <f>room表数据!D68</f>
        <v>11057</v>
      </c>
      <c r="D259" s="1" t="str">
        <f>主线关卡掉落数据!V62&amp;"|"&amp;主线关卡掉落数据!J62&amp;"|"&amp;room表数据!$J$3*10000</f>
        <v>40200|1|7000</v>
      </c>
    </row>
    <row r="260" spans="2:4" x14ac:dyDescent="0.15">
      <c r="B260" s="36" t="str">
        <f>room表数据!D69</f>
        <v>11058</v>
      </c>
      <c r="D260" s="1" t="str">
        <f>主线关卡掉落数据!V63&amp;"|"&amp;主线关卡掉落数据!J63&amp;"|"&amp;room表数据!$J$3*10000</f>
        <v>40200|1|7000</v>
      </c>
    </row>
    <row r="261" spans="2:4" x14ac:dyDescent="0.15">
      <c r="B261" s="36" t="str">
        <f>room表数据!D70</f>
        <v>11059</v>
      </c>
      <c r="D261" s="1" t="str">
        <f>主线关卡掉落数据!V64&amp;"|"&amp;主线关卡掉落数据!J64&amp;"|"&amp;room表数据!$J$3*10000</f>
        <v>40200|1|7000</v>
      </c>
    </row>
    <row r="262" spans="2:4" x14ac:dyDescent="0.15">
      <c r="B262" s="36" t="str">
        <f>room表数据!D71</f>
        <v>11060</v>
      </c>
      <c r="D262" s="1" t="str">
        <f>主线关卡掉落数据!V65&amp;"|"&amp;主线关卡掉落数据!J65&amp;"|"&amp;room表数据!$J$3*10000</f>
        <v>40200|1|7000</v>
      </c>
    </row>
    <row r="263" spans="2:4" x14ac:dyDescent="0.15">
      <c r="B263" s="36" t="str">
        <f>room表数据!D72</f>
        <v>11061</v>
      </c>
      <c r="D263" s="1" t="str">
        <f>主线关卡掉落数据!V66&amp;"|"&amp;主线关卡掉落数据!J66&amp;"|"&amp;room表数据!$J$3*10000</f>
        <v>40200|1|7000</v>
      </c>
    </row>
    <row r="264" spans="2:4" x14ac:dyDescent="0.15">
      <c r="B264" s="36" t="str">
        <f>room表数据!D73</f>
        <v>11062</v>
      </c>
      <c r="D264" s="1" t="str">
        <f>主线关卡掉落数据!V67&amp;"|"&amp;主线关卡掉落数据!J67&amp;"|"&amp;room表数据!$J$3*10000</f>
        <v>40200|1|7000</v>
      </c>
    </row>
    <row r="265" spans="2:4" x14ac:dyDescent="0.15">
      <c r="B265" s="36" t="str">
        <f>room表数据!D74</f>
        <v>11063</v>
      </c>
      <c r="D265" s="1" t="str">
        <f>主线关卡掉落数据!V68&amp;"|"&amp;主线关卡掉落数据!J68&amp;"|"&amp;room表数据!$J$3*10000</f>
        <v>40200|1|7000</v>
      </c>
    </row>
    <row r="266" spans="2:4" x14ac:dyDescent="0.15">
      <c r="B266" s="36" t="str">
        <f>room表数据!D75</f>
        <v>11064</v>
      </c>
      <c r="D266" s="1" t="str">
        <f>主线关卡掉落数据!V69&amp;"|"&amp;主线关卡掉落数据!J69&amp;"|"&amp;room表数据!$J$3*10000</f>
        <v>40200|1|7000</v>
      </c>
    </row>
    <row r="267" spans="2:4" x14ac:dyDescent="0.15">
      <c r="B267" s="36" t="str">
        <f>room表数据!D76</f>
        <v>11065</v>
      </c>
      <c r="D267" s="1" t="str">
        <f>主线关卡掉落数据!V70&amp;"|"&amp;主线关卡掉落数据!J70&amp;"|"&amp;room表数据!$J$3*10000</f>
        <v>40200|1|7000</v>
      </c>
    </row>
    <row r="268" spans="2:4" x14ac:dyDescent="0.15">
      <c r="B268" s="36" t="str">
        <f>room表数据!D77</f>
        <v>11066</v>
      </c>
      <c r="D268" s="1" t="str">
        <f>主线关卡掉落数据!V71&amp;"|"&amp;主线关卡掉落数据!J71&amp;"|"&amp;room表数据!$J$3*10000</f>
        <v>40200|1|7000</v>
      </c>
    </row>
    <row r="269" spans="2:4" x14ac:dyDescent="0.15">
      <c r="B269" s="36" t="str">
        <f>room表数据!D78</f>
        <v>11067</v>
      </c>
      <c r="D269" s="1" t="str">
        <f>主线关卡掉落数据!V72&amp;"|"&amp;主线关卡掉落数据!J72&amp;"|"&amp;room表数据!$J$3*10000</f>
        <v>40200|1|7000</v>
      </c>
    </row>
    <row r="270" spans="2:4" x14ac:dyDescent="0.15">
      <c r="B270" s="36" t="str">
        <f>room表数据!D79</f>
        <v>11068</v>
      </c>
      <c r="D270" s="1" t="str">
        <f>主线关卡掉落数据!V73&amp;"|"&amp;主线关卡掉落数据!J73&amp;"|"&amp;room表数据!$J$3*10000</f>
        <v>40200|1|7000</v>
      </c>
    </row>
    <row r="271" spans="2:4" x14ac:dyDescent="0.15">
      <c r="B271" s="36" t="str">
        <f>room表数据!D80</f>
        <v>11069</v>
      </c>
      <c r="D271" s="1" t="str">
        <f>主线关卡掉落数据!V74&amp;"|"&amp;主线关卡掉落数据!J74&amp;"|"&amp;room表数据!$J$3*10000</f>
        <v>40200|1|7000</v>
      </c>
    </row>
    <row r="272" spans="2:4" x14ac:dyDescent="0.15">
      <c r="B272" s="36" t="str">
        <f>room表数据!D81</f>
        <v>11070</v>
      </c>
      <c r="D272" s="1" t="str">
        <f>主线关卡掉落数据!V75&amp;"|"&amp;主线关卡掉落数据!J75&amp;"|"&amp;room表数据!$J$3*10000</f>
        <v>40200|1|7000</v>
      </c>
    </row>
    <row r="273" spans="2:4" x14ac:dyDescent="0.15">
      <c r="B273" s="36" t="str">
        <f>room表数据!D82</f>
        <v>11071</v>
      </c>
      <c r="D273" s="1" t="str">
        <f>主线关卡掉落数据!V76&amp;"|"&amp;主线关卡掉落数据!J76&amp;"|"&amp;room表数据!$J$3*10000</f>
        <v>40200|1|7000</v>
      </c>
    </row>
    <row r="274" spans="2:4" x14ac:dyDescent="0.15">
      <c r="B274" s="36" t="str">
        <f>room表数据!D83</f>
        <v>11072</v>
      </c>
      <c r="D274" s="1" t="str">
        <f>主线关卡掉落数据!V77&amp;"|"&amp;主线关卡掉落数据!J77&amp;"|"&amp;room表数据!$J$3*10000</f>
        <v>40200|1|7000</v>
      </c>
    </row>
    <row r="275" spans="2:4" x14ac:dyDescent="0.15">
      <c r="B275" s="36" t="str">
        <f>room表数据!D84</f>
        <v>11073</v>
      </c>
      <c r="D275" s="1" t="str">
        <f>主线关卡掉落数据!V78&amp;"|"&amp;主线关卡掉落数据!J78&amp;"|"&amp;room表数据!$J$3*10000</f>
        <v>40200|1|7000</v>
      </c>
    </row>
    <row r="276" spans="2:4" x14ac:dyDescent="0.15">
      <c r="B276" s="36" t="str">
        <f>room表数据!D85</f>
        <v>11074</v>
      </c>
      <c r="D276" s="1" t="str">
        <f>主线关卡掉落数据!V79&amp;"|"&amp;主线关卡掉落数据!J79&amp;"|"&amp;room表数据!$J$3*10000</f>
        <v>40200|1|7000</v>
      </c>
    </row>
    <row r="277" spans="2:4" x14ac:dyDescent="0.15">
      <c r="B277" s="36" t="str">
        <f>room表数据!D86</f>
        <v>11075</v>
      </c>
      <c r="D277" s="1" t="str">
        <f>主线关卡掉落数据!V80&amp;"|"&amp;主线关卡掉落数据!J80&amp;"|"&amp;room表数据!$J$3*10000</f>
        <v>40200|1|7000</v>
      </c>
    </row>
    <row r="278" spans="2:4" x14ac:dyDescent="0.15">
      <c r="B278" s="36" t="str">
        <f>room表数据!D87</f>
        <v>11076</v>
      </c>
      <c r="D278" s="1" t="str">
        <f>主线关卡掉落数据!V81&amp;"|"&amp;主线关卡掉落数据!J81&amp;"|"&amp;room表数据!$J$3*10000</f>
        <v>40200|1|7000</v>
      </c>
    </row>
    <row r="279" spans="2:4" x14ac:dyDescent="0.15">
      <c r="B279" s="36" t="str">
        <f>room表数据!D88</f>
        <v>11077</v>
      </c>
      <c r="D279" s="1" t="str">
        <f>主线关卡掉落数据!V82&amp;"|"&amp;主线关卡掉落数据!J82&amp;"|"&amp;room表数据!$J$3*10000</f>
        <v>40200|1|7000</v>
      </c>
    </row>
    <row r="280" spans="2:4" x14ac:dyDescent="0.15">
      <c r="B280" s="36" t="str">
        <f>room表数据!D89</f>
        <v>11078</v>
      </c>
      <c r="D280" s="1" t="str">
        <f>主线关卡掉落数据!V83&amp;"|"&amp;主线关卡掉落数据!J83&amp;"|"&amp;room表数据!$J$3*10000</f>
        <v>40200|1|7000</v>
      </c>
    </row>
    <row r="281" spans="2:4" x14ac:dyDescent="0.15">
      <c r="B281" s="36" t="str">
        <f>room表数据!D90</f>
        <v>11079</v>
      </c>
      <c r="D281" s="1" t="str">
        <f>主线关卡掉落数据!V84&amp;"|"&amp;主线关卡掉落数据!J84&amp;"|"&amp;room表数据!$J$3*10000</f>
        <v>40200|1|7000</v>
      </c>
    </row>
    <row r="282" spans="2:4" x14ac:dyDescent="0.15">
      <c r="B282" s="36" t="str">
        <f>room表数据!D91</f>
        <v>11080</v>
      </c>
      <c r="D282" s="1" t="str">
        <f>主线关卡掉落数据!V85&amp;"|"&amp;主线关卡掉落数据!J85&amp;"|"&amp;room表数据!$J$3*10000</f>
        <v>40200|1|7000</v>
      </c>
    </row>
    <row r="283" spans="2:4" x14ac:dyDescent="0.15">
      <c r="B283" s="36" t="str">
        <f>room表数据!D92</f>
        <v>11081</v>
      </c>
      <c r="D283" s="1" t="str">
        <f>主线关卡掉落数据!V86&amp;"|"&amp;主线关卡掉落数据!J86&amp;"|"&amp;room表数据!$J$3*10000</f>
        <v>40200|1|7000</v>
      </c>
    </row>
    <row r="284" spans="2:4" x14ac:dyDescent="0.15">
      <c r="B284" s="36" t="str">
        <f>room表数据!D93</f>
        <v>11082</v>
      </c>
      <c r="D284" s="1" t="str">
        <f>主线关卡掉落数据!V87&amp;"|"&amp;主线关卡掉落数据!J87&amp;"|"&amp;room表数据!$J$3*10000</f>
        <v>40200|1|7000</v>
      </c>
    </row>
    <row r="285" spans="2:4" x14ac:dyDescent="0.15">
      <c r="B285" s="36" t="str">
        <f>room表数据!D94</f>
        <v>11083</v>
      </c>
      <c r="D285" s="1" t="str">
        <f>主线关卡掉落数据!V88&amp;"|"&amp;主线关卡掉落数据!J88&amp;"|"&amp;room表数据!$J$3*10000</f>
        <v>40200|1|7000</v>
      </c>
    </row>
    <row r="286" spans="2:4" x14ac:dyDescent="0.15">
      <c r="B286" s="36" t="str">
        <f>room表数据!D95</f>
        <v>11084</v>
      </c>
      <c r="D286" s="1" t="str">
        <f>主线关卡掉落数据!V89&amp;"|"&amp;主线关卡掉落数据!J89&amp;"|"&amp;room表数据!$J$3*10000</f>
        <v>40200|1|7000</v>
      </c>
    </row>
    <row r="287" spans="2:4" x14ac:dyDescent="0.15">
      <c r="B287" s="36" t="str">
        <f>room表数据!D96</f>
        <v>11085</v>
      </c>
      <c r="D287" s="1" t="str">
        <f>主线关卡掉落数据!V90&amp;"|"&amp;主线关卡掉落数据!J90&amp;"|"&amp;room表数据!$J$3*10000</f>
        <v>40200|1|7000</v>
      </c>
    </row>
    <row r="288" spans="2:4" x14ac:dyDescent="0.15">
      <c r="B288" s="36" t="str">
        <f>room表数据!D97</f>
        <v>11086</v>
      </c>
      <c r="D288" s="1" t="str">
        <f>主线关卡掉落数据!V91&amp;"|"&amp;主线关卡掉落数据!J91&amp;"|"&amp;room表数据!$J$3*10000</f>
        <v>40200|1|7000</v>
      </c>
    </row>
    <row r="289" spans="2:4" x14ac:dyDescent="0.15">
      <c r="B289" s="36" t="str">
        <f>room表数据!D98</f>
        <v>11087</v>
      </c>
      <c r="D289" s="1" t="str">
        <f>主线关卡掉落数据!V92&amp;"|"&amp;主线关卡掉落数据!J92&amp;"|"&amp;room表数据!$J$3*10000</f>
        <v>40200|1|7000</v>
      </c>
    </row>
    <row r="290" spans="2:4" x14ac:dyDescent="0.15">
      <c r="B290" s="36" t="str">
        <f>room表数据!D99</f>
        <v>11088</v>
      </c>
      <c r="D290" s="1" t="str">
        <f>主线关卡掉落数据!V93&amp;"|"&amp;主线关卡掉落数据!J93&amp;"|"&amp;room表数据!$J$3*10000</f>
        <v>40200|1|7000</v>
      </c>
    </row>
    <row r="291" spans="2:4" x14ac:dyDescent="0.15">
      <c r="B291" s="36" t="str">
        <f>room表数据!D100</f>
        <v>11089</v>
      </c>
      <c r="D291" s="1" t="str">
        <f>主线关卡掉落数据!V94&amp;"|"&amp;主线关卡掉落数据!J94&amp;"|"&amp;room表数据!$J$3*10000</f>
        <v>40200|1|7000</v>
      </c>
    </row>
    <row r="292" spans="2:4" x14ac:dyDescent="0.15">
      <c r="B292" s="36" t="str">
        <f>room表数据!D101</f>
        <v>11090</v>
      </c>
      <c r="D292" s="1" t="str">
        <f>主线关卡掉落数据!V95&amp;"|"&amp;主线关卡掉落数据!J95&amp;"|"&amp;room表数据!$J$3*10000</f>
        <v>40200|1|7000</v>
      </c>
    </row>
    <row r="293" spans="2:4" x14ac:dyDescent="0.15">
      <c r="B293" s="36" t="str">
        <f>room表数据!D102</f>
        <v>11091</v>
      </c>
      <c r="D293" s="1" t="str">
        <f>主线关卡掉落数据!V96&amp;"|"&amp;主线关卡掉落数据!J96&amp;"|"&amp;room表数据!$J$3*10000</f>
        <v>40200|1|7000</v>
      </c>
    </row>
    <row r="294" spans="2:4" x14ac:dyDescent="0.15">
      <c r="B294" s="36" t="str">
        <f>room表数据!D103</f>
        <v>11092</v>
      </c>
      <c r="D294" s="1" t="str">
        <f>主线关卡掉落数据!V97&amp;"|"&amp;主线关卡掉落数据!J97&amp;"|"&amp;room表数据!$J$3*10000</f>
        <v>40200|1|7000</v>
      </c>
    </row>
    <row r="295" spans="2:4" x14ac:dyDescent="0.15">
      <c r="B295" s="36" t="str">
        <f>room表数据!D104</f>
        <v>11093</v>
      </c>
      <c r="D295" s="1" t="str">
        <f>主线关卡掉落数据!V98&amp;"|"&amp;主线关卡掉落数据!J98&amp;"|"&amp;room表数据!$J$3*10000</f>
        <v>40200|1|7000</v>
      </c>
    </row>
    <row r="296" spans="2:4" x14ac:dyDescent="0.15">
      <c r="B296" s="36" t="str">
        <f>room表数据!D105</f>
        <v>11094</v>
      </c>
      <c r="D296" s="1" t="str">
        <f>主线关卡掉落数据!V99&amp;"|"&amp;主线关卡掉落数据!J99&amp;"|"&amp;room表数据!$J$3*10000</f>
        <v>40200|1|7000</v>
      </c>
    </row>
    <row r="297" spans="2:4" x14ac:dyDescent="0.15">
      <c r="B297" s="36" t="str">
        <f>room表数据!D106</f>
        <v>11095</v>
      </c>
      <c r="D297" s="1" t="str">
        <f>主线关卡掉落数据!V100&amp;"|"&amp;主线关卡掉落数据!J100&amp;"|"&amp;room表数据!$J$3*10000</f>
        <v>40200|1|7000</v>
      </c>
    </row>
    <row r="298" spans="2:4" x14ac:dyDescent="0.15">
      <c r="B298" s="36" t="str">
        <f>room表数据!D107</f>
        <v>11096</v>
      </c>
      <c r="D298" s="1" t="str">
        <f>主线关卡掉落数据!V101&amp;"|"&amp;主线关卡掉落数据!J101&amp;"|"&amp;room表数据!$J$3*10000</f>
        <v>40200|1|7000</v>
      </c>
    </row>
    <row r="299" spans="2:4" x14ac:dyDescent="0.15">
      <c r="B299" s="36" t="str">
        <f>room表数据!D108</f>
        <v>11097</v>
      </c>
      <c r="D299" s="1" t="str">
        <f>主线关卡掉落数据!V102&amp;"|"&amp;主线关卡掉落数据!J102&amp;"|"&amp;room表数据!$J$3*10000</f>
        <v>40200|1|7000</v>
      </c>
    </row>
    <row r="300" spans="2:4" x14ac:dyDescent="0.15">
      <c r="B300" s="36" t="str">
        <f>room表数据!D109</f>
        <v>11098</v>
      </c>
      <c r="D300" s="1" t="str">
        <f>主线关卡掉落数据!V103&amp;"|"&amp;主线关卡掉落数据!J103&amp;"|"&amp;room表数据!$J$3*10000</f>
        <v>40200|1|7000</v>
      </c>
    </row>
    <row r="301" spans="2:4" x14ac:dyDescent="0.15">
      <c r="B301" s="36" t="str">
        <f>room表数据!D110</f>
        <v>11099</v>
      </c>
      <c r="D301" s="1" t="str">
        <f>主线关卡掉落数据!V104&amp;"|"&amp;主线关卡掉落数据!J104&amp;"|"&amp;room表数据!$J$3*10000</f>
        <v>40200|1|7000</v>
      </c>
    </row>
    <row r="302" spans="2:4" x14ac:dyDescent="0.15">
      <c r="B302" s="36" t="str">
        <f>room表数据!D111</f>
        <v>11100</v>
      </c>
      <c r="D302" s="1" t="str">
        <f>主线关卡掉落数据!V105&amp;"|"&amp;主线关卡掉落数据!J105&amp;"|"&amp;room表数据!$J$3*10000</f>
        <v>40200|1|7000</v>
      </c>
    </row>
    <row r="303" spans="2:4" x14ac:dyDescent="0.15">
      <c r="B303" s="36" t="str">
        <f>room表数据!D112</f>
        <v>11101</v>
      </c>
      <c r="D303" s="1" t="str">
        <f>主线关卡掉落数据!V106&amp;"|"&amp;主线关卡掉落数据!J106&amp;"|"&amp;room表数据!$J$3*10000</f>
        <v>40200|1|7000</v>
      </c>
    </row>
    <row r="304" spans="2:4" x14ac:dyDescent="0.15">
      <c r="B304" s="36" t="str">
        <f>room表数据!D113</f>
        <v>11102</v>
      </c>
      <c r="D304" s="1" t="str">
        <f>主线关卡掉落数据!V107&amp;"|"&amp;主线关卡掉落数据!J107&amp;"|"&amp;room表数据!$J$3*10000</f>
        <v>40200|1|7000</v>
      </c>
    </row>
    <row r="305" spans="2:4" x14ac:dyDescent="0.15">
      <c r="B305" s="36" t="str">
        <f>room表数据!D114</f>
        <v>11103</v>
      </c>
      <c r="D305" s="1" t="str">
        <f>主线关卡掉落数据!V108&amp;"|"&amp;主线关卡掉落数据!J108&amp;"|"&amp;room表数据!$J$3*10000</f>
        <v>40200|1|7000</v>
      </c>
    </row>
    <row r="306" spans="2:4" x14ac:dyDescent="0.15">
      <c r="B306" s="36" t="str">
        <f>room表数据!D115</f>
        <v>11104</v>
      </c>
      <c r="D306" s="1" t="str">
        <f>主线关卡掉落数据!V109&amp;"|"&amp;主线关卡掉落数据!J109&amp;"|"&amp;room表数据!$J$3*10000</f>
        <v>40200|1|7000</v>
      </c>
    </row>
    <row r="307" spans="2:4" x14ac:dyDescent="0.15">
      <c r="B307" s="36" t="str">
        <f>room表数据!D116</f>
        <v>11105</v>
      </c>
      <c r="D307" s="1" t="str">
        <f>主线关卡掉落数据!V110&amp;"|"&amp;主线关卡掉落数据!J110&amp;"|"&amp;room表数据!$J$3*10000</f>
        <v>40200|1|7000</v>
      </c>
    </row>
    <row r="308" spans="2:4" x14ac:dyDescent="0.15">
      <c r="B308" s="36" t="str">
        <f>room表数据!D117</f>
        <v>11106</v>
      </c>
      <c r="D308" s="1" t="str">
        <f>主线关卡掉落数据!V111&amp;"|"&amp;主线关卡掉落数据!J111&amp;"|"&amp;room表数据!$J$3*10000</f>
        <v>40200|1|7000</v>
      </c>
    </row>
    <row r="309" spans="2:4" x14ac:dyDescent="0.15">
      <c r="B309" s="36" t="str">
        <f>room表数据!D118</f>
        <v>11107</v>
      </c>
      <c r="D309" s="1" t="str">
        <f>主线关卡掉落数据!V112&amp;"|"&amp;主线关卡掉落数据!J112&amp;"|"&amp;room表数据!$J$3*10000</f>
        <v>40200|1|7000</v>
      </c>
    </row>
    <row r="310" spans="2:4" x14ac:dyDescent="0.15">
      <c r="B310" s="36" t="str">
        <f>room表数据!D119</f>
        <v>11108</v>
      </c>
      <c r="D310" s="1" t="str">
        <f>主线关卡掉落数据!V113&amp;"|"&amp;主线关卡掉落数据!J113&amp;"|"&amp;room表数据!$J$3*10000</f>
        <v>40200|1|7000</v>
      </c>
    </row>
    <row r="311" spans="2:4" x14ac:dyDescent="0.15">
      <c r="B311" s="36" t="str">
        <f>room表数据!D120</f>
        <v>11109</v>
      </c>
      <c r="D311" s="1" t="str">
        <f>主线关卡掉落数据!V114&amp;"|"&amp;主线关卡掉落数据!J114&amp;"|"&amp;room表数据!$J$3*10000</f>
        <v>40200|1|7000</v>
      </c>
    </row>
    <row r="312" spans="2:4" x14ac:dyDescent="0.15">
      <c r="B312" s="36" t="str">
        <f>room表数据!D121</f>
        <v>11110</v>
      </c>
      <c r="D312" s="1" t="str">
        <f>主线关卡掉落数据!V115&amp;"|"&amp;主线关卡掉落数据!J115&amp;"|"&amp;room表数据!$J$3*10000</f>
        <v>40200|1|7000</v>
      </c>
    </row>
    <row r="313" spans="2:4" x14ac:dyDescent="0.15">
      <c r="B313" s="36" t="str">
        <f>room表数据!D122</f>
        <v>11111</v>
      </c>
      <c r="D313" s="1" t="str">
        <f>主线关卡掉落数据!V116&amp;"|"&amp;主线关卡掉落数据!J116&amp;"|"&amp;room表数据!$J$3*10000</f>
        <v>40200|1|7000</v>
      </c>
    </row>
    <row r="314" spans="2:4" x14ac:dyDescent="0.15">
      <c r="B314" s="36" t="str">
        <f>room表数据!D123</f>
        <v>11112</v>
      </c>
      <c r="D314" s="1" t="str">
        <f>主线关卡掉落数据!V117&amp;"|"&amp;主线关卡掉落数据!J117&amp;"|"&amp;room表数据!$J$3*10000</f>
        <v>40200|1|7000</v>
      </c>
    </row>
    <row r="315" spans="2:4" x14ac:dyDescent="0.15">
      <c r="B315" s="36" t="str">
        <f>room表数据!D124</f>
        <v>11113</v>
      </c>
      <c r="D315" s="1" t="str">
        <f>主线关卡掉落数据!V118&amp;"|"&amp;主线关卡掉落数据!J118&amp;"|"&amp;room表数据!$J$3*10000</f>
        <v>40200|1|7000</v>
      </c>
    </row>
    <row r="316" spans="2:4" x14ac:dyDescent="0.15">
      <c r="B316" s="36" t="str">
        <f>room表数据!D125</f>
        <v>11114</v>
      </c>
      <c r="D316" s="1" t="str">
        <f>主线关卡掉落数据!V119&amp;"|"&amp;主线关卡掉落数据!J119&amp;"|"&amp;room表数据!$J$3*10000</f>
        <v>40200|1|7000</v>
      </c>
    </row>
    <row r="317" spans="2:4" x14ac:dyDescent="0.15">
      <c r="B317" s="36" t="str">
        <f>room表数据!D126</f>
        <v>11115</v>
      </c>
      <c r="D317" s="1" t="str">
        <f>主线关卡掉落数据!V120&amp;"|"&amp;主线关卡掉落数据!J120&amp;"|"&amp;room表数据!$J$3*10000</f>
        <v>40200|1|7000</v>
      </c>
    </row>
    <row r="318" spans="2:4" x14ac:dyDescent="0.15">
      <c r="B318" s="36" t="str">
        <f>room表数据!D127</f>
        <v>11116</v>
      </c>
      <c r="D318" s="1" t="str">
        <f>主线关卡掉落数据!V121&amp;"|"&amp;主线关卡掉落数据!J121&amp;"|"&amp;room表数据!$J$3*10000</f>
        <v>40200|1|7000</v>
      </c>
    </row>
    <row r="319" spans="2:4" x14ac:dyDescent="0.15">
      <c r="B319" s="36" t="str">
        <f>room表数据!D128</f>
        <v>11117</v>
      </c>
      <c r="D319" s="1" t="str">
        <f>主线关卡掉落数据!V122&amp;"|"&amp;主线关卡掉落数据!J122&amp;"|"&amp;room表数据!$J$3*10000</f>
        <v>40200|1|7000</v>
      </c>
    </row>
    <row r="320" spans="2:4" x14ac:dyDescent="0.15">
      <c r="B320" s="36" t="str">
        <f>room表数据!D129</f>
        <v>11118</v>
      </c>
      <c r="D320" s="1" t="str">
        <f>主线关卡掉落数据!V123&amp;"|"&amp;主线关卡掉落数据!J123&amp;"|"&amp;room表数据!$J$3*10000</f>
        <v>40200|1|7000</v>
      </c>
    </row>
    <row r="321" spans="2:4" x14ac:dyDescent="0.15">
      <c r="B321" s="36" t="str">
        <f>room表数据!D130</f>
        <v>11119</v>
      </c>
      <c r="D321" s="1" t="str">
        <f>主线关卡掉落数据!V124&amp;"|"&amp;主线关卡掉落数据!J124&amp;"|"&amp;room表数据!$J$3*10000</f>
        <v>40200|1|7000</v>
      </c>
    </row>
    <row r="322" spans="2:4" x14ac:dyDescent="0.15">
      <c r="B322" s="36" t="str">
        <f>room表数据!D131</f>
        <v>11120</v>
      </c>
      <c r="D322" s="1" t="str">
        <f>主线关卡掉落数据!V125&amp;"|"&amp;主线关卡掉落数据!J125&amp;"|"&amp;room表数据!$J$3*10000</f>
        <v>40200|1|7000</v>
      </c>
    </row>
    <row r="323" spans="2:4" x14ac:dyDescent="0.15">
      <c r="B323" s="36" t="str">
        <f>room表数据!D132</f>
        <v>11121</v>
      </c>
      <c r="D323" s="1" t="str">
        <f>主线关卡掉落数据!V126&amp;"|"&amp;主线关卡掉落数据!J126&amp;"|"&amp;room表数据!$J$3*10000</f>
        <v>40200|1|7000</v>
      </c>
    </row>
    <row r="324" spans="2:4" x14ac:dyDescent="0.15">
      <c r="B324" s="36" t="str">
        <f>room表数据!D133</f>
        <v>11122</v>
      </c>
      <c r="D324" s="1" t="str">
        <f>主线关卡掉落数据!V127&amp;"|"&amp;主线关卡掉落数据!J127&amp;"|"&amp;room表数据!$J$3*10000</f>
        <v>40200|1|7000</v>
      </c>
    </row>
    <row r="325" spans="2:4" x14ac:dyDescent="0.15">
      <c r="B325" s="36" t="str">
        <f>room表数据!D134</f>
        <v>11123</v>
      </c>
      <c r="D325" s="1" t="str">
        <f>主线关卡掉落数据!V128&amp;"|"&amp;主线关卡掉落数据!J128&amp;"|"&amp;room表数据!$J$3*10000</f>
        <v>40200|1|7000</v>
      </c>
    </row>
    <row r="326" spans="2:4" x14ac:dyDescent="0.15">
      <c r="B326" s="36" t="str">
        <f>room表数据!D135</f>
        <v>11124</v>
      </c>
      <c r="D326" s="1" t="str">
        <f>主线关卡掉落数据!V129&amp;"|"&amp;主线关卡掉落数据!J129&amp;"|"&amp;room表数据!$J$3*10000</f>
        <v>40200|1|7000</v>
      </c>
    </row>
    <row r="327" spans="2:4" x14ac:dyDescent="0.15">
      <c r="B327" s="36" t="str">
        <f>room表数据!D136</f>
        <v>11125</v>
      </c>
      <c r="D327" s="1" t="str">
        <f>主线关卡掉落数据!V130&amp;"|"&amp;主线关卡掉落数据!J130&amp;"|"&amp;room表数据!$J$3*10000</f>
        <v>40200|1|7000</v>
      </c>
    </row>
    <row r="328" spans="2:4" x14ac:dyDescent="0.15">
      <c r="B328" s="36" t="str">
        <f>room表数据!D137</f>
        <v>11126</v>
      </c>
      <c r="D328" s="1" t="str">
        <f>主线关卡掉落数据!V131&amp;"|"&amp;主线关卡掉落数据!J131&amp;"|"&amp;room表数据!$J$3*10000</f>
        <v>40200|1|7000</v>
      </c>
    </row>
    <row r="329" spans="2:4" x14ac:dyDescent="0.15">
      <c r="B329" s="36" t="str">
        <f>room表数据!D138</f>
        <v>11127</v>
      </c>
      <c r="D329" s="1" t="str">
        <f>主线关卡掉落数据!V132&amp;"|"&amp;主线关卡掉落数据!J132&amp;"|"&amp;room表数据!$J$3*10000</f>
        <v>40200|1|7000</v>
      </c>
    </row>
    <row r="330" spans="2:4" x14ac:dyDescent="0.15">
      <c r="B330" s="36" t="str">
        <f>room表数据!D139</f>
        <v>11128</v>
      </c>
      <c r="D330" s="1" t="str">
        <f>主线关卡掉落数据!V133&amp;"|"&amp;主线关卡掉落数据!J133&amp;"|"&amp;room表数据!$J$3*10000</f>
        <v>40200|1|7000</v>
      </c>
    </row>
    <row r="331" spans="2:4" x14ac:dyDescent="0.15">
      <c r="B331" s="36" t="str">
        <f>room表数据!D140</f>
        <v>11129</v>
      </c>
      <c r="D331" s="1" t="str">
        <f>主线关卡掉落数据!V134&amp;"|"&amp;主线关卡掉落数据!J134&amp;"|"&amp;room表数据!$J$3*10000</f>
        <v>40200|1|7000</v>
      </c>
    </row>
    <row r="332" spans="2:4" x14ac:dyDescent="0.15">
      <c r="B332" s="36" t="str">
        <f>room表数据!D141</f>
        <v>11130</v>
      </c>
      <c r="D332" s="1" t="str">
        <f>主线关卡掉落数据!V135&amp;"|"&amp;主线关卡掉落数据!J135&amp;"|"&amp;room表数据!$J$3*10000</f>
        <v>40200|1|7000</v>
      </c>
    </row>
    <row r="333" spans="2:4" x14ac:dyDescent="0.15">
      <c r="B333" s="36" t="str">
        <f>room表数据!D142</f>
        <v>11131</v>
      </c>
      <c r="D333" s="1" t="str">
        <f>主线关卡掉落数据!V136&amp;"|"&amp;主线关卡掉落数据!J136&amp;"|"&amp;room表数据!$J$3*10000</f>
        <v>40200|1|7000</v>
      </c>
    </row>
    <row r="334" spans="2:4" x14ac:dyDescent="0.15">
      <c r="B334" s="36" t="str">
        <f>room表数据!D143</f>
        <v>11132</v>
      </c>
      <c r="D334" s="1" t="str">
        <f>主线关卡掉落数据!V137&amp;"|"&amp;主线关卡掉落数据!J137&amp;"|"&amp;room表数据!$J$3*10000</f>
        <v>40200|1|7000</v>
      </c>
    </row>
    <row r="335" spans="2:4" x14ac:dyDescent="0.15">
      <c r="B335" s="36" t="str">
        <f>room表数据!D144</f>
        <v>11133</v>
      </c>
      <c r="D335" s="1" t="str">
        <f>主线关卡掉落数据!V138&amp;"|"&amp;主线关卡掉落数据!J138&amp;"|"&amp;room表数据!$J$3*10000</f>
        <v>40200|1|7000</v>
      </c>
    </row>
    <row r="336" spans="2:4" x14ac:dyDescent="0.15">
      <c r="B336" s="36" t="str">
        <f>room表数据!D145</f>
        <v>11134</v>
      </c>
      <c r="D336" s="1" t="str">
        <f>主线关卡掉落数据!V139&amp;"|"&amp;主线关卡掉落数据!J139&amp;"|"&amp;room表数据!$J$3*10000</f>
        <v>40200|1|7000</v>
      </c>
    </row>
    <row r="337" spans="2:4" x14ac:dyDescent="0.15">
      <c r="B337" s="36" t="str">
        <f>room表数据!D146</f>
        <v>11135</v>
      </c>
      <c r="D337" s="1" t="str">
        <f>主线关卡掉落数据!V140&amp;"|"&amp;主线关卡掉落数据!J140&amp;"|"&amp;room表数据!$J$3*10000</f>
        <v>40200|1|7000</v>
      </c>
    </row>
    <row r="338" spans="2:4" x14ac:dyDescent="0.15">
      <c r="B338" s="36" t="str">
        <f>room表数据!D147</f>
        <v>11136</v>
      </c>
      <c r="D338" s="1" t="str">
        <f>主线关卡掉落数据!V141&amp;"|"&amp;主线关卡掉落数据!J141&amp;"|"&amp;room表数据!$J$3*10000</f>
        <v>40200|1|7000</v>
      </c>
    </row>
    <row r="339" spans="2:4" x14ac:dyDescent="0.15">
      <c r="B339" s="36" t="str">
        <f>room表数据!D148</f>
        <v>11137</v>
      </c>
      <c r="D339" s="1" t="str">
        <f>主线关卡掉落数据!V142&amp;"|"&amp;主线关卡掉落数据!J142&amp;"|"&amp;room表数据!$J$3*10000</f>
        <v>40200|1|7000</v>
      </c>
    </row>
    <row r="340" spans="2:4" x14ac:dyDescent="0.15">
      <c r="B340" s="36" t="str">
        <f>room表数据!D149</f>
        <v>11138</v>
      </c>
      <c r="D340" s="1" t="str">
        <f>主线关卡掉落数据!V143&amp;"|"&amp;主线关卡掉落数据!J143&amp;"|"&amp;room表数据!$J$3*10000</f>
        <v>40200|1|7000</v>
      </c>
    </row>
    <row r="341" spans="2:4" x14ac:dyDescent="0.15">
      <c r="B341" s="36" t="str">
        <f>room表数据!D150</f>
        <v>11139</v>
      </c>
      <c r="D341" s="1" t="str">
        <f>主线关卡掉落数据!V144&amp;"|"&amp;主线关卡掉落数据!J144&amp;"|"&amp;room表数据!$J$3*10000</f>
        <v>40200|1|7000</v>
      </c>
    </row>
    <row r="342" spans="2:4" x14ac:dyDescent="0.15">
      <c r="B342" s="36" t="str">
        <f>room表数据!D151</f>
        <v>11140</v>
      </c>
      <c r="D342" s="1" t="str">
        <f>主线关卡掉落数据!V145&amp;"|"&amp;主线关卡掉落数据!J145&amp;"|"&amp;room表数据!$J$3*10000</f>
        <v>40200|1|7000</v>
      </c>
    </row>
    <row r="343" spans="2:4" x14ac:dyDescent="0.15">
      <c r="B343" s="36" t="str">
        <f>room表数据!D152</f>
        <v>11141</v>
      </c>
      <c r="D343" s="1" t="str">
        <f>主线关卡掉落数据!V146&amp;"|"&amp;主线关卡掉落数据!J146&amp;"|"&amp;room表数据!$J$3*10000</f>
        <v>40200|1|7000</v>
      </c>
    </row>
    <row r="344" spans="2:4" x14ac:dyDescent="0.15">
      <c r="B344" s="36" t="str">
        <f>room表数据!D153</f>
        <v>11142</v>
      </c>
      <c r="D344" s="1" t="str">
        <f>主线关卡掉落数据!V147&amp;"|"&amp;主线关卡掉落数据!J147&amp;"|"&amp;room表数据!$J$3*10000</f>
        <v>40200|1|7000</v>
      </c>
    </row>
    <row r="345" spans="2:4" x14ac:dyDescent="0.15">
      <c r="B345" s="36" t="str">
        <f>room表数据!D154</f>
        <v>11143</v>
      </c>
      <c r="D345" s="1" t="str">
        <f>主线关卡掉落数据!V148&amp;"|"&amp;主线关卡掉落数据!J148&amp;"|"&amp;room表数据!$J$3*10000</f>
        <v>40200|1|7000</v>
      </c>
    </row>
    <row r="346" spans="2:4" x14ac:dyDescent="0.15">
      <c r="B346" s="36" t="str">
        <f>room表数据!D155</f>
        <v>11144</v>
      </c>
      <c r="D346" s="1" t="str">
        <f>主线关卡掉落数据!V149&amp;"|"&amp;主线关卡掉落数据!J149&amp;"|"&amp;room表数据!$J$3*10000</f>
        <v>40200|1|7000</v>
      </c>
    </row>
    <row r="347" spans="2:4" x14ac:dyDescent="0.15">
      <c r="B347" s="36" t="str">
        <f>room表数据!D156</f>
        <v>11145</v>
      </c>
      <c r="D347" s="1" t="str">
        <f>主线关卡掉落数据!V150&amp;"|"&amp;主线关卡掉落数据!J150&amp;"|"&amp;room表数据!$J$3*10000</f>
        <v>40200|1|7000</v>
      </c>
    </row>
    <row r="348" spans="2:4" x14ac:dyDescent="0.15">
      <c r="B348" s="36" t="str">
        <f>room表数据!D157</f>
        <v>11146</v>
      </c>
      <c r="D348" s="1" t="str">
        <f>主线关卡掉落数据!V151&amp;"|"&amp;主线关卡掉落数据!J151&amp;"|"&amp;room表数据!$J$3*10000</f>
        <v>40200|1|7000</v>
      </c>
    </row>
    <row r="349" spans="2:4" x14ac:dyDescent="0.15">
      <c r="B349" s="36" t="str">
        <f>room表数据!D158</f>
        <v>11147</v>
      </c>
      <c r="D349" s="1" t="str">
        <f>主线关卡掉落数据!V152&amp;"|"&amp;主线关卡掉落数据!J152&amp;"|"&amp;room表数据!$J$3*10000</f>
        <v>40200|1|7000</v>
      </c>
    </row>
    <row r="350" spans="2:4" x14ac:dyDescent="0.15">
      <c r="B350" s="36" t="str">
        <f>room表数据!D159</f>
        <v>11148</v>
      </c>
      <c r="D350" s="1" t="str">
        <f>主线关卡掉落数据!V153&amp;"|"&amp;主线关卡掉落数据!J153&amp;"|"&amp;room表数据!$J$3*10000</f>
        <v>40200|1|7000</v>
      </c>
    </row>
    <row r="351" spans="2:4" x14ac:dyDescent="0.15">
      <c r="B351" s="36" t="str">
        <f>room表数据!D160</f>
        <v>11149</v>
      </c>
      <c r="D351" s="1" t="str">
        <f>主线关卡掉落数据!V154&amp;"|"&amp;主线关卡掉落数据!J154&amp;"|"&amp;room表数据!$J$3*10000</f>
        <v>40200|1|7000</v>
      </c>
    </row>
    <row r="352" spans="2:4" x14ac:dyDescent="0.15">
      <c r="B352" s="36" t="str">
        <f>room表数据!D161</f>
        <v>11150</v>
      </c>
      <c r="D352" s="1" t="str">
        <f>主线关卡掉落数据!V155&amp;"|"&amp;主线关卡掉落数据!J155&amp;"|"&amp;room表数据!$J$3*10000</f>
        <v>40200|1|7000</v>
      </c>
    </row>
    <row r="353" spans="2:4" x14ac:dyDescent="0.15">
      <c r="B353" s="36" t="str">
        <f>room表数据!D162</f>
        <v>11151</v>
      </c>
      <c r="D353" s="1" t="str">
        <f>主线关卡掉落数据!V156&amp;"|"&amp;主线关卡掉落数据!J156&amp;"|"&amp;room表数据!$J$3*10000</f>
        <v>40200|1|7000</v>
      </c>
    </row>
    <row r="354" spans="2:4" x14ac:dyDescent="0.15">
      <c r="B354" s="36" t="str">
        <f>room表数据!D163</f>
        <v>11152</v>
      </c>
      <c r="D354" s="1" t="str">
        <f>主线关卡掉落数据!V157&amp;"|"&amp;主线关卡掉落数据!J157&amp;"|"&amp;room表数据!$J$3*10000</f>
        <v>40200|1|7000</v>
      </c>
    </row>
    <row r="355" spans="2:4" x14ac:dyDescent="0.15">
      <c r="B355" s="36" t="str">
        <f>room表数据!D164</f>
        <v>11153</v>
      </c>
      <c r="D355" s="1" t="str">
        <f>主线关卡掉落数据!V158&amp;"|"&amp;主线关卡掉落数据!J158&amp;"|"&amp;room表数据!$J$3*10000</f>
        <v>40200|1|7000</v>
      </c>
    </row>
    <row r="356" spans="2:4" x14ac:dyDescent="0.15">
      <c r="B356" s="36" t="str">
        <f>room表数据!D165</f>
        <v>11154</v>
      </c>
      <c r="D356" s="1" t="str">
        <f>主线关卡掉落数据!V159&amp;"|"&amp;主线关卡掉落数据!J159&amp;"|"&amp;room表数据!$J$3*10000</f>
        <v>40200|1|7000</v>
      </c>
    </row>
    <row r="357" spans="2:4" x14ac:dyDescent="0.15">
      <c r="B357" s="36" t="str">
        <f>room表数据!D166</f>
        <v>11155</v>
      </c>
      <c r="D357" s="1" t="str">
        <f>主线关卡掉落数据!V160&amp;"|"&amp;主线关卡掉落数据!J160&amp;"|"&amp;room表数据!$J$3*10000</f>
        <v>40200|1|7000</v>
      </c>
    </row>
    <row r="358" spans="2:4" x14ac:dyDescent="0.15">
      <c r="B358" s="36" t="str">
        <f>room表数据!D167</f>
        <v>11156</v>
      </c>
      <c r="D358" s="1" t="str">
        <f>主线关卡掉落数据!V161&amp;"|"&amp;主线关卡掉落数据!J161&amp;"|"&amp;room表数据!$J$3*10000</f>
        <v>40200|1|7000</v>
      </c>
    </row>
    <row r="359" spans="2:4" x14ac:dyDescent="0.15">
      <c r="B359" s="36" t="str">
        <f>room表数据!D168</f>
        <v>11157</v>
      </c>
      <c r="D359" s="1" t="str">
        <f>主线关卡掉落数据!V162&amp;"|"&amp;主线关卡掉落数据!J162&amp;"|"&amp;room表数据!$J$3*10000</f>
        <v>40200|1|7000</v>
      </c>
    </row>
    <row r="360" spans="2:4" x14ac:dyDescent="0.15">
      <c r="B360" s="36" t="str">
        <f>room表数据!D169</f>
        <v>11158</v>
      </c>
      <c r="D360" s="1" t="str">
        <f>主线关卡掉落数据!V163&amp;"|"&amp;主线关卡掉落数据!J163&amp;"|"&amp;room表数据!$J$3*10000</f>
        <v>40200|1|7000</v>
      </c>
    </row>
    <row r="361" spans="2:4" x14ac:dyDescent="0.15">
      <c r="B361" s="36" t="str">
        <f>room表数据!D170</f>
        <v>11159</v>
      </c>
      <c r="D361" s="1" t="str">
        <f>主线关卡掉落数据!V164&amp;"|"&amp;主线关卡掉落数据!J164&amp;"|"&amp;room表数据!$J$3*10000</f>
        <v>40200|1|7000</v>
      </c>
    </row>
    <row r="362" spans="2:4" x14ac:dyDescent="0.15">
      <c r="B362" s="36" t="str">
        <f>room表数据!D171</f>
        <v>11160</v>
      </c>
      <c r="D362" s="1" t="str">
        <f>主线关卡掉落数据!V165&amp;"|"&amp;主线关卡掉落数据!J165&amp;"|"&amp;room表数据!$J$3*10000</f>
        <v>40200|1|7000</v>
      </c>
    </row>
    <row r="363" spans="2:4" x14ac:dyDescent="0.15">
      <c r="B363" s="36" t="str">
        <f>room表数据!D172</f>
        <v>11161</v>
      </c>
      <c r="D363" s="1" t="str">
        <f>主线关卡掉落数据!V166&amp;"|"&amp;主线关卡掉落数据!J166&amp;"|"&amp;room表数据!$J$3*10000</f>
        <v>40200|1|7000</v>
      </c>
    </row>
    <row r="364" spans="2:4" x14ac:dyDescent="0.15">
      <c r="B364" s="36" t="str">
        <f>room表数据!D173</f>
        <v>11162</v>
      </c>
      <c r="D364" s="1" t="str">
        <f>主线关卡掉落数据!V167&amp;"|"&amp;主线关卡掉落数据!J167&amp;"|"&amp;room表数据!$J$3*10000</f>
        <v>40200|1|7000</v>
      </c>
    </row>
    <row r="365" spans="2:4" x14ac:dyDescent="0.15">
      <c r="B365" s="36" t="str">
        <f>room表数据!D174</f>
        <v>11163</v>
      </c>
      <c r="D365" s="1" t="str">
        <f>主线关卡掉落数据!V168&amp;"|"&amp;主线关卡掉落数据!J168&amp;"|"&amp;room表数据!$J$3*10000</f>
        <v>40200|1|7000</v>
      </c>
    </row>
    <row r="366" spans="2:4" x14ac:dyDescent="0.15">
      <c r="B366" s="36" t="str">
        <f>room表数据!D175</f>
        <v>11164</v>
      </c>
      <c r="D366" s="1" t="str">
        <f>主线关卡掉落数据!V169&amp;"|"&amp;主线关卡掉落数据!J169&amp;"|"&amp;room表数据!$J$3*10000</f>
        <v>40200|1|7000</v>
      </c>
    </row>
    <row r="367" spans="2:4" x14ac:dyDescent="0.15">
      <c r="B367" s="36" t="str">
        <f>room表数据!D176</f>
        <v>11165</v>
      </c>
      <c r="D367" s="1" t="str">
        <f>主线关卡掉落数据!V170&amp;"|"&amp;主线关卡掉落数据!J170&amp;"|"&amp;room表数据!$J$3*10000</f>
        <v>40200|1|7000</v>
      </c>
    </row>
    <row r="368" spans="2:4" x14ac:dyDescent="0.15">
      <c r="B368" s="36" t="str">
        <f>room表数据!D177</f>
        <v>11166</v>
      </c>
      <c r="D368" s="1" t="str">
        <f>主线关卡掉落数据!V171&amp;"|"&amp;主线关卡掉落数据!J171&amp;"|"&amp;room表数据!$J$3*10000</f>
        <v>40200|1|7000</v>
      </c>
    </row>
    <row r="369" spans="2:4" x14ac:dyDescent="0.15">
      <c r="B369" s="36" t="str">
        <f>room表数据!D178</f>
        <v>11167</v>
      </c>
      <c r="D369" s="1" t="str">
        <f>主线关卡掉落数据!V172&amp;"|"&amp;主线关卡掉落数据!J172&amp;"|"&amp;room表数据!$J$3*10000</f>
        <v>40200|1|7000</v>
      </c>
    </row>
    <row r="370" spans="2:4" x14ac:dyDescent="0.15">
      <c r="B370" s="36" t="str">
        <f>room表数据!D179</f>
        <v>11168</v>
      </c>
      <c r="D370" s="1" t="str">
        <f>主线关卡掉落数据!V173&amp;"|"&amp;主线关卡掉落数据!J173&amp;"|"&amp;room表数据!$J$3*10000</f>
        <v>40200|1|7000</v>
      </c>
    </row>
    <row r="371" spans="2:4" x14ac:dyDescent="0.15">
      <c r="B371" s="36" t="str">
        <f>room表数据!D180</f>
        <v>11169</v>
      </c>
      <c r="D371" s="1" t="str">
        <f>主线关卡掉落数据!V174&amp;"|"&amp;主线关卡掉落数据!J174&amp;"|"&amp;room表数据!$J$3*10000</f>
        <v>40200|1|7000</v>
      </c>
    </row>
    <row r="372" spans="2:4" x14ac:dyDescent="0.15">
      <c r="B372" s="36" t="str">
        <f>room表数据!D181</f>
        <v>11170</v>
      </c>
      <c r="D372" s="1" t="str">
        <f>主线关卡掉落数据!V175&amp;"|"&amp;主线关卡掉落数据!J175&amp;"|"&amp;room表数据!$J$3*10000</f>
        <v>40200|1|7000</v>
      </c>
    </row>
    <row r="373" spans="2:4" x14ac:dyDescent="0.15">
      <c r="B373" s="36" t="str">
        <f>room表数据!D182</f>
        <v>11171</v>
      </c>
      <c r="D373" s="1" t="str">
        <f>主线关卡掉落数据!V176&amp;"|"&amp;主线关卡掉落数据!J176&amp;"|"&amp;room表数据!$J$3*10000</f>
        <v>40200|1|7000</v>
      </c>
    </row>
    <row r="374" spans="2:4" x14ac:dyDescent="0.15">
      <c r="B374" s="36" t="str">
        <f>room表数据!D183</f>
        <v>11172</v>
      </c>
      <c r="D374" s="1" t="str">
        <f>主线关卡掉落数据!V177&amp;"|"&amp;主线关卡掉落数据!J177&amp;"|"&amp;room表数据!$J$3*10000</f>
        <v>40200|1|7000</v>
      </c>
    </row>
    <row r="375" spans="2:4" x14ac:dyDescent="0.15">
      <c r="B375" s="36" t="str">
        <f>room表数据!D184</f>
        <v>11173</v>
      </c>
      <c r="D375" s="1" t="str">
        <f>主线关卡掉落数据!V178&amp;"|"&amp;主线关卡掉落数据!J178&amp;"|"&amp;room表数据!$J$3*10000</f>
        <v>40200|1|7000</v>
      </c>
    </row>
    <row r="376" spans="2:4" x14ac:dyDescent="0.15">
      <c r="B376" s="36" t="str">
        <f>room表数据!D185</f>
        <v>11174</v>
      </c>
      <c r="D376" s="1" t="str">
        <f>主线关卡掉落数据!V179&amp;"|"&amp;主线关卡掉落数据!J179&amp;"|"&amp;room表数据!$J$3*10000</f>
        <v>40200|1|7000</v>
      </c>
    </row>
    <row r="377" spans="2:4" x14ac:dyDescent="0.15">
      <c r="B377" s="36" t="str">
        <f>room表数据!D186</f>
        <v>11175</v>
      </c>
      <c r="D377" s="1" t="str">
        <f>主线关卡掉落数据!V180&amp;"|"&amp;主线关卡掉落数据!J180&amp;"|"&amp;room表数据!$J$3*10000</f>
        <v>40200|1|7000</v>
      </c>
    </row>
    <row r="378" spans="2:4" x14ac:dyDescent="0.15">
      <c r="B378" s="36" t="str">
        <f>room表数据!D187</f>
        <v>11176</v>
      </c>
      <c r="D378" s="1" t="str">
        <f>主线关卡掉落数据!V181&amp;"|"&amp;主线关卡掉落数据!J181&amp;"|"&amp;room表数据!$J$3*10000</f>
        <v>40200|1|7000</v>
      </c>
    </row>
    <row r="379" spans="2:4" x14ac:dyDescent="0.15">
      <c r="B379" s="36" t="str">
        <f>room表数据!D188</f>
        <v>11177</v>
      </c>
      <c r="D379" s="1" t="str">
        <f>主线关卡掉落数据!V182&amp;"|"&amp;主线关卡掉落数据!J182&amp;"|"&amp;room表数据!$J$3*10000</f>
        <v>40200|1|7000</v>
      </c>
    </row>
    <row r="380" spans="2:4" x14ac:dyDescent="0.15">
      <c r="B380" s="36" t="str">
        <f>room表数据!D189</f>
        <v>11178</v>
      </c>
      <c r="D380" s="1" t="str">
        <f>主线关卡掉落数据!V183&amp;"|"&amp;主线关卡掉落数据!J183&amp;"|"&amp;room表数据!$J$3*10000</f>
        <v>40200|1|7000</v>
      </c>
    </row>
    <row r="381" spans="2:4" x14ac:dyDescent="0.15">
      <c r="B381" s="36" t="str">
        <f>room表数据!D190</f>
        <v>11179</v>
      </c>
      <c r="D381" s="1" t="str">
        <f>主线关卡掉落数据!V184&amp;"|"&amp;主线关卡掉落数据!J184&amp;"|"&amp;room表数据!$J$3*10000</f>
        <v>40200|1|7000</v>
      </c>
    </row>
    <row r="382" spans="2:4" x14ac:dyDescent="0.15">
      <c r="B382" s="36" t="str">
        <f>room表数据!D191</f>
        <v>11180</v>
      </c>
      <c r="D382" s="1" t="str">
        <f>主线关卡掉落数据!V185&amp;"|"&amp;主线关卡掉落数据!J185&amp;"|"&amp;room表数据!$J$3*10000</f>
        <v>40200|1|7000</v>
      </c>
    </row>
    <row r="383" spans="2:4" x14ac:dyDescent="0.15">
      <c r="B383" s="36" t="str">
        <f>room表数据!D192</f>
        <v>11181</v>
      </c>
      <c r="D383" s="1" t="str">
        <f>主线关卡掉落数据!V186&amp;"|"&amp;主线关卡掉落数据!J186&amp;"|"&amp;room表数据!$J$3*10000</f>
        <v>40200|1|7000</v>
      </c>
    </row>
    <row r="384" spans="2:4" x14ac:dyDescent="0.15">
      <c r="B384" s="36" t="str">
        <f>room表数据!D193</f>
        <v>11182</v>
      </c>
      <c r="D384" s="1" t="str">
        <f>主线关卡掉落数据!V187&amp;"|"&amp;主线关卡掉落数据!J187&amp;"|"&amp;room表数据!$J$3*10000</f>
        <v>40200|1|7000</v>
      </c>
    </row>
    <row r="385" spans="2:4" x14ac:dyDescent="0.15">
      <c r="B385" s="36" t="str">
        <f>room表数据!D194</f>
        <v>11183</v>
      </c>
      <c r="D385" s="1" t="str">
        <f>主线关卡掉落数据!V188&amp;"|"&amp;主线关卡掉落数据!J188&amp;"|"&amp;room表数据!$J$3*10000</f>
        <v>40200|1|7000</v>
      </c>
    </row>
    <row r="386" spans="2:4" x14ac:dyDescent="0.15">
      <c r="B386" s="36" t="str">
        <f>room表数据!D195</f>
        <v>11184</v>
      </c>
      <c r="D386" s="1" t="str">
        <f>主线关卡掉落数据!V189&amp;"|"&amp;主线关卡掉落数据!J189&amp;"|"&amp;room表数据!$J$3*10000</f>
        <v>40200|1|7000</v>
      </c>
    </row>
    <row r="387" spans="2:4" x14ac:dyDescent="0.15">
      <c r="B387" s="36" t="str">
        <f>room表数据!D196</f>
        <v>11185</v>
      </c>
      <c r="D387" s="1" t="str">
        <f>主线关卡掉落数据!V190&amp;"|"&amp;主线关卡掉落数据!J190&amp;"|"&amp;room表数据!$J$3*10000</f>
        <v>40200|1|7000</v>
      </c>
    </row>
    <row r="388" spans="2:4" x14ac:dyDescent="0.15">
      <c r="B388" s="36" t="str">
        <f>room表数据!D197</f>
        <v>11186</v>
      </c>
      <c r="D388" s="1" t="str">
        <f>主线关卡掉落数据!V191&amp;"|"&amp;主线关卡掉落数据!J191&amp;"|"&amp;room表数据!$J$3*10000</f>
        <v>40200|1|7000</v>
      </c>
    </row>
    <row r="389" spans="2:4" x14ac:dyDescent="0.15">
      <c r="B389" s="36" t="str">
        <f>room表数据!D198</f>
        <v>11187</v>
      </c>
      <c r="D389" s="1" t="str">
        <f>主线关卡掉落数据!V192&amp;"|"&amp;主线关卡掉落数据!J192&amp;"|"&amp;room表数据!$J$3*10000</f>
        <v>40200|1|7000</v>
      </c>
    </row>
    <row r="390" spans="2:4" x14ac:dyDescent="0.15">
      <c r="B390" s="36" t="str">
        <f>room表数据!D199</f>
        <v>11188</v>
      </c>
      <c r="D390" s="1" t="str">
        <f>主线关卡掉落数据!V193&amp;"|"&amp;主线关卡掉落数据!J193&amp;"|"&amp;room表数据!$J$3*10000</f>
        <v>40200|1|7000</v>
      </c>
    </row>
    <row r="391" spans="2:4" x14ac:dyDescent="0.15">
      <c r="B391" s="36" t="str">
        <f>room表数据!D200</f>
        <v>11189</v>
      </c>
      <c r="D391" s="1" t="str">
        <f>主线关卡掉落数据!V194&amp;"|"&amp;主线关卡掉落数据!J194&amp;"|"&amp;room表数据!$J$3*10000</f>
        <v>40200|1|7000</v>
      </c>
    </row>
    <row r="392" spans="2:4" x14ac:dyDescent="0.15">
      <c r="B392" s="36" t="str">
        <f>room表数据!D201</f>
        <v>11190</v>
      </c>
      <c r="D392" s="1" t="str">
        <f>主线关卡掉落数据!V195&amp;"|"&amp;主线关卡掉落数据!J195&amp;"|"&amp;room表数据!$J$3*10000</f>
        <v>40200|1|7000</v>
      </c>
    </row>
    <row r="393" spans="2:4" x14ac:dyDescent="0.15">
      <c r="B393" s="36" t="str">
        <f>room表数据!D202</f>
        <v>11191</v>
      </c>
      <c r="D393" s="1" t="str">
        <f>主线关卡掉落数据!V196&amp;"|"&amp;主线关卡掉落数据!J196&amp;"|"&amp;room表数据!$J$3*10000</f>
        <v>40200|1|7000</v>
      </c>
    </row>
    <row r="394" spans="2:4" x14ac:dyDescent="0.15">
      <c r="B394" s="36" t="str">
        <f>room表数据!D203</f>
        <v>11192</v>
      </c>
      <c r="D394" s="1" t="str">
        <f>主线关卡掉落数据!V197&amp;"|"&amp;主线关卡掉落数据!J197&amp;"|"&amp;room表数据!$J$3*10000</f>
        <v>40200|1|7000</v>
      </c>
    </row>
    <row r="395" spans="2:4" x14ac:dyDescent="0.15">
      <c r="B395" s="36" t="str">
        <f>room表数据!D204</f>
        <v>11193</v>
      </c>
      <c r="D395" s="1" t="str">
        <f>主线关卡掉落数据!V198&amp;"|"&amp;主线关卡掉落数据!J198&amp;"|"&amp;room表数据!$J$3*10000</f>
        <v>40200|1|7000</v>
      </c>
    </row>
    <row r="396" spans="2:4" x14ac:dyDescent="0.15">
      <c r="B396" s="36" t="str">
        <f>room表数据!D205</f>
        <v>11194</v>
      </c>
      <c r="D396" s="1" t="str">
        <f>主线关卡掉落数据!V199&amp;"|"&amp;主线关卡掉落数据!J199&amp;"|"&amp;room表数据!$J$3*10000</f>
        <v>40200|1|7000</v>
      </c>
    </row>
    <row r="397" spans="2:4" x14ac:dyDescent="0.15">
      <c r="B397" s="36" t="str">
        <f>room表数据!D206</f>
        <v>11195</v>
      </c>
      <c r="D397" s="1" t="str">
        <f>主线关卡掉落数据!V200&amp;"|"&amp;主线关卡掉落数据!J200&amp;"|"&amp;room表数据!$J$3*10000</f>
        <v>40200|1|7000</v>
      </c>
    </row>
    <row r="398" spans="2:4" x14ac:dyDescent="0.15">
      <c r="B398" s="36" t="str">
        <f>room表数据!D207</f>
        <v>11196</v>
      </c>
      <c r="D398" s="1" t="str">
        <f>主线关卡掉落数据!V201&amp;"|"&amp;主线关卡掉落数据!J201&amp;"|"&amp;room表数据!$J$3*10000</f>
        <v>40200|1|7000</v>
      </c>
    </row>
    <row r="399" spans="2:4" x14ac:dyDescent="0.15">
      <c r="B399" s="36" t="str">
        <f>room表数据!D208</f>
        <v>11197</v>
      </c>
      <c r="D399" s="1" t="str">
        <f>主线关卡掉落数据!V202&amp;"|"&amp;主线关卡掉落数据!J202&amp;"|"&amp;room表数据!$J$3*10000</f>
        <v>40200|1|7000</v>
      </c>
    </row>
    <row r="400" spans="2:4" x14ac:dyDescent="0.15">
      <c r="B400" s="36" t="str">
        <f>room表数据!D209</f>
        <v>11198</v>
      </c>
      <c r="D400" s="1" t="str">
        <f>主线关卡掉落数据!V203&amp;"|"&amp;主线关卡掉落数据!J203&amp;"|"&amp;room表数据!$J$3*10000</f>
        <v>40200|1|7000</v>
      </c>
    </row>
    <row r="401" spans="2:8" x14ac:dyDescent="0.15">
      <c r="B401" s="36" t="str">
        <f>room表数据!D210</f>
        <v>11199</v>
      </c>
      <c r="D401" s="1" t="str">
        <f>主线关卡掉落数据!V204&amp;"|"&amp;主线关卡掉落数据!J204&amp;"|"&amp;room表数据!$J$3*10000</f>
        <v>40200|1|7000</v>
      </c>
    </row>
    <row r="402" spans="2:8" x14ac:dyDescent="0.15">
      <c r="B402" s="36" t="str">
        <f>room表数据!D211</f>
        <v>11200</v>
      </c>
      <c r="D402" s="1" t="str">
        <f>主线关卡掉落数据!V205&amp;"|"&amp;主线关卡掉落数据!J205&amp;"|"&amp;room表数据!$J$3*10000</f>
        <v>40200|1|7000</v>
      </c>
      <c r="H402" s="50">
        <v>0.75</v>
      </c>
    </row>
    <row r="403" spans="2:8" x14ac:dyDescent="0.15">
      <c r="B403" s="37" t="str">
        <f>room表数据!E12</f>
        <v>12001</v>
      </c>
      <c r="D403" s="1" t="str">
        <f>主线关卡掉落数据!U6&amp;"|"&amp;主线关卡掉落数据!I6&amp;"|"&amp;$H$402*10000</f>
        <v>100001|1|7500</v>
      </c>
    </row>
    <row r="404" spans="2:8" x14ac:dyDescent="0.15">
      <c r="B404" s="37" t="str">
        <f>room表数据!E13</f>
        <v>12002</v>
      </c>
      <c r="D404" s="1" t="str">
        <f>主线关卡掉落数据!U7&amp;"|"&amp;主线关卡掉落数据!I7&amp;"|"&amp;$H$402*10000</f>
        <v>100101|1|7500</v>
      </c>
    </row>
    <row r="405" spans="2:8" x14ac:dyDescent="0.15">
      <c r="B405" s="37" t="str">
        <f>room表数据!E14</f>
        <v>12003</v>
      </c>
      <c r="D405" s="1" t="str">
        <f>主线关卡掉落数据!U8&amp;"|"&amp;主线关卡掉落数据!I8&amp;"|"&amp;$H$402*10000</f>
        <v>100001|1|7500</v>
      </c>
    </row>
    <row r="406" spans="2:8" x14ac:dyDescent="0.15">
      <c r="B406" s="37" t="str">
        <f>room表数据!E15</f>
        <v>12004</v>
      </c>
      <c r="D406" s="1" t="str">
        <f>主线关卡掉落数据!U9&amp;"|"&amp;主线关卡掉落数据!I9&amp;"|"&amp;$H$402*10000</f>
        <v>100101|1|7500</v>
      </c>
    </row>
    <row r="407" spans="2:8" x14ac:dyDescent="0.15">
      <c r="B407" s="37" t="str">
        <f>room表数据!E16</f>
        <v>12005</v>
      </c>
      <c r="D407" s="1" t="str">
        <f>主线关卡掉落数据!U10&amp;"|"&amp;主线关卡掉落数据!I10&amp;"|"&amp;$H$402*10000</f>
        <v>100201|1|7500</v>
      </c>
    </row>
    <row r="408" spans="2:8" x14ac:dyDescent="0.15">
      <c r="B408" s="37" t="str">
        <f>room表数据!E17</f>
        <v>12006</v>
      </c>
      <c r="D408" s="1" t="str">
        <f>主线关卡掉落数据!U11&amp;"|"&amp;主线关卡掉落数据!I11&amp;"|"&amp;$H$402*10000</f>
        <v>100201|1|7500</v>
      </c>
    </row>
    <row r="409" spans="2:8" x14ac:dyDescent="0.15">
      <c r="B409" s="37" t="str">
        <f>room表数据!E18</f>
        <v>12007</v>
      </c>
      <c r="D409" s="1" t="str">
        <f>主线关卡掉落数据!U12&amp;"|"&amp;主线关卡掉落数据!I12&amp;"|"&amp;$H$402*10000</f>
        <v>100001|1|7500</v>
      </c>
    </row>
    <row r="410" spans="2:8" x14ac:dyDescent="0.15">
      <c r="B410" s="37" t="str">
        <f>room表数据!E19</f>
        <v>12008</v>
      </c>
      <c r="D410" s="1" t="str">
        <f>主线关卡掉落数据!U13&amp;"|"&amp;主线关卡掉落数据!I13&amp;"|"&amp;$H$402*10000</f>
        <v>100101|1|7500</v>
      </c>
    </row>
    <row r="411" spans="2:8" x14ac:dyDescent="0.15">
      <c r="B411" s="37" t="str">
        <f>room表数据!E20</f>
        <v>12009</v>
      </c>
      <c r="D411" s="1" t="str">
        <f>主线关卡掉落数据!U14&amp;"|"&amp;主线关卡掉落数据!I14&amp;"|"&amp;$H$402*10000</f>
        <v>100201|1|7500</v>
      </c>
    </row>
    <row r="412" spans="2:8" x14ac:dyDescent="0.15">
      <c r="B412" s="37" t="str">
        <f>room表数据!E21</f>
        <v>12010</v>
      </c>
      <c r="D412" s="1" t="str">
        <f>主线关卡掉落数据!U15&amp;"|"&amp;主线关卡掉落数据!I15&amp;"|"&amp;$H$402*10000</f>
        <v>100201|1|7500</v>
      </c>
    </row>
    <row r="413" spans="2:8" x14ac:dyDescent="0.15">
      <c r="B413" s="37" t="str">
        <f>room表数据!E22</f>
        <v>12011</v>
      </c>
      <c r="D413" s="1" t="str">
        <f>主线关卡掉落数据!U16&amp;"|"&amp;主线关卡掉落数据!I16&amp;"|"&amp;$H$402*10000</f>
        <v>100001|1|7500</v>
      </c>
    </row>
    <row r="414" spans="2:8" x14ac:dyDescent="0.15">
      <c r="B414" s="37" t="str">
        <f>room表数据!E23</f>
        <v>12012</v>
      </c>
      <c r="D414" s="1" t="str">
        <f>主线关卡掉落数据!U17&amp;"|"&amp;主线关卡掉落数据!I17&amp;"|"&amp;$H$402*10000</f>
        <v>100101|1|7500</v>
      </c>
    </row>
    <row r="415" spans="2:8" x14ac:dyDescent="0.15">
      <c r="B415" s="37" t="str">
        <f>room表数据!E24</f>
        <v>12013</v>
      </c>
      <c r="D415" s="1" t="str">
        <f>主线关卡掉落数据!U18&amp;"|"&amp;主线关卡掉落数据!I18&amp;"|"&amp;$H$402*10000</f>
        <v>100001|1|7500</v>
      </c>
    </row>
    <row r="416" spans="2:8" x14ac:dyDescent="0.15">
      <c r="B416" s="37" t="str">
        <f>room表数据!E25</f>
        <v>12014</v>
      </c>
      <c r="D416" s="1" t="str">
        <f>主线关卡掉落数据!U19&amp;"|"&amp;主线关卡掉落数据!I19&amp;"|"&amp;$H$402*10000</f>
        <v>100101|1|7500</v>
      </c>
    </row>
    <row r="417" spans="2:4" x14ac:dyDescent="0.15">
      <c r="B417" s="37" t="str">
        <f>room表数据!E26</f>
        <v>12015</v>
      </c>
      <c r="D417" s="1" t="str">
        <f>主线关卡掉落数据!U20&amp;"|"&amp;主线关卡掉落数据!I20&amp;"|"&amp;$H$402*10000</f>
        <v>100201|1|7500</v>
      </c>
    </row>
    <row r="418" spans="2:4" x14ac:dyDescent="0.15">
      <c r="B418" s="37" t="str">
        <f>room表数据!E27</f>
        <v>12016</v>
      </c>
      <c r="D418" s="1" t="str">
        <f>主线关卡掉落数据!U21&amp;"|"&amp;主线关卡掉落数据!I21&amp;"|"&amp;$H$402*10000</f>
        <v>100201|1|7500</v>
      </c>
    </row>
    <row r="419" spans="2:4" x14ac:dyDescent="0.15">
      <c r="B419" s="37" t="str">
        <f>room表数据!E28</f>
        <v>12017</v>
      </c>
      <c r="D419" s="1" t="str">
        <f>主线关卡掉落数据!U22&amp;"|"&amp;主线关卡掉落数据!I22&amp;"|"&amp;$H$402*10000</f>
        <v>100001|1|7500</v>
      </c>
    </row>
    <row r="420" spans="2:4" x14ac:dyDescent="0.15">
      <c r="B420" s="37" t="str">
        <f>room表数据!E29</f>
        <v>12018</v>
      </c>
      <c r="D420" s="1" t="str">
        <f>主线关卡掉落数据!U23&amp;"|"&amp;主线关卡掉落数据!I23&amp;"|"&amp;$H$402*10000</f>
        <v>100101|1|7500</v>
      </c>
    </row>
    <row r="421" spans="2:4" x14ac:dyDescent="0.15">
      <c r="B421" s="37" t="str">
        <f>room表数据!E30</f>
        <v>12019</v>
      </c>
      <c r="D421" s="1" t="str">
        <f>主线关卡掉落数据!U24&amp;"|"&amp;主线关卡掉落数据!I24&amp;"|"&amp;$H$402*10000</f>
        <v>100201|1|7500</v>
      </c>
    </row>
    <row r="422" spans="2:4" x14ac:dyDescent="0.15">
      <c r="B422" s="37" t="str">
        <f>room表数据!E31</f>
        <v>12020</v>
      </c>
      <c r="D422" s="1" t="str">
        <f>主线关卡掉落数据!U25&amp;"|"&amp;主线关卡掉落数据!I25&amp;"|"&amp;$H$402*10000</f>
        <v>100201|1|7500</v>
      </c>
    </row>
    <row r="423" spans="2:4" x14ac:dyDescent="0.15">
      <c r="B423" s="37" t="str">
        <f>room表数据!E32</f>
        <v>12021</v>
      </c>
      <c r="D423" s="1" t="str">
        <f>主线关卡掉落数据!U26&amp;"|"&amp;主线关卡掉落数据!I26&amp;"|"&amp;$H$402*10000</f>
        <v>100001|1|7500</v>
      </c>
    </row>
    <row r="424" spans="2:4" x14ac:dyDescent="0.15">
      <c r="B424" s="37" t="str">
        <f>room表数据!E33</f>
        <v>12022</v>
      </c>
      <c r="D424" s="1" t="str">
        <f>主线关卡掉落数据!U27&amp;"|"&amp;主线关卡掉落数据!I27&amp;"|"&amp;$H$402*10000</f>
        <v>100001|1|7500</v>
      </c>
    </row>
    <row r="425" spans="2:4" x14ac:dyDescent="0.15">
      <c r="B425" s="37" t="str">
        <f>room表数据!E34</f>
        <v>12023</v>
      </c>
      <c r="D425" s="1" t="str">
        <f>主线关卡掉落数据!U28&amp;"|"&amp;主线关卡掉落数据!I28&amp;"|"&amp;$H$402*10000</f>
        <v>100001|1|7500</v>
      </c>
    </row>
    <row r="426" spans="2:4" x14ac:dyDescent="0.15">
      <c r="B426" s="37" t="str">
        <f>room表数据!E35</f>
        <v>12024</v>
      </c>
      <c r="D426" s="1" t="str">
        <f>主线关卡掉落数据!U29&amp;"|"&amp;主线关卡掉落数据!I29&amp;"|"&amp;$H$402*10000</f>
        <v>100001|1|7500</v>
      </c>
    </row>
    <row r="427" spans="2:4" x14ac:dyDescent="0.15">
      <c r="B427" s="37" t="str">
        <f>room表数据!E36</f>
        <v>12025</v>
      </c>
      <c r="D427" s="1" t="str">
        <f>主线关卡掉落数据!U30&amp;"|"&amp;主线关卡掉落数据!I30&amp;"|"&amp;$H$402*10000</f>
        <v>100101|1|7500</v>
      </c>
    </row>
    <row r="428" spans="2:4" x14ac:dyDescent="0.15">
      <c r="B428" s="37" t="str">
        <f>room表数据!E37</f>
        <v>12026</v>
      </c>
      <c r="D428" s="1" t="str">
        <f>主线关卡掉落数据!U31&amp;"|"&amp;主线关卡掉落数据!I31&amp;"|"&amp;room表数据!$J$4*10000</f>
        <v>100102|1|5000</v>
      </c>
    </row>
    <row r="429" spans="2:4" x14ac:dyDescent="0.15">
      <c r="B429" s="37" t="str">
        <f>room表数据!E38</f>
        <v>12027</v>
      </c>
      <c r="D429" s="1" t="str">
        <f>主线关卡掉落数据!U32&amp;"|"&amp;主线关卡掉落数据!I32&amp;"|"&amp;room表数据!$J$4*10000</f>
        <v>100102|1|5000</v>
      </c>
    </row>
    <row r="430" spans="2:4" x14ac:dyDescent="0.15">
      <c r="B430" s="37" t="str">
        <f>room表数据!E39</f>
        <v>12028</v>
      </c>
      <c r="D430" s="1" t="str">
        <f>主线关卡掉落数据!U33&amp;"|"&amp;主线关卡掉落数据!I33&amp;"|"&amp;room表数据!$J$4*10000</f>
        <v>100202|1|5000</v>
      </c>
    </row>
    <row r="431" spans="2:4" x14ac:dyDescent="0.15">
      <c r="B431" s="37" t="str">
        <f>room表数据!E40</f>
        <v>12029</v>
      </c>
      <c r="D431" s="1" t="str">
        <f>主线关卡掉落数据!U34&amp;"|"&amp;主线关卡掉落数据!I34&amp;"|"&amp;room表数据!$J$4*10000</f>
        <v>100202|1|5000</v>
      </c>
    </row>
    <row r="432" spans="2:4" x14ac:dyDescent="0.15">
      <c r="B432" s="37" t="str">
        <f>room表数据!E41</f>
        <v>12030</v>
      </c>
      <c r="D432" s="1" t="str">
        <f>主线关卡掉落数据!U35&amp;"|"&amp;主线关卡掉落数据!I35&amp;"|"&amp;room表数据!$J$4*10000</f>
        <v>100202|1|5000</v>
      </c>
    </row>
    <row r="433" spans="2:4" x14ac:dyDescent="0.15">
      <c r="B433" s="37" t="str">
        <f>room表数据!E42</f>
        <v>12031</v>
      </c>
      <c r="D433" s="1" t="str">
        <f>主线关卡掉落数据!U36&amp;"|"&amp;主线关卡掉落数据!I36&amp;"|"&amp;room表数据!$J$4*10000</f>
        <v>100002|1|5000</v>
      </c>
    </row>
    <row r="434" spans="2:4" x14ac:dyDescent="0.15">
      <c r="B434" s="37" t="str">
        <f>room表数据!E43</f>
        <v>12032</v>
      </c>
      <c r="D434" s="1" t="str">
        <f>主线关卡掉落数据!U37&amp;"|"&amp;主线关卡掉落数据!I37&amp;"|"&amp;room表数据!$J$4*10000</f>
        <v>100002|1|5000</v>
      </c>
    </row>
    <row r="435" spans="2:4" x14ac:dyDescent="0.15">
      <c r="B435" s="37" t="str">
        <f>room表数据!E44</f>
        <v>12033</v>
      </c>
      <c r="D435" s="1" t="str">
        <f>主线关卡掉落数据!U38&amp;"|"&amp;主线关卡掉落数据!I38&amp;"|"&amp;room表数据!$J$4*10000</f>
        <v>100002|1|5000</v>
      </c>
    </row>
    <row r="436" spans="2:4" x14ac:dyDescent="0.15">
      <c r="B436" s="37" t="str">
        <f>room表数据!E45</f>
        <v>12034</v>
      </c>
      <c r="D436" s="1" t="str">
        <f>主线关卡掉落数据!U39&amp;"|"&amp;主线关卡掉落数据!I39&amp;"|"&amp;room表数据!$J$4*10000</f>
        <v>100002|1|5000</v>
      </c>
    </row>
    <row r="437" spans="2:4" x14ac:dyDescent="0.15">
      <c r="B437" s="37" t="str">
        <f>room表数据!E46</f>
        <v>12035</v>
      </c>
      <c r="D437" s="1" t="str">
        <f>主线关卡掉落数据!U40&amp;"|"&amp;主线关卡掉落数据!I40&amp;"|"&amp;room表数据!$J$4*10000</f>
        <v>100102|1|5000</v>
      </c>
    </row>
    <row r="438" spans="2:4" x14ac:dyDescent="0.15">
      <c r="B438" s="37" t="str">
        <f>room表数据!E47</f>
        <v>12036</v>
      </c>
      <c r="D438" s="1" t="str">
        <f>主线关卡掉落数据!U41&amp;"|"&amp;主线关卡掉落数据!I41&amp;"|"&amp;room表数据!$J$4*10000</f>
        <v>100102|1|5000</v>
      </c>
    </row>
    <row r="439" spans="2:4" x14ac:dyDescent="0.15">
      <c r="B439" s="37" t="str">
        <f>room表数据!E48</f>
        <v>12037</v>
      </c>
      <c r="D439" s="1" t="str">
        <f>主线关卡掉落数据!U42&amp;"|"&amp;主线关卡掉落数据!I42&amp;"|"&amp;room表数据!$J$4*10000</f>
        <v>100102|1|5000</v>
      </c>
    </row>
    <row r="440" spans="2:4" x14ac:dyDescent="0.15">
      <c r="B440" s="37" t="str">
        <f>room表数据!E49</f>
        <v>12038</v>
      </c>
      <c r="D440" s="1" t="str">
        <f>主线关卡掉落数据!U43&amp;"|"&amp;主线关卡掉落数据!I43&amp;"|"&amp;room表数据!$J$4*10000</f>
        <v>100202|1|5000</v>
      </c>
    </row>
    <row r="441" spans="2:4" x14ac:dyDescent="0.15">
      <c r="B441" s="37" t="str">
        <f>room表数据!E50</f>
        <v>12039</v>
      </c>
      <c r="D441" s="1" t="str">
        <f>主线关卡掉落数据!U44&amp;"|"&amp;主线关卡掉落数据!I44&amp;"|"&amp;room表数据!$J$4*10000</f>
        <v>100202|1|5000</v>
      </c>
    </row>
    <row r="442" spans="2:4" x14ac:dyDescent="0.15">
      <c r="B442" s="37" t="str">
        <f>room表数据!E51</f>
        <v>12040</v>
      </c>
      <c r="D442" s="1" t="str">
        <f>主线关卡掉落数据!U45&amp;"|"&amp;主线关卡掉落数据!I45&amp;"|"&amp;room表数据!$J$4*10000</f>
        <v>100202|1|5000</v>
      </c>
    </row>
    <row r="443" spans="2:4" x14ac:dyDescent="0.15">
      <c r="B443" s="37" t="str">
        <f>room表数据!E52</f>
        <v>12041</v>
      </c>
      <c r="D443" s="1" t="str">
        <f>主线关卡掉落数据!U46&amp;"|"&amp;主线关卡掉落数据!I46&amp;"|"&amp;room表数据!$J$4*10000</f>
        <v>100003|1|5000</v>
      </c>
    </row>
    <row r="444" spans="2:4" x14ac:dyDescent="0.15">
      <c r="B444" s="37" t="str">
        <f>room表数据!E53</f>
        <v>12042</v>
      </c>
      <c r="D444" s="1" t="str">
        <f>主线关卡掉落数据!U47&amp;"|"&amp;主线关卡掉落数据!I47&amp;"|"&amp;room表数据!$J$4*10000</f>
        <v>100003|1|5000</v>
      </c>
    </row>
    <row r="445" spans="2:4" x14ac:dyDescent="0.15">
      <c r="B445" s="37" t="str">
        <f>room表数据!E54</f>
        <v>12043</v>
      </c>
      <c r="D445" s="1" t="str">
        <f>主线关卡掉落数据!U48&amp;"|"&amp;主线关卡掉落数据!I48&amp;"|"&amp;room表数据!$J$4*10000</f>
        <v>100003|1|5000</v>
      </c>
    </row>
    <row r="446" spans="2:4" x14ac:dyDescent="0.15">
      <c r="B446" s="37" t="str">
        <f>room表数据!E55</f>
        <v>12044</v>
      </c>
      <c r="D446" s="1" t="str">
        <f>主线关卡掉落数据!U49&amp;"|"&amp;主线关卡掉落数据!I49&amp;"|"&amp;room表数据!$J$4*10000</f>
        <v>100003|1|5000</v>
      </c>
    </row>
    <row r="447" spans="2:4" x14ac:dyDescent="0.15">
      <c r="B447" s="37" t="str">
        <f>room表数据!E56</f>
        <v>12045</v>
      </c>
      <c r="D447" s="1" t="str">
        <f>主线关卡掉落数据!U50&amp;"|"&amp;主线关卡掉落数据!I50&amp;"|"&amp;room表数据!$J$4*10000</f>
        <v>100103|1|5000</v>
      </c>
    </row>
    <row r="448" spans="2:4" x14ac:dyDescent="0.15">
      <c r="B448" s="37" t="str">
        <f>room表数据!E57</f>
        <v>12046</v>
      </c>
      <c r="D448" s="1" t="str">
        <f>主线关卡掉落数据!U51&amp;"|"&amp;主线关卡掉落数据!I51&amp;"|"&amp;room表数据!$J$4*10000</f>
        <v>100103|1|5000</v>
      </c>
    </row>
    <row r="449" spans="2:4" x14ac:dyDescent="0.15">
      <c r="B449" s="37" t="str">
        <f>room表数据!E58</f>
        <v>12047</v>
      </c>
      <c r="D449" s="1" t="str">
        <f>主线关卡掉落数据!U52&amp;"|"&amp;主线关卡掉落数据!I52&amp;"|"&amp;room表数据!$J$4*10000</f>
        <v>100103|1|5000</v>
      </c>
    </row>
    <row r="450" spans="2:4" x14ac:dyDescent="0.15">
      <c r="B450" s="37" t="str">
        <f>room表数据!E59</f>
        <v>12048</v>
      </c>
      <c r="D450" s="1" t="str">
        <f>主线关卡掉落数据!U53&amp;"|"&amp;主线关卡掉落数据!I53&amp;"|"&amp;room表数据!$J$4*10000</f>
        <v>100203|1|5000</v>
      </c>
    </row>
    <row r="451" spans="2:4" x14ac:dyDescent="0.15">
      <c r="B451" s="37" t="str">
        <f>room表数据!E60</f>
        <v>12049</v>
      </c>
      <c r="D451" s="1" t="str">
        <f>主线关卡掉落数据!U54&amp;"|"&amp;主线关卡掉落数据!I54&amp;"|"&amp;room表数据!$J$4*10000</f>
        <v>100203|1|5000</v>
      </c>
    </row>
    <row r="452" spans="2:4" x14ac:dyDescent="0.15">
      <c r="B452" s="37" t="str">
        <f>room表数据!E61</f>
        <v>12050</v>
      </c>
      <c r="D452" s="1" t="str">
        <f>主线关卡掉落数据!U55&amp;"|"&amp;主线关卡掉落数据!I55&amp;"|"&amp;room表数据!$J$4*10000</f>
        <v>100203|1|5000</v>
      </c>
    </row>
    <row r="453" spans="2:4" x14ac:dyDescent="0.15">
      <c r="B453" s="37" t="str">
        <f>room表数据!E62</f>
        <v>12051</v>
      </c>
      <c r="D453" s="1" t="str">
        <f>主线关卡掉落数据!U56&amp;"|"&amp;主线关卡掉落数据!I56&amp;"|"&amp;room表数据!$J$4*10000</f>
        <v>100003|1|5000</v>
      </c>
    </row>
    <row r="454" spans="2:4" x14ac:dyDescent="0.15">
      <c r="B454" s="37" t="str">
        <f>room表数据!E63</f>
        <v>12052</v>
      </c>
      <c r="D454" s="1" t="str">
        <f>主线关卡掉落数据!U57&amp;"|"&amp;主线关卡掉落数据!I57&amp;"|"&amp;room表数据!$J$4*10000</f>
        <v>100003|1|5000</v>
      </c>
    </row>
    <row r="455" spans="2:4" x14ac:dyDescent="0.15">
      <c r="B455" s="37" t="str">
        <f>room表数据!E64</f>
        <v>12053</v>
      </c>
      <c r="D455" s="1" t="str">
        <f>主线关卡掉落数据!U58&amp;"|"&amp;主线关卡掉落数据!I58&amp;"|"&amp;room表数据!$J$4*10000</f>
        <v>100003|1|5000</v>
      </c>
    </row>
    <row r="456" spans="2:4" x14ac:dyDescent="0.15">
      <c r="B456" s="37" t="str">
        <f>room表数据!E65</f>
        <v>12054</v>
      </c>
      <c r="D456" s="1" t="str">
        <f>主线关卡掉落数据!U59&amp;"|"&amp;主线关卡掉落数据!I59&amp;"|"&amp;room表数据!$J$4*10000</f>
        <v>100003|1|5000</v>
      </c>
    </row>
    <row r="457" spans="2:4" x14ac:dyDescent="0.15">
      <c r="B457" s="37" t="str">
        <f>room表数据!E66</f>
        <v>12055</v>
      </c>
      <c r="D457" s="1" t="str">
        <f>主线关卡掉落数据!U60&amp;"|"&amp;主线关卡掉落数据!I60&amp;"|"&amp;room表数据!$J$4*10000</f>
        <v>100103|1|5000</v>
      </c>
    </row>
    <row r="458" spans="2:4" x14ac:dyDescent="0.15">
      <c r="B458" s="37" t="str">
        <f>room表数据!E67</f>
        <v>12056</v>
      </c>
      <c r="D458" s="1" t="str">
        <f>主线关卡掉落数据!U61&amp;"|"&amp;主线关卡掉落数据!I61&amp;"|"&amp;room表数据!$J$4*10000</f>
        <v>100103|1|5000</v>
      </c>
    </row>
    <row r="459" spans="2:4" x14ac:dyDescent="0.15">
      <c r="B459" s="37" t="str">
        <f>room表数据!E68</f>
        <v>12057</v>
      </c>
      <c r="D459" s="1" t="str">
        <f>主线关卡掉落数据!U62&amp;"|"&amp;主线关卡掉落数据!I62&amp;"|"&amp;room表数据!$J$4*10000</f>
        <v>100103|1|5000</v>
      </c>
    </row>
    <row r="460" spans="2:4" x14ac:dyDescent="0.15">
      <c r="B460" s="37" t="str">
        <f>room表数据!E69</f>
        <v>12058</v>
      </c>
      <c r="D460" s="1" t="str">
        <f>主线关卡掉落数据!U63&amp;"|"&amp;主线关卡掉落数据!I63&amp;"|"&amp;room表数据!$J$4*10000</f>
        <v>100203|1|5000</v>
      </c>
    </row>
    <row r="461" spans="2:4" x14ac:dyDescent="0.15">
      <c r="B461" s="37" t="str">
        <f>room表数据!E70</f>
        <v>12059</v>
      </c>
      <c r="D461" s="1" t="str">
        <f>主线关卡掉落数据!U64&amp;"|"&amp;主线关卡掉落数据!I64&amp;"|"&amp;room表数据!$J$4*10000</f>
        <v>100203|1|5000</v>
      </c>
    </row>
    <row r="462" spans="2:4" x14ac:dyDescent="0.15">
      <c r="B462" s="37" t="str">
        <f>room表数据!E71</f>
        <v>12060</v>
      </c>
      <c r="D462" s="1" t="str">
        <f>主线关卡掉落数据!U65&amp;"|"&amp;主线关卡掉落数据!I65&amp;"|"&amp;room表数据!$J$4*10000</f>
        <v>100203|1|5000</v>
      </c>
    </row>
    <row r="463" spans="2:4" x14ac:dyDescent="0.15">
      <c r="B463" s="37" t="str">
        <f>room表数据!E72</f>
        <v>12061</v>
      </c>
      <c r="D463" s="1" t="str">
        <f>主线关卡掉落数据!U66&amp;"|"&amp;主线关卡掉落数据!I66&amp;"|"&amp;room表数据!$J$4*10000</f>
        <v>100004|1|5000</v>
      </c>
    </row>
    <row r="464" spans="2:4" x14ac:dyDescent="0.15">
      <c r="B464" s="37" t="str">
        <f>room表数据!E73</f>
        <v>12062</v>
      </c>
      <c r="D464" s="1" t="str">
        <f>主线关卡掉落数据!U67&amp;"|"&amp;主线关卡掉落数据!I67&amp;"|"&amp;room表数据!$J$4*10000</f>
        <v>100004|1|5000</v>
      </c>
    </row>
    <row r="465" spans="2:4" x14ac:dyDescent="0.15">
      <c r="B465" s="37" t="str">
        <f>room表数据!E74</f>
        <v>12063</v>
      </c>
      <c r="D465" s="1" t="str">
        <f>主线关卡掉落数据!U68&amp;"|"&amp;主线关卡掉落数据!I68&amp;"|"&amp;room表数据!$J$4*10000</f>
        <v>100004|1|5000</v>
      </c>
    </row>
    <row r="466" spans="2:4" x14ac:dyDescent="0.15">
      <c r="B466" s="37" t="str">
        <f>room表数据!E75</f>
        <v>12064</v>
      </c>
      <c r="D466" s="1" t="str">
        <f>主线关卡掉落数据!U69&amp;"|"&amp;主线关卡掉落数据!I69&amp;"|"&amp;room表数据!$J$4*10000</f>
        <v>100004|1|5000</v>
      </c>
    </row>
    <row r="467" spans="2:4" x14ac:dyDescent="0.15">
      <c r="B467" s="37" t="str">
        <f>room表数据!E76</f>
        <v>12065</v>
      </c>
      <c r="D467" s="1" t="str">
        <f>主线关卡掉落数据!U70&amp;"|"&amp;主线关卡掉落数据!I70&amp;"|"&amp;room表数据!$J$4*10000</f>
        <v>100104|1|5000</v>
      </c>
    </row>
    <row r="468" spans="2:4" x14ac:dyDescent="0.15">
      <c r="B468" s="37" t="str">
        <f>room表数据!E77</f>
        <v>12066</v>
      </c>
      <c r="D468" s="1" t="str">
        <f>主线关卡掉落数据!U71&amp;"|"&amp;主线关卡掉落数据!I71&amp;"|"&amp;room表数据!$J$4*10000</f>
        <v>100104|1|5000</v>
      </c>
    </row>
    <row r="469" spans="2:4" x14ac:dyDescent="0.15">
      <c r="B469" s="37" t="str">
        <f>room表数据!E78</f>
        <v>12067</v>
      </c>
      <c r="D469" s="1" t="str">
        <f>主线关卡掉落数据!U72&amp;"|"&amp;主线关卡掉落数据!I72&amp;"|"&amp;room表数据!$J$4*10000</f>
        <v>100104|1|5000</v>
      </c>
    </row>
    <row r="470" spans="2:4" x14ac:dyDescent="0.15">
      <c r="B470" s="37" t="str">
        <f>room表数据!E79</f>
        <v>12068</v>
      </c>
      <c r="D470" s="1" t="str">
        <f>主线关卡掉落数据!U73&amp;"|"&amp;主线关卡掉落数据!I73&amp;"|"&amp;room表数据!$J$4*10000</f>
        <v>100204|1|5000</v>
      </c>
    </row>
    <row r="471" spans="2:4" x14ac:dyDescent="0.15">
      <c r="B471" s="37" t="str">
        <f>room表数据!E80</f>
        <v>12069</v>
      </c>
      <c r="D471" s="1" t="str">
        <f>主线关卡掉落数据!U74&amp;"|"&amp;主线关卡掉落数据!I74&amp;"|"&amp;room表数据!$J$4*10000</f>
        <v>100204|1|5000</v>
      </c>
    </row>
    <row r="472" spans="2:4" x14ac:dyDescent="0.15">
      <c r="B472" s="37" t="str">
        <f>room表数据!E81</f>
        <v>12070</v>
      </c>
      <c r="D472" s="1" t="str">
        <f>主线关卡掉落数据!U75&amp;"|"&amp;主线关卡掉落数据!I75&amp;"|"&amp;room表数据!$J$4*10000</f>
        <v>100204|1|5000</v>
      </c>
    </row>
    <row r="473" spans="2:4" x14ac:dyDescent="0.15">
      <c r="B473" s="37" t="str">
        <f>room表数据!E82</f>
        <v>12071</v>
      </c>
      <c r="D473" s="1" t="str">
        <f>主线关卡掉落数据!U76&amp;"|"&amp;主线关卡掉落数据!I76&amp;"|"&amp;room表数据!$J$4*10000</f>
        <v>100004|1|5000</v>
      </c>
    </row>
    <row r="474" spans="2:4" x14ac:dyDescent="0.15">
      <c r="B474" s="37" t="str">
        <f>room表数据!E83</f>
        <v>12072</v>
      </c>
      <c r="D474" s="1" t="str">
        <f>主线关卡掉落数据!U77&amp;"|"&amp;主线关卡掉落数据!I77&amp;"|"&amp;room表数据!$J$4*10000</f>
        <v>100004|1|5000</v>
      </c>
    </row>
    <row r="475" spans="2:4" x14ac:dyDescent="0.15">
      <c r="B475" s="37" t="str">
        <f>room表数据!E84</f>
        <v>12073</v>
      </c>
      <c r="D475" s="1" t="str">
        <f>主线关卡掉落数据!U78&amp;"|"&amp;主线关卡掉落数据!I78&amp;"|"&amp;room表数据!$J$4*10000</f>
        <v>100004|1|5000</v>
      </c>
    </row>
    <row r="476" spans="2:4" x14ac:dyDescent="0.15">
      <c r="B476" s="37" t="str">
        <f>room表数据!E85</f>
        <v>12074</v>
      </c>
      <c r="D476" s="1" t="str">
        <f>主线关卡掉落数据!U79&amp;"|"&amp;主线关卡掉落数据!I79&amp;"|"&amp;room表数据!$J$4*10000</f>
        <v>100004|1|5000</v>
      </c>
    </row>
    <row r="477" spans="2:4" x14ac:dyDescent="0.15">
      <c r="B477" s="37" t="str">
        <f>room表数据!E86</f>
        <v>12075</v>
      </c>
      <c r="D477" s="1" t="str">
        <f>主线关卡掉落数据!U80&amp;"|"&amp;主线关卡掉落数据!I80&amp;"|"&amp;room表数据!$J$4*10000</f>
        <v>100104|1|5000</v>
      </c>
    </row>
    <row r="478" spans="2:4" x14ac:dyDescent="0.15">
      <c r="B478" s="37" t="str">
        <f>room表数据!E87</f>
        <v>12076</v>
      </c>
      <c r="D478" s="1" t="str">
        <f>主线关卡掉落数据!U81&amp;"|"&amp;主线关卡掉落数据!I81&amp;"|"&amp;room表数据!$J$4*10000</f>
        <v>100104|1|5000</v>
      </c>
    </row>
    <row r="479" spans="2:4" x14ac:dyDescent="0.15">
      <c r="B479" s="37" t="str">
        <f>room表数据!E88</f>
        <v>12077</v>
      </c>
      <c r="D479" s="1" t="str">
        <f>主线关卡掉落数据!U82&amp;"|"&amp;主线关卡掉落数据!I82&amp;"|"&amp;room表数据!$J$4*10000</f>
        <v>100104|1|5000</v>
      </c>
    </row>
    <row r="480" spans="2:4" x14ac:dyDescent="0.15">
      <c r="B480" s="37" t="str">
        <f>room表数据!E89</f>
        <v>12078</v>
      </c>
      <c r="D480" s="1" t="str">
        <f>主线关卡掉落数据!U83&amp;"|"&amp;主线关卡掉落数据!I83&amp;"|"&amp;room表数据!$J$4*10000</f>
        <v>100204|1|5000</v>
      </c>
    </row>
    <row r="481" spans="2:4" x14ac:dyDescent="0.15">
      <c r="B481" s="37" t="str">
        <f>room表数据!E90</f>
        <v>12079</v>
      </c>
      <c r="D481" s="1" t="str">
        <f>主线关卡掉落数据!U84&amp;"|"&amp;主线关卡掉落数据!I84&amp;"|"&amp;room表数据!$J$4*10000</f>
        <v>100204|1|5000</v>
      </c>
    </row>
    <row r="482" spans="2:4" x14ac:dyDescent="0.15">
      <c r="B482" s="37" t="str">
        <f>room表数据!E91</f>
        <v>12080</v>
      </c>
      <c r="D482" s="1" t="str">
        <f>主线关卡掉落数据!U85&amp;"|"&amp;主线关卡掉落数据!I85&amp;"|"&amp;room表数据!$J$4*10000</f>
        <v>100204|1|5000</v>
      </c>
    </row>
    <row r="483" spans="2:4" x14ac:dyDescent="0.15">
      <c r="B483" s="37" t="str">
        <f>room表数据!E92</f>
        <v>12081</v>
      </c>
      <c r="D483" s="1" t="str">
        <f>主线关卡掉落数据!U86&amp;"|"&amp;主线关卡掉落数据!I86&amp;"|"&amp;room表数据!$J$4*10000</f>
        <v>100005|1|5000</v>
      </c>
    </row>
    <row r="484" spans="2:4" x14ac:dyDescent="0.15">
      <c r="B484" s="37" t="str">
        <f>room表数据!E93</f>
        <v>12082</v>
      </c>
      <c r="D484" s="1" t="str">
        <f>主线关卡掉落数据!U87&amp;"|"&amp;主线关卡掉落数据!I87&amp;"|"&amp;room表数据!$J$4*10000</f>
        <v>100005|1|5000</v>
      </c>
    </row>
    <row r="485" spans="2:4" x14ac:dyDescent="0.15">
      <c r="B485" s="37" t="str">
        <f>room表数据!E94</f>
        <v>12083</v>
      </c>
      <c r="D485" s="1" t="str">
        <f>主线关卡掉落数据!U88&amp;"|"&amp;主线关卡掉落数据!I88&amp;"|"&amp;room表数据!$J$4*10000</f>
        <v>100005|1|5000</v>
      </c>
    </row>
    <row r="486" spans="2:4" x14ac:dyDescent="0.15">
      <c r="B486" s="37" t="str">
        <f>room表数据!E95</f>
        <v>12084</v>
      </c>
      <c r="D486" s="1" t="str">
        <f>主线关卡掉落数据!U89&amp;"|"&amp;主线关卡掉落数据!I89&amp;"|"&amp;room表数据!$J$4*10000</f>
        <v>100005|1|5000</v>
      </c>
    </row>
    <row r="487" spans="2:4" x14ac:dyDescent="0.15">
      <c r="B487" s="37" t="str">
        <f>room表数据!E96</f>
        <v>12085</v>
      </c>
      <c r="D487" s="1" t="str">
        <f>主线关卡掉落数据!U90&amp;"|"&amp;主线关卡掉落数据!I90&amp;"|"&amp;room表数据!$J$4*10000</f>
        <v>100105|1|5000</v>
      </c>
    </row>
    <row r="488" spans="2:4" x14ac:dyDescent="0.15">
      <c r="B488" s="37" t="str">
        <f>room表数据!E97</f>
        <v>12086</v>
      </c>
      <c r="D488" s="1" t="str">
        <f>主线关卡掉落数据!U91&amp;"|"&amp;主线关卡掉落数据!I91&amp;"|"&amp;room表数据!$J$4*10000</f>
        <v>100105|1|5000</v>
      </c>
    </row>
    <row r="489" spans="2:4" x14ac:dyDescent="0.15">
      <c r="B489" s="37" t="str">
        <f>room表数据!E98</f>
        <v>12087</v>
      </c>
      <c r="D489" s="1" t="str">
        <f>主线关卡掉落数据!U92&amp;"|"&amp;主线关卡掉落数据!I92&amp;"|"&amp;room表数据!$J$4*10000</f>
        <v>100105|1|5000</v>
      </c>
    </row>
    <row r="490" spans="2:4" x14ac:dyDescent="0.15">
      <c r="B490" s="37" t="str">
        <f>room表数据!E99</f>
        <v>12088</v>
      </c>
      <c r="D490" s="1" t="str">
        <f>主线关卡掉落数据!U93&amp;"|"&amp;主线关卡掉落数据!I93&amp;"|"&amp;room表数据!$J$4*10000</f>
        <v>100205|1|5000</v>
      </c>
    </row>
    <row r="491" spans="2:4" x14ac:dyDescent="0.15">
      <c r="B491" s="37" t="str">
        <f>room表数据!E100</f>
        <v>12089</v>
      </c>
      <c r="D491" s="1" t="str">
        <f>主线关卡掉落数据!U94&amp;"|"&amp;主线关卡掉落数据!I94&amp;"|"&amp;room表数据!$J$4*10000</f>
        <v>100205|1|5000</v>
      </c>
    </row>
    <row r="492" spans="2:4" x14ac:dyDescent="0.15">
      <c r="B492" s="37" t="str">
        <f>room表数据!E101</f>
        <v>12090</v>
      </c>
      <c r="D492" s="1" t="str">
        <f>主线关卡掉落数据!U95&amp;"|"&amp;主线关卡掉落数据!I95&amp;"|"&amp;room表数据!$J$4*10000</f>
        <v>100205|1|5000</v>
      </c>
    </row>
    <row r="493" spans="2:4" x14ac:dyDescent="0.15">
      <c r="B493" s="37" t="str">
        <f>room表数据!E102</f>
        <v>12091</v>
      </c>
      <c r="D493" s="1" t="str">
        <f>主线关卡掉落数据!U96&amp;"|"&amp;主线关卡掉落数据!I96&amp;"|"&amp;room表数据!$J$4*10000</f>
        <v>100005|1|5000</v>
      </c>
    </row>
    <row r="494" spans="2:4" x14ac:dyDescent="0.15">
      <c r="B494" s="37" t="str">
        <f>room表数据!E103</f>
        <v>12092</v>
      </c>
      <c r="D494" s="1" t="str">
        <f>主线关卡掉落数据!U97&amp;"|"&amp;主线关卡掉落数据!I97&amp;"|"&amp;room表数据!$J$4*10000</f>
        <v>100005|1|5000</v>
      </c>
    </row>
    <row r="495" spans="2:4" x14ac:dyDescent="0.15">
      <c r="B495" s="37" t="str">
        <f>room表数据!E104</f>
        <v>12093</v>
      </c>
      <c r="D495" s="1" t="str">
        <f>主线关卡掉落数据!U98&amp;"|"&amp;主线关卡掉落数据!I98&amp;"|"&amp;room表数据!$J$4*10000</f>
        <v>100005|1|5000</v>
      </c>
    </row>
    <row r="496" spans="2:4" x14ac:dyDescent="0.15">
      <c r="B496" s="37" t="str">
        <f>room表数据!E105</f>
        <v>12094</v>
      </c>
      <c r="D496" s="1" t="str">
        <f>主线关卡掉落数据!U99&amp;"|"&amp;主线关卡掉落数据!I99&amp;"|"&amp;room表数据!$J$4*10000</f>
        <v>100005|1|5000</v>
      </c>
    </row>
    <row r="497" spans="2:4" x14ac:dyDescent="0.15">
      <c r="B497" s="37" t="str">
        <f>room表数据!E106</f>
        <v>12095</v>
      </c>
      <c r="D497" s="1" t="str">
        <f>主线关卡掉落数据!U100&amp;"|"&amp;主线关卡掉落数据!I100&amp;"|"&amp;room表数据!$J$4*10000</f>
        <v>100105|1|5000</v>
      </c>
    </row>
    <row r="498" spans="2:4" x14ac:dyDescent="0.15">
      <c r="B498" s="37" t="str">
        <f>room表数据!E107</f>
        <v>12096</v>
      </c>
      <c r="D498" s="1" t="str">
        <f>主线关卡掉落数据!U101&amp;"|"&amp;主线关卡掉落数据!I101&amp;"|"&amp;room表数据!$J$4*10000</f>
        <v>100105|1|5000</v>
      </c>
    </row>
    <row r="499" spans="2:4" x14ac:dyDescent="0.15">
      <c r="B499" s="37" t="str">
        <f>room表数据!E108</f>
        <v>12097</v>
      </c>
      <c r="D499" s="1" t="str">
        <f>主线关卡掉落数据!U102&amp;"|"&amp;主线关卡掉落数据!I102&amp;"|"&amp;room表数据!$J$4*10000</f>
        <v>100105|1|5000</v>
      </c>
    </row>
    <row r="500" spans="2:4" x14ac:dyDescent="0.15">
      <c r="B500" s="37" t="str">
        <f>room表数据!E109</f>
        <v>12098</v>
      </c>
      <c r="D500" s="1" t="str">
        <f>主线关卡掉落数据!U103&amp;"|"&amp;主线关卡掉落数据!I103&amp;"|"&amp;room表数据!$J$4*10000</f>
        <v>100205|1|5000</v>
      </c>
    </row>
    <row r="501" spans="2:4" x14ac:dyDescent="0.15">
      <c r="B501" s="37" t="str">
        <f>room表数据!E110</f>
        <v>12099</v>
      </c>
      <c r="D501" s="1" t="str">
        <f>主线关卡掉落数据!U104&amp;"|"&amp;主线关卡掉落数据!I104&amp;"|"&amp;room表数据!$J$4*10000</f>
        <v>100205|1|5000</v>
      </c>
    </row>
    <row r="502" spans="2:4" x14ac:dyDescent="0.15">
      <c r="B502" s="37" t="str">
        <f>room表数据!E111</f>
        <v>12100</v>
      </c>
      <c r="D502" s="1" t="str">
        <f>主线关卡掉落数据!U105&amp;"|"&amp;主线关卡掉落数据!I105&amp;"|"&amp;room表数据!$J$4*10000</f>
        <v>100205|1|5000</v>
      </c>
    </row>
    <row r="503" spans="2:4" x14ac:dyDescent="0.15">
      <c r="B503" s="37" t="str">
        <f>room表数据!E112</f>
        <v>12101</v>
      </c>
      <c r="D503" s="1" t="str">
        <f>主线关卡掉落数据!U106&amp;"|"&amp;主线关卡掉落数据!I106&amp;"|"&amp;room表数据!$J$4*10000</f>
        <v>100006|1|5000</v>
      </c>
    </row>
    <row r="504" spans="2:4" x14ac:dyDescent="0.15">
      <c r="B504" s="37" t="str">
        <f>room表数据!E113</f>
        <v>12102</v>
      </c>
      <c r="D504" s="1" t="str">
        <f>主线关卡掉落数据!U107&amp;"|"&amp;主线关卡掉落数据!I107&amp;"|"&amp;room表数据!$J$4*10000</f>
        <v>100006|1|5000</v>
      </c>
    </row>
    <row r="505" spans="2:4" x14ac:dyDescent="0.15">
      <c r="B505" s="37" t="str">
        <f>room表数据!E114</f>
        <v>12103</v>
      </c>
      <c r="D505" s="1" t="str">
        <f>主线关卡掉落数据!U108&amp;"|"&amp;主线关卡掉落数据!I108&amp;"|"&amp;room表数据!$J$4*10000</f>
        <v>100006|1|5000</v>
      </c>
    </row>
    <row r="506" spans="2:4" x14ac:dyDescent="0.15">
      <c r="B506" s="37" t="str">
        <f>room表数据!E115</f>
        <v>12104</v>
      </c>
      <c r="D506" s="1" t="str">
        <f>主线关卡掉落数据!U109&amp;"|"&amp;主线关卡掉落数据!I109&amp;"|"&amp;room表数据!$J$4*10000</f>
        <v>100006|1|5000</v>
      </c>
    </row>
    <row r="507" spans="2:4" x14ac:dyDescent="0.15">
      <c r="B507" s="37" t="str">
        <f>room表数据!E116</f>
        <v>12105</v>
      </c>
      <c r="D507" s="1" t="str">
        <f>主线关卡掉落数据!U110&amp;"|"&amp;主线关卡掉落数据!I110&amp;"|"&amp;room表数据!$J$4*10000</f>
        <v>100106|1|5000</v>
      </c>
    </row>
    <row r="508" spans="2:4" x14ac:dyDescent="0.15">
      <c r="B508" s="37" t="str">
        <f>room表数据!E117</f>
        <v>12106</v>
      </c>
      <c r="D508" s="1" t="str">
        <f>主线关卡掉落数据!U111&amp;"|"&amp;主线关卡掉落数据!I111&amp;"|"&amp;room表数据!$J$4*10000</f>
        <v>100106|1|5000</v>
      </c>
    </row>
    <row r="509" spans="2:4" x14ac:dyDescent="0.15">
      <c r="B509" s="37" t="str">
        <f>room表数据!E118</f>
        <v>12107</v>
      </c>
      <c r="D509" s="1" t="str">
        <f>主线关卡掉落数据!U112&amp;"|"&amp;主线关卡掉落数据!I112&amp;"|"&amp;room表数据!$J$4*10000</f>
        <v>100106|1|5000</v>
      </c>
    </row>
    <row r="510" spans="2:4" x14ac:dyDescent="0.15">
      <c r="B510" s="37" t="str">
        <f>room表数据!E119</f>
        <v>12108</v>
      </c>
      <c r="D510" s="1" t="str">
        <f>主线关卡掉落数据!U113&amp;"|"&amp;主线关卡掉落数据!I113&amp;"|"&amp;room表数据!$J$4*10000</f>
        <v>100206|1|5000</v>
      </c>
    </row>
    <row r="511" spans="2:4" x14ac:dyDescent="0.15">
      <c r="B511" s="37" t="str">
        <f>room表数据!E120</f>
        <v>12109</v>
      </c>
      <c r="D511" s="1" t="str">
        <f>主线关卡掉落数据!U114&amp;"|"&amp;主线关卡掉落数据!I114&amp;"|"&amp;room表数据!$J$4*10000</f>
        <v>100206|1|5000</v>
      </c>
    </row>
    <row r="512" spans="2:4" x14ac:dyDescent="0.15">
      <c r="B512" s="37" t="str">
        <f>room表数据!E121</f>
        <v>12110</v>
      </c>
      <c r="D512" s="1" t="str">
        <f>主线关卡掉落数据!U115&amp;"|"&amp;主线关卡掉落数据!I115&amp;"|"&amp;room表数据!$J$4*10000</f>
        <v>100206|1|5000</v>
      </c>
    </row>
    <row r="513" spans="2:4" x14ac:dyDescent="0.15">
      <c r="B513" s="37" t="str">
        <f>room表数据!E122</f>
        <v>12111</v>
      </c>
      <c r="D513" s="1" t="str">
        <f>主线关卡掉落数据!U116&amp;"|"&amp;主线关卡掉落数据!I116&amp;"|"&amp;room表数据!$J$4*10000</f>
        <v>100006|1|5000</v>
      </c>
    </row>
    <row r="514" spans="2:4" x14ac:dyDescent="0.15">
      <c r="B514" s="37" t="str">
        <f>room表数据!E123</f>
        <v>12112</v>
      </c>
      <c r="D514" s="1" t="str">
        <f>主线关卡掉落数据!U117&amp;"|"&amp;主线关卡掉落数据!I117&amp;"|"&amp;room表数据!$J$4*10000</f>
        <v>100006|1|5000</v>
      </c>
    </row>
    <row r="515" spans="2:4" x14ac:dyDescent="0.15">
      <c r="B515" s="37" t="str">
        <f>room表数据!E124</f>
        <v>12113</v>
      </c>
      <c r="D515" s="1" t="str">
        <f>主线关卡掉落数据!U118&amp;"|"&amp;主线关卡掉落数据!I118&amp;"|"&amp;room表数据!$J$4*10000</f>
        <v>100006|1|5000</v>
      </c>
    </row>
    <row r="516" spans="2:4" x14ac:dyDescent="0.15">
      <c r="B516" s="37" t="str">
        <f>room表数据!E125</f>
        <v>12114</v>
      </c>
      <c r="D516" s="1" t="str">
        <f>主线关卡掉落数据!U119&amp;"|"&amp;主线关卡掉落数据!I119&amp;"|"&amp;room表数据!$J$4*10000</f>
        <v>100006|1|5000</v>
      </c>
    </row>
    <row r="517" spans="2:4" x14ac:dyDescent="0.15">
      <c r="B517" s="37" t="str">
        <f>room表数据!E126</f>
        <v>12115</v>
      </c>
      <c r="D517" s="1" t="str">
        <f>主线关卡掉落数据!U120&amp;"|"&amp;主线关卡掉落数据!I120&amp;"|"&amp;room表数据!$J$4*10000</f>
        <v>100106|1|5000</v>
      </c>
    </row>
    <row r="518" spans="2:4" x14ac:dyDescent="0.15">
      <c r="B518" s="37" t="str">
        <f>room表数据!E127</f>
        <v>12116</v>
      </c>
      <c r="D518" s="1" t="str">
        <f>主线关卡掉落数据!U121&amp;"|"&amp;主线关卡掉落数据!I121&amp;"|"&amp;room表数据!$J$4*10000</f>
        <v>100106|1|5000</v>
      </c>
    </row>
    <row r="519" spans="2:4" x14ac:dyDescent="0.15">
      <c r="B519" s="37" t="str">
        <f>room表数据!E128</f>
        <v>12117</v>
      </c>
      <c r="D519" s="1" t="str">
        <f>主线关卡掉落数据!U122&amp;"|"&amp;主线关卡掉落数据!I122&amp;"|"&amp;room表数据!$J$4*10000</f>
        <v>100106|1|5000</v>
      </c>
    </row>
    <row r="520" spans="2:4" x14ac:dyDescent="0.15">
      <c r="B520" s="37" t="str">
        <f>room表数据!E129</f>
        <v>12118</v>
      </c>
      <c r="D520" s="1" t="str">
        <f>主线关卡掉落数据!U123&amp;"|"&amp;主线关卡掉落数据!I123&amp;"|"&amp;room表数据!$J$4*10000</f>
        <v>100206|1|5000</v>
      </c>
    </row>
    <row r="521" spans="2:4" x14ac:dyDescent="0.15">
      <c r="B521" s="37" t="str">
        <f>room表数据!E130</f>
        <v>12119</v>
      </c>
      <c r="D521" s="1" t="str">
        <f>主线关卡掉落数据!U124&amp;"|"&amp;主线关卡掉落数据!I124&amp;"|"&amp;room表数据!$J$4*10000</f>
        <v>100206|1|5000</v>
      </c>
    </row>
    <row r="522" spans="2:4" x14ac:dyDescent="0.15">
      <c r="B522" s="37" t="str">
        <f>room表数据!E131</f>
        <v>12120</v>
      </c>
      <c r="D522" s="1" t="str">
        <f>主线关卡掉落数据!U125&amp;"|"&amp;主线关卡掉落数据!I125&amp;"|"&amp;room表数据!$J$4*10000</f>
        <v>100206|1|5000</v>
      </c>
    </row>
    <row r="523" spans="2:4" x14ac:dyDescent="0.15">
      <c r="B523" s="37" t="str">
        <f>room表数据!E132</f>
        <v>12121</v>
      </c>
      <c r="D523" s="1" t="str">
        <f>主线关卡掉落数据!U126&amp;"|"&amp;主线关卡掉落数据!I126&amp;"|"&amp;room表数据!$J$4*10000</f>
        <v>100007|1|5000</v>
      </c>
    </row>
    <row r="524" spans="2:4" x14ac:dyDescent="0.15">
      <c r="B524" s="37" t="str">
        <f>room表数据!E133</f>
        <v>12122</v>
      </c>
      <c r="D524" s="1" t="str">
        <f>主线关卡掉落数据!U127&amp;"|"&amp;主线关卡掉落数据!I127&amp;"|"&amp;room表数据!$J$4*10000</f>
        <v>100007|1|5000</v>
      </c>
    </row>
    <row r="525" spans="2:4" x14ac:dyDescent="0.15">
      <c r="B525" s="37" t="str">
        <f>room表数据!E134</f>
        <v>12123</v>
      </c>
      <c r="D525" s="1" t="str">
        <f>主线关卡掉落数据!U128&amp;"|"&amp;主线关卡掉落数据!I128&amp;"|"&amp;room表数据!$J$4*10000</f>
        <v>100007|1|5000</v>
      </c>
    </row>
    <row r="526" spans="2:4" x14ac:dyDescent="0.15">
      <c r="B526" s="37" t="str">
        <f>room表数据!E135</f>
        <v>12124</v>
      </c>
      <c r="D526" s="1" t="str">
        <f>主线关卡掉落数据!U129&amp;"|"&amp;主线关卡掉落数据!I129&amp;"|"&amp;room表数据!$J$4*10000</f>
        <v>100007|1|5000</v>
      </c>
    </row>
    <row r="527" spans="2:4" x14ac:dyDescent="0.15">
      <c r="B527" s="37" t="str">
        <f>room表数据!E136</f>
        <v>12125</v>
      </c>
      <c r="D527" s="1" t="str">
        <f>主线关卡掉落数据!U130&amp;"|"&amp;主线关卡掉落数据!I130&amp;"|"&amp;room表数据!$J$4*10000</f>
        <v>100107|1|5000</v>
      </c>
    </row>
    <row r="528" spans="2:4" x14ac:dyDescent="0.15">
      <c r="B528" s="37" t="str">
        <f>room表数据!E137</f>
        <v>12126</v>
      </c>
      <c r="D528" s="1" t="str">
        <f>主线关卡掉落数据!U131&amp;"|"&amp;主线关卡掉落数据!I131&amp;"|"&amp;room表数据!$J$4*10000</f>
        <v>100107|1|5000</v>
      </c>
    </row>
    <row r="529" spans="2:4" x14ac:dyDescent="0.15">
      <c r="B529" s="37" t="str">
        <f>room表数据!E138</f>
        <v>12127</v>
      </c>
      <c r="D529" s="1" t="str">
        <f>主线关卡掉落数据!U132&amp;"|"&amp;主线关卡掉落数据!I132&amp;"|"&amp;room表数据!$J$4*10000</f>
        <v>100107|1|5000</v>
      </c>
    </row>
    <row r="530" spans="2:4" x14ac:dyDescent="0.15">
      <c r="B530" s="37" t="str">
        <f>room表数据!E139</f>
        <v>12128</v>
      </c>
      <c r="D530" s="1" t="str">
        <f>主线关卡掉落数据!U133&amp;"|"&amp;主线关卡掉落数据!I133&amp;"|"&amp;room表数据!$J$4*10000</f>
        <v>100207|1|5000</v>
      </c>
    </row>
    <row r="531" spans="2:4" x14ac:dyDescent="0.15">
      <c r="B531" s="37" t="str">
        <f>room表数据!E140</f>
        <v>12129</v>
      </c>
      <c r="D531" s="1" t="str">
        <f>主线关卡掉落数据!U134&amp;"|"&amp;主线关卡掉落数据!I134&amp;"|"&amp;room表数据!$J$4*10000</f>
        <v>100207|1|5000</v>
      </c>
    </row>
    <row r="532" spans="2:4" x14ac:dyDescent="0.15">
      <c r="B532" s="37" t="str">
        <f>room表数据!E141</f>
        <v>12130</v>
      </c>
      <c r="D532" s="1" t="str">
        <f>主线关卡掉落数据!U135&amp;"|"&amp;主线关卡掉落数据!I135&amp;"|"&amp;room表数据!$J$4*10000</f>
        <v>100207|1|5000</v>
      </c>
    </row>
    <row r="533" spans="2:4" x14ac:dyDescent="0.15">
      <c r="B533" s="37" t="str">
        <f>room表数据!E142</f>
        <v>12131</v>
      </c>
      <c r="D533" s="1" t="str">
        <f>主线关卡掉落数据!U136&amp;"|"&amp;主线关卡掉落数据!I136&amp;"|"&amp;room表数据!$J$4*10000</f>
        <v>100007|1|5000</v>
      </c>
    </row>
    <row r="534" spans="2:4" x14ac:dyDescent="0.15">
      <c r="B534" s="37" t="str">
        <f>room表数据!E143</f>
        <v>12132</v>
      </c>
      <c r="D534" s="1" t="str">
        <f>主线关卡掉落数据!U137&amp;"|"&amp;主线关卡掉落数据!I137&amp;"|"&amp;room表数据!$J$4*10000</f>
        <v>100007|1|5000</v>
      </c>
    </row>
    <row r="535" spans="2:4" x14ac:dyDescent="0.15">
      <c r="B535" s="37" t="str">
        <f>room表数据!E144</f>
        <v>12133</v>
      </c>
      <c r="D535" s="1" t="str">
        <f>主线关卡掉落数据!U138&amp;"|"&amp;主线关卡掉落数据!I138&amp;"|"&amp;room表数据!$J$4*10000</f>
        <v>100007|1|5000</v>
      </c>
    </row>
    <row r="536" spans="2:4" x14ac:dyDescent="0.15">
      <c r="B536" s="37" t="str">
        <f>room表数据!E145</f>
        <v>12134</v>
      </c>
      <c r="D536" s="1" t="str">
        <f>主线关卡掉落数据!U139&amp;"|"&amp;主线关卡掉落数据!I139&amp;"|"&amp;room表数据!$J$4*10000</f>
        <v>100007|1|5000</v>
      </c>
    </row>
    <row r="537" spans="2:4" x14ac:dyDescent="0.15">
      <c r="B537" s="37" t="str">
        <f>room表数据!E146</f>
        <v>12135</v>
      </c>
      <c r="D537" s="1" t="str">
        <f>主线关卡掉落数据!U140&amp;"|"&amp;主线关卡掉落数据!I140&amp;"|"&amp;room表数据!$J$4*10000</f>
        <v>100107|1|5000</v>
      </c>
    </row>
    <row r="538" spans="2:4" x14ac:dyDescent="0.15">
      <c r="B538" s="37" t="str">
        <f>room表数据!E147</f>
        <v>12136</v>
      </c>
      <c r="D538" s="1" t="str">
        <f>主线关卡掉落数据!U141&amp;"|"&amp;主线关卡掉落数据!I141&amp;"|"&amp;room表数据!$J$4*10000</f>
        <v>100107|1|5000</v>
      </c>
    </row>
    <row r="539" spans="2:4" x14ac:dyDescent="0.15">
      <c r="B539" s="37" t="str">
        <f>room表数据!E148</f>
        <v>12137</v>
      </c>
      <c r="D539" s="1" t="str">
        <f>主线关卡掉落数据!U142&amp;"|"&amp;主线关卡掉落数据!I142&amp;"|"&amp;room表数据!$J$4*10000</f>
        <v>100107|1|5000</v>
      </c>
    </row>
    <row r="540" spans="2:4" x14ac:dyDescent="0.15">
      <c r="B540" s="37" t="str">
        <f>room表数据!E149</f>
        <v>12138</v>
      </c>
      <c r="D540" s="1" t="str">
        <f>主线关卡掉落数据!U143&amp;"|"&amp;主线关卡掉落数据!I143&amp;"|"&amp;room表数据!$J$4*10000</f>
        <v>100207|1|5000</v>
      </c>
    </row>
    <row r="541" spans="2:4" x14ac:dyDescent="0.15">
      <c r="B541" s="37" t="str">
        <f>room表数据!E150</f>
        <v>12139</v>
      </c>
      <c r="D541" s="1" t="str">
        <f>主线关卡掉落数据!U144&amp;"|"&amp;主线关卡掉落数据!I144&amp;"|"&amp;room表数据!$J$4*10000</f>
        <v>100207|1|5000</v>
      </c>
    </row>
    <row r="542" spans="2:4" x14ac:dyDescent="0.15">
      <c r="B542" s="37" t="str">
        <f>room表数据!E151</f>
        <v>12140</v>
      </c>
      <c r="D542" s="1" t="str">
        <f>主线关卡掉落数据!U145&amp;"|"&amp;主线关卡掉落数据!I145&amp;"|"&amp;room表数据!$J$4*10000</f>
        <v>100207|1|5000</v>
      </c>
    </row>
    <row r="543" spans="2:4" x14ac:dyDescent="0.15">
      <c r="B543" s="37" t="str">
        <f>room表数据!E152</f>
        <v>12141</v>
      </c>
      <c r="D543" s="1" t="str">
        <f>主线关卡掉落数据!U146&amp;"|"&amp;主线关卡掉落数据!I146&amp;"|"&amp;room表数据!$J$4*10000</f>
        <v>100008|1|5000</v>
      </c>
    </row>
    <row r="544" spans="2:4" x14ac:dyDescent="0.15">
      <c r="B544" s="37" t="str">
        <f>room表数据!E153</f>
        <v>12142</v>
      </c>
      <c r="D544" s="1" t="str">
        <f>主线关卡掉落数据!U147&amp;"|"&amp;主线关卡掉落数据!I147&amp;"|"&amp;room表数据!$J$4*10000</f>
        <v>100008|1|5000</v>
      </c>
    </row>
    <row r="545" spans="2:4" x14ac:dyDescent="0.15">
      <c r="B545" s="37" t="str">
        <f>room表数据!E154</f>
        <v>12143</v>
      </c>
      <c r="D545" s="1" t="str">
        <f>主线关卡掉落数据!U148&amp;"|"&amp;主线关卡掉落数据!I148&amp;"|"&amp;room表数据!$J$4*10000</f>
        <v>100008|1|5000</v>
      </c>
    </row>
    <row r="546" spans="2:4" x14ac:dyDescent="0.15">
      <c r="B546" s="37" t="str">
        <f>room表数据!E155</f>
        <v>12144</v>
      </c>
      <c r="D546" s="1" t="str">
        <f>主线关卡掉落数据!U149&amp;"|"&amp;主线关卡掉落数据!I149&amp;"|"&amp;room表数据!$J$4*10000</f>
        <v>100008|1|5000</v>
      </c>
    </row>
    <row r="547" spans="2:4" x14ac:dyDescent="0.15">
      <c r="B547" s="37" t="str">
        <f>room表数据!E156</f>
        <v>12145</v>
      </c>
      <c r="D547" s="1" t="str">
        <f>主线关卡掉落数据!U150&amp;"|"&amp;主线关卡掉落数据!I150&amp;"|"&amp;room表数据!$J$4*10000</f>
        <v>100108|1|5000</v>
      </c>
    </row>
    <row r="548" spans="2:4" x14ac:dyDescent="0.15">
      <c r="B548" s="37" t="str">
        <f>room表数据!E157</f>
        <v>12146</v>
      </c>
      <c r="D548" s="1" t="str">
        <f>主线关卡掉落数据!U151&amp;"|"&amp;主线关卡掉落数据!I151&amp;"|"&amp;room表数据!$J$4*10000</f>
        <v>100108|1|5000</v>
      </c>
    </row>
    <row r="549" spans="2:4" x14ac:dyDescent="0.15">
      <c r="B549" s="37" t="str">
        <f>room表数据!E158</f>
        <v>12147</v>
      </c>
      <c r="D549" s="1" t="str">
        <f>主线关卡掉落数据!U152&amp;"|"&amp;主线关卡掉落数据!I152&amp;"|"&amp;room表数据!$J$4*10000</f>
        <v>100108|1|5000</v>
      </c>
    </row>
    <row r="550" spans="2:4" x14ac:dyDescent="0.15">
      <c r="B550" s="37" t="str">
        <f>room表数据!E159</f>
        <v>12148</v>
      </c>
      <c r="D550" s="1" t="str">
        <f>主线关卡掉落数据!U153&amp;"|"&amp;主线关卡掉落数据!I153&amp;"|"&amp;room表数据!$J$4*10000</f>
        <v>100208|1|5000</v>
      </c>
    </row>
    <row r="551" spans="2:4" x14ac:dyDescent="0.15">
      <c r="B551" s="37" t="str">
        <f>room表数据!E160</f>
        <v>12149</v>
      </c>
      <c r="D551" s="1" t="str">
        <f>主线关卡掉落数据!U154&amp;"|"&amp;主线关卡掉落数据!I154&amp;"|"&amp;room表数据!$J$4*10000</f>
        <v>100208|1|5000</v>
      </c>
    </row>
    <row r="552" spans="2:4" x14ac:dyDescent="0.15">
      <c r="B552" s="37" t="str">
        <f>room表数据!E161</f>
        <v>12150</v>
      </c>
      <c r="D552" s="1" t="str">
        <f>主线关卡掉落数据!U155&amp;"|"&amp;主线关卡掉落数据!I155&amp;"|"&amp;room表数据!$J$4*10000</f>
        <v>100208|1|5000</v>
      </c>
    </row>
    <row r="553" spans="2:4" x14ac:dyDescent="0.15">
      <c r="B553" s="37" t="str">
        <f>room表数据!E162</f>
        <v>12151</v>
      </c>
      <c r="D553" s="1" t="str">
        <f>主线关卡掉落数据!U156&amp;"|"&amp;主线关卡掉落数据!I156&amp;"|"&amp;room表数据!$J$4*10000</f>
        <v>100008|1|5000</v>
      </c>
    </row>
    <row r="554" spans="2:4" x14ac:dyDescent="0.15">
      <c r="B554" s="37" t="str">
        <f>room表数据!E163</f>
        <v>12152</v>
      </c>
      <c r="D554" s="1" t="str">
        <f>主线关卡掉落数据!U157&amp;"|"&amp;主线关卡掉落数据!I157&amp;"|"&amp;room表数据!$J$4*10000</f>
        <v>100008|1|5000</v>
      </c>
    </row>
    <row r="555" spans="2:4" x14ac:dyDescent="0.15">
      <c r="B555" s="37" t="str">
        <f>room表数据!E164</f>
        <v>12153</v>
      </c>
      <c r="D555" s="1" t="str">
        <f>主线关卡掉落数据!U158&amp;"|"&amp;主线关卡掉落数据!I158&amp;"|"&amp;room表数据!$J$4*10000</f>
        <v>100008|1|5000</v>
      </c>
    </row>
    <row r="556" spans="2:4" x14ac:dyDescent="0.15">
      <c r="B556" s="37" t="str">
        <f>room表数据!E165</f>
        <v>12154</v>
      </c>
      <c r="D556" s="1" t="str">
        <f>主线关卡掉落数据!U159&amp;"|"&amp;主线关卡掉落数据!I159&amp;"|"&amp;room表数据!$J$4*10000</f>
        <v>100008|1|5000</v>
      </c>
    </row>
    <row r="557" spans="2:4" x14ac:dyDescent="0.15">
      <c r="B557" s="37" t="str">
        <f>room表数据!E166</f>
        <v>12155</v>
      </c>
      <c r="D557" s="1" t="str">
        <f>主线关卡掉落数据!U160&amp;"|"&amp;主线关卡掉落数据!I160&amp;"|"&amp;room表数据!$J$4*10000</f>
        <v>100108|1|5000</v>
      </c>
    </row>
    <row r="558" spans="2:4" x14ac:dyDescent="0.15">
      <c r="B558" s="37" t="str">
        <f>room表数据!E167</f>
        <v>12156</v>
      </c>
      <c r="D558" s="1" t="str">
        <f>主线关卡掉落数据!U161&amp;"|"&amp;主线关卡掉落数据!I161&amp;"|"&amp;room表数据!$J$4*10000</f>
        <v>100108|1|5000</v>
      </c>
    </row>
    <row r="559" spans="2:4" x14ac:dyDescent="0.15">
      <c r="B559" s="37" t="str">
        <f>room表数据!E168</f>
        <v>12157</v>
      </c>
      <c r="D559" s="1" t="str">
        <f>主线关卡掉落数据!U162&amp;"|"&amp;主线关卡掉落数据!I162&amp;"|"&amp;room表数据!$J$4*10000</f>
        <v>100108|1|5000</v>
      </c>
    </row>
    <row r="560" spans="2:4" x14ac:dyDescent="0.15">
      <c r="B560" s="37" t="str">
        <f>room表数据!E169</f>
        <v>12158</v>
      </c>
      <c r="D560" s="1" t="str">
        <f>主线关卡掉落数据!U163&amp;"|"&amp;主线关卡掉落数据!I163&amp;"|"&amp;room表数据!$J$4*10000</f>
        <v>100208|1|5000</v>
      </c>
    </row>
    <row r="561" spans="2:4" x14ac:dyDescent="0.15">
      <c r="B561" s="37" t="str">
        <f>room表数据!E170</f>
        <v>12159</v>
      </c>
      <c r="D561" s="1" t="str">
        <f>主线关卡掉落数据!U164&amp;"|"&amp;主线关卡掉落数据!I164&amp;"|"&amp;room表数据!$J$4*10000</f>
        <v>100208|1|5000</v>
      </c>
    </row>
    <row r="562" spans="2:4" x14ac:dyDescent="0.15">
      <c r="B562" s="37" t="str">
        <f>room表数据!E171</f>
        <v>12160</v>
      </c>
      <c r="D562" s="1" t="str">
        <f>主线关卡掉落数据!U165&amp;"|"&amp;主线关卡掉落数据!I165&amp;"|"&amp;room表数据!$J$4*10000</f>
        <v>100208|1|5000</v>
      </c>
    </row>
    <row r="563" spans="2:4" x14ac:dyDescent="0.15">
      <c r="B563" s="37" t="str">
        <f>room表数据!E172</f>
        <v>12161</v>
      </c>
      <c r="D563" s="1" t="str">
        <f>主线关卡掉落数据!U166&amp;"|"&amp;主线关卡掉落数据!I166&amp;"|"&amp;room表数据!$J$4*10000</f>
        <v>100009|1|5000</v>
      </c>
    </row>
    <row r="564" spans="2:4" x14ac:dyDescent="0.15">
      <c r="B564" s="37" t="str">
        <f>room表数据!E173</f>
        <v>12162</v>
      </c>
      <c r="D564" s="1" t="str">
        <f>主线关卡掉落数据!U167&amp;"|"&amp;主线关卡掉落数据!I167&amp;"|"&amp;room表数据!$J$4*10000</f>
        <v>100009|1|5000</v>
      </c>
    </row>
    <row r="565" spans="2:4" x14ac:dyDescent="0.15">
      <c r="B565" s="37" t="str">
        <f>room表数据!E174</f>
        <v>12163</v>
      </c>
      <c r="D565" s="1" t="str">
        <f>主线关卡掉落数据!U168&amp;"|"&amp;主线关卡掉落数据!I168&amp;"|"&amp;room表数据!$J$4*10000</f>
        <v>100009|1|5000</v>
      </c>
    </row>
    <row r="566" spans="2:4" x14ac:dyDescent="0.15">
      <c r="B566" s="37" t="str">
        <f>room表数据!E175</f>
        <v>12164</v>
      </c>
      <c r="D566" s="1" t="str">
        <f>主线关卡掉落数据!U169&amp;"|"&amp;主线关卡掉落数据!I169&amp;"|"&amp;room表数据!$J$4*10000</f>
        <v>100009|1|5000</v>
      </c>
    </row>
    <row r="567" spans="2:4" x14ac:dyDescent="0.15">
      <c r="B567" s="37" t="str">
        <f>room表数据!E176</f>
        <v>12165</v>
      </c>
      <c r="D567" s="1" t="str">
        <f>主线关卡掉落数据!U170&amp;"|"&amp;主线关卡掉落数据!I170&amp;"|"&amp;room表数据!$J$4*10000</f>
        <v>100109|1|5000</v>
      </c>
    </row>
    <row r="568" spans="2:4" x14ac:dyDescent="0.15">
      <c r="B568" s="37" t="str">
        <f>room表数据!E177</f>
        <v>12166</v>
      </c>
      <c r="D568" s="1" t="str">
        <f>主线关卡掉落数据!U171&amp;"|"&amp;主线关卡掉落数据!I171&amp;"|"&amp;room表数据!$J$4*10000</f>
        <v>100109|1|5000</v>
      </c>
    </row>
    <row r="569" spans="2:4" x14ac:dyDescent="0.15">
      <c r="B569" s="37" t="str">
        <f>room表数据!E178</f>
        <v>12167</v>
      </c>
      <c r="D569" s="1" t="str">
        <f>主线关卡掉落数据!U172&amp;"|"&amp;主线关卡掉落数据!I172&amp;"|"&amp;room表数据!$J$4*10000</f>
        <v>100109|1|5000</v>
      </c>
    </row>
    <row r="570" spans="2:4" x14ac:dyDescent="0.15">
      <c r="B570" s="37" t="str">
        <f>room表数据!E179</f>
        <v>12168</v>
      </c>
      <c r="D570" s="1" t="str">
        <f>主线关卡掉落数据!U173&amp;"|"&amp;主线关卡掉落数据!I173&amp;"|"&amp;room表数据!$J$4*10000</f>
        <v>100209|1|5000</v>
      </c>
    </row>
    <row r="571" spans="2:4" x14ac:dyDescent="0.15">
      <c r="B571" s="37" t="str">
        <f>room表数据!E180</f>
        <v>12169</v>
      </c>
      <c r="D571" s="1" t="str">
        <f>主线关卡掉落数据!U174&amp;"|"&amp;主线关卡掉落数据!I174&amp;"|"&amp;room表数据!$J$4*10000</f>
        <v>100209|1|5000</v>
      </c>
    </row>
    <row r="572" spans="2:4" x14ac:dyDescent="0.15">
      <c r="B572" s="37" t="str">
        <f>room表数据!E181</f>
        <v>12170</v>
      </c>
      <c r="D572" s="1" t="str">
        <f>主线关卡掉落数据!U175&amp;"|"&amp;主线关卡掉落数据!I175&amp;"|"&amp;room表数据!$J$4*10000</f>
        <v>100209|1|5000</v>
      </c>
    </row>
    <row r="573" spans="2:4" x14ac:dyDescent="0.15">
      <c r="B573" s="37" t="str">
        <f>room表数据!E182</f>
        <v>12171</v>
      </c>
      <c r="D573" s="1" t="str">
        <f>主线关卡掉落数据!U176&amp;"|"&amp;主线关卡掉落数据!I176&amp;"|"&amp;room表数据!$J$4*10000</f>
        <v>100009|1|5000</v>
      </c>
    </row>
    <row r="574" spans="2:4" x14ac:dyDescent="0.15">
      <c r="B574" s="37" t="str">
        <f>room表数据!E183</f>
        <v>12172</v>
      </c>
      <c r="D574" s="1" t="str">
        <f>主线关卡掉落数据!U177&amp;"|"&amp;主线关卡掉落数据!I177&amp;"|"&amp;room表数据!$J$4*10000</f>
        <v>100009|1|5000</v>
      </c>
    </row>
    <row r="575" spans="2:4" x14ac:dyDescent="0.15">
      <c r="B575" s="37" t="str">
        <f>room表数据!E184</f>
        <v>12173</v>
      </c>
      <c r="D575" s="1" t="str">
        <f>主线关卡掉落数据!U178&amp;"|"&amp;主线关卡掉落数据!I178&amp;"|"&amp;room表数据!$J$4*10000</f>
        <v>100009|1|5000</v>
      </c>
    </row>
    <row r="576" spans="2:4" x14ac:dyDescent="0.15">
      <c r="B576" s="37" t="str">
        <f>room表数据!E185</f>
        <v>12174</v>
      </c>
      <c r="D576" s="1" t="str">
        <f>主线关卡掉落数据!U179&amp;"|"&amp;主线关卡掉落数据!I179&amp;"|"&amp;room表数据!$J$4*10000</f>
        <v>100009|1|5000</v>
      </c>
    </row>
    <row r="577" spans="2:4" x14ac:dyDescent="0.15">
      <c r="B577" s="37" t="str">
        <f>room表数据!E186</f>
        <v>12175</v>
      </c>
      <c r="D577" s="1" t="str">
        <f>主线关卡掉落数据!U180&amp;"|"&amp;主线关卡掉落数据!I180&amp;"|"&amp;room表数据!$J$4*10000</f>
        <v>100109|1|5000</v>
      </c>
    </row>
    <row r="578" spans="2:4" x14ac:dyDescent="0.15">
      <c r="B578" s="37" t="str">
        <f>room表数据!E187</f>
        <v>12176</v>
      </c>
      <c r="D578" s="1" t="str">
        <f>主线关卡掉落数据!U181&amp;"|"&amp;主线关卡掉落数据!I181&amp;"|"&amp;room表数据!$J$4*10000</f>
        <v>100109|1|5000</v>
      </c>
    </row>
    <row r="579" spans="2:4" x14ac:dyDescent="0.15">
      <c r="B579" s="37" t="str">
        <f>room表数据!E188</f>
        <v>12177</v>
      </c>
      <c r="D579" s="1" t="str">
        <f>主线关卡掉落数据!U182&amp;"|"&amp;主线关卡掉落数据!I182&amp;"|"&amp;room表数据!$J$4*10000</f>
        <v>100109|1|5000</v>
      </c>
    </row>
    <row r="580" spans="2:4" x14ac:dyDescent="0.15">
      <c r="B580" s="37" t="str">
        <f>room表数据!E189</f>
        <v>12178</v>
      </c>
      <c r="D580" s="1" t="str">
        <f>主线关卡掉落数据!U183&amp;"|"&amp;主线关卡掉落数据!I183&amp;"|"&amp;room表数据!$J$4*10000</f>
        <v>100209|1|5000</v>
      </c>
    </row>
    <row r="581" spans="2:4" x14ac:dyDescent="0.15">
      <c r="B581" s="37" t="str">
        <f>room表数据!E190</f>
        <v>12179</v>
      </c>
      <c r="D581" s="1" t="str">
        <f>主线关卡掉落数据!U184&amp;"|"&amp;主线关卡掉落数据!I184&amp;"|"&amp;room表数据!$J$4*10000</f>
        <v>100209|1|5000</v>
      </c>
    </row>
    <row r="582" spans="2:4" x14ac:dyDescent="0.15">
      <c r="B582" s="37" t="str">
        <f>room表数据!E191</f>
        <v>12180</v>
      </c>
      <c r="D582" s="1" t="str">
        <f>主线关卡掉落数据!U185&amp;"|"&amp;主线关卡掉落数据!I185&amp;"|"&amp;room表数据!$J$4*10000</f>
        <v>100209|1|5000</v>
      </c>
    </row>
    <row r="583" spans="2:4" x14ac:dyDescent="0.15">
      <c r="B583" s="37" t="str">
        <f>room表数据!E192</f>
        <v>12181</v>
      </c>
      <c r="D583" s="1" t="str">
        <f>主线关卡掉落数据!U186&amp;"|"&amp;主线关卡掉落数据!I186&amp;"|"&amp;room表数据!$J$4*10000</f>
        <v>100010|1|5000</v>
      </c>
    </row>
    <row r="584" spans="2:4" x14ac:dyDescent="0.15">
      <c r="B584" s="37" t="str">
        <f>room表数据!E193</f>
        <v>12182</v>
      </c>
      <c r="D584" s="1" t="str">
        <f>主线关卡掉落数据!U187&amp;"|"&amp;主线关卡掉落数据!I187&amp;"|"&amp;room表数据!$J$4*10000</f>
        <v>100010|1|5000</v>
      </c>
    </row>
    <row r="585" spans="2:4" x14ac:dyDescent="0.15">
      <c r="B585" s="37" t="str">
        <f>room表数据!E194</f>
        <v>12183</v>
      </c>
      <c r="D585" s="1" t="str">
        <f>主线关卡掉落数据!U188&amp;"|"&amp;主线关卡掉落数据!I188&amp;"|"&amp;room表数据!$J$4*10000</f>
        <v>100010|1|5000</v>
      </c>
    </row>
    <row r="586" spans="2:4" x14ac:dyDescent="0.15">
      <c r="B586" s="37" t="str">
        <f>room表数据!E195</f>
        <v>12184</v>
      </c>
      <c r="D586" s="1" t="str">
        <f>主线关卡掉落数据!U189&amp;"|"&amp;主线关卡掉落数据!I189&amp;"|"&amp;room表数据!$J$4*10000</f>
        <v>100010|1|5000</v>
      </c>
    </row>
    <row r="587" spans="2:4" x14ac:dyDescent="0.15">
      <c r="B587" s="37" t="str">
        <f>room表数据!E196</f>
        <v>12185</v>
      </c>
      <c r="D587" s="1" t="str">
        <f>主线关卡掉落数据!U190&amp;"|"&amp;主线关卡掉落数据!I190&amp;"|"&amp;room表数据!$J$4*10000</f>
        <v>100110|1|5000</v>
      </c>
    </row>
    <row r="588" spans="2:4" x14ac:dyDescent="0.15">
      <c r="B588" s="37" t="str">
        <f>room表数据!E197</f>
        <v>12186</v>
      </c>
      <c r="D588" s="1" t="str">
        <f>主线关卡掉落数据!U191&amp;"|"&amp;主线关卡掉落数据!I191&amp;"|"&amp;room表数据!$J$4*10000</f>
        <v>100110|1|5000</v>
      </c>
    </row>
    <row r="589" spans="2:4" x14ac:dyDescent="0.15">
      <c r="B589" s="37" t="str">
        <f>room表数据!E198</f>
        <v>12187</v>
      </c>
      <c r="D589" s="1" t="str">
        <f>主线关卡掉落数据!U192&amp;"|"&amp;主线关卡掉落数据!I192&amp;"|"&amp;room表数据!$J$4*10000</f>
        <v>100110|1|5000</v>
      </c>
    </row>
    <row r="590" spans="2:4" x14ac:dyDescent="0.15">
      <c r="B590" s="37" t="str">
        <f>room表数据!E199</f>
        <v>12188</v>
      </c>
      <c r="D590" s="1" t="str">
        <f>主线关卡掉落数据!U193&amp;"|"&amp;主线关卡掉落数据!I193&amp;"|"&amp;room表数据!$J$4*10000</f>
        <v>100210|1|5000</v>
      </c>
    </row>
    <row r="591" spans="2:4" x14ac:dyDescent="0.15">
      <c r="B591" s="37" t="str">
        <f>room表数据!E200</f>
        <v>12189</v>
      </c>
      <c r="D591" s="1" t="str">
        <f>主线关卡掉落数据!U194&amp;"|"&amp;主线关卡掉落数据!I194&amp;"|"&amp;room表数据!$J$4*10000</f>
        <v>100210|1|5000</v>
      </c>
    </row>
    <row r="592" spans="2:4" x14ac:dyDescent="0.15">
      <c r="B592" s="37" t="str">
        <f>room表数据!E201</f>
        <v>12190</v>
      </c>
      <c r="D592" s="1" t="str">
        <f>主线关卡掉落数据!U195&amp;"|"&amp;主线关卡掉落数据!I195&amp;"|"&amp;room表数据!$J$4*10000</f>
        <v>100210|1|5000</v>
      </c>
    </row>
    <row r="593" spans="2:4" x14ac:dyDescent="0.15">
      <c r="B593" s="37" t="str">
        <f>room表数据!E202</f>
        <v>12191</v>
      </c>
      <c r="D593" s="1" t="str">
        <f>主线关卡掉落数据!U196&amp;"|"&amp;主线关卡掉落数据!I196&amp;"|"&amp;room表数据!$J$4*10000</f>
        <v>100010|1|5000</v>
      </c>
    </row>
    <row r="594" spans="2:4" x14ac:dyDescent="0.15">
      <c r="B594" s="37" t="str">
        <f>room表数据!E203</f>
        <v>12192</v>
      </c>
      <c r="D594" s="1" t="str">
        <f>主线关卡掉落数据!U197&amp;"|"&amp;主线关卡掉落数据!I197&amp;"|"&amp;room表数据!$J$4*10000</f>
        <v>100010|1|5000</v>
      </c>
    </row>
    <row r="595" spans="2:4" x14ac:dyDescent="0.15">
      <c r="B595" s="37" t="str">
        <f>room表数据!E204</f>
        <v>12193</v>
      </c>
      <c r="D595" s="1" t="str">
        <f>主线关卡掉落数据!U198&amp;"|"&amp;主线关卡掉落数据!I198&amp;"|"&amp;room表数据!$J$4*10000</f>
        <v>100010|1|5000</v>
      </c>
    </row>
    <row r="596" spans="2:4" x14ac:dyDescent="0.15">
      <c r="B596" s="37" t="str">
        <f>room表数据!E205</f>
        <v>12194</v>
      </c>
      <c r="D596" s="1" t="str">
        <f>主线关卡掉落数据!U199&amp;"|"&amp;主线关卡掉落数据!I199&amp;"|"&amp;room表数据!$J$4*10000</f>
        <v>100010|1|5000</v>
      </c>
    </row>
    <row r="597" spans="2:4" x14ac:dyDescent="0.15">
      <c r="B597" s="37" t="str">
        <f>room表数据!E206</f>
        <v>12195</v>
      </c>
      <c r="D597" s="1" t="str">
        <f>主线关卡掉落数据!U200&amp;"|"&amp;主线关卡掉落数据!I200&amp;"|"&amp;room表数据!$J$4*10000</f>
        <v>100110|1|5000</v>
      </c>
    </row>
    <row r="598" spans="2:4" x14ac:dyDescent="0.15">
      <c r="B598" s="37" t="str">
        <f>room表数据!E207</f>
        <v>12196</v>
      </c>
      <c r="D598" s="1" t="str">
        <f>主线关卡掉落数据!U201&amp;"|"&amp;主线关卡掉落数据!I201&amp;"|"&amp;room表数据!$J$4*10000</f>
        <v>100110|1|5000</v>
      </c>
    </row>
    <row r="599" spans="2:4" x14ac:dyDescent="0.15">
      <c r="B599" s="37" t="str">
        <f>room表数据!E208</f>
        <v>12197</v>
      </c>
      <c r="D599" s="1" t="str">
        <f>主线关卡掉落数据!U202&amp;"|"&amp;主线关卡掉落数据!I202&amp;"|"&amp;room表数据!$J$4*10000</f>
        <v>100110|1|5000</v>
      </c>
    </row>
    <row r="600" spans="2:4" x14ac:dyDescent="0.15">
      <c r="B600" s="37" t="str">
        <f>room表数据!E209</f>
        <v>12198</v>
      </c>
      <c r="D600" s="1" t="str">
        <f>主线关卡掉落数据!U203&amp;"|"&amp;主线关卡掉落数据!I203&amp;"|"&amp;room表数据!$J$4*10000</f>
        <v>100210|1|5000</v>
      </c>
    </row>
    <row r="601" spans="2:4" x14ac:dyDescent="0.15">
      <c r="B601" s="37" t="str">
        <f>room表数据!E210</f>
        <v>12199</v>
      </c>
      <c r="D601" s="1" t="str">
        <f>主线关卡掉落数据!U204&amp;"|"&amp;主线关卡掉落数据!I204&amp;"|"&amp;room表数据!$J$4*10000</f>
        <v>100210|1|5000</v>
      </c>
    </row>
    <row r="602" spans="2:4" x14ac:dyDescent="0.15">
      <c r="B602" s="37" t="str">
        <f>room表数据!E211</f>
        <v>12200</v>
      </c>
      <c r="D602" s="1" t="str">
        <f>主线关卡掉落数据!U205&amp;"|"&amp;主线关卡掉落数据!I205&amp;"|"&amp;room表数据!$J$4*10000</f>
        <v>100210|1|5000</v>
      </c>
    </row>
    <row r="603" spans="2:4" x14ac:dyDescent="0.15">
      <c r="B603" s="39" t="str">
        <f>room表数据!F12</f>
        <v>13001</v>
      </c>
      <c r="D603" s="1" t="str">
        <f>主线关卡掉落数据!X6&amp;"|"&amp;主线关卡掉落数据!O6&amp;"|"&amp;主线关卡掉落数据!R6*10000</f>
        <v>20000|1|10000</v>
      </c>
    </row>
    <row r="604" spans="2:4" x14ac:dyDescent="0.15">
      <c r="B604" s="39" t="str">
        <f>room表数据!F13</f>
        <v>13002</v>
      </c>
      <c r="D604" s="1" t="str">
        <f>主线关卡掉落数据!X7&amp;"|"&amp;主线关卡掉落数据!O7&amp;"|"&amp;主线关卡掉落数据!R7*10000</f>
        <v>20000|1|10000</v>
      </c>
    </row>
    <row r="605" spans="2:4" x14ac:dyDescent="0.15">
      <c r="B605" s="39" t="str">
        <f>room表数据!F14</f>
        <v>13003</v>
      </c>
      <c r="D605" s="1" t="str">
        <f>主线关卡掉落数据!X8&amp;"|"&amp;主线关卡掉落数据!O8&amp;"|"&amp;主线关卡掉落数据!R8*10000</f>
        <v>20000|1|10000</v>
      </c>
    </row>
    <row r="606" spans="2:4" x14ac:dyDescent="0.15">
      <c r="B606" s="39" t="str">
        <f>room表数据!F15</f>
        <v>13004</v>
      </c>
      <c r="D606" s="1" t="str">
        <f>主线关卡掉落数据!X9&amp;"|"&amp;主线关卡掉落数据!O9&amp;"|"&amp;主线关卡掉落数据!R9*10000</f>
        <v>20000|1|10000</v>
      </c>
    </row>
    <row r="607" spans="2:4" x14ac:dyDescent="0.15">
      <c r="B607" s="39" t="str">
        <f>room表数据!F16</f>
        <v>13005</v>
      </c>
      <c r="D607" s="1" t="str">
        <f>主线关卡掉落数据!X10&amp;"|"&amp;主线关卡掉落数据!O10&amp;"|"&amp;主线关卡掉落数据!R10*10000</f>
        <v>20000|1|10000</v>
      </c>
    </row>
    <row r="608" spans="2:4" x14ac:dyDescent="0.15">
      <c r="B608" s="39" t="str">
        <f>room表数据!F17</f>
        <v>13006</v>
      </c>
      <c r="D608" s="1" t="str">
        <f>主线关卡掉落数据!X11&amp;"|"&amp;主线关卡掉落数据!O11&amp;"|"&amp;主线关卡掉落数据!R11*10000</f>
        <v>20000|1|10000</v>
      </c>
    </row>
    <row r="609" spans="2:4" x14ac:dyDescent="0.15">
      <c r="B609" s="39" t="str">
        <f>room表数据!F18</f>
        <v>13007</v>
      </c>
      <c r="D609" s="1" t="str">
        <f>主线关卡掉落数据!X12&amp;"|"&amp;主线关卡掉落数据!O12&amp;"|"&amp;主线关卡掉落数据!R12*10000</f>
        <v>20000|1|10000</v>
      </c>
    </row>
    <row r="610" spans="2:4" x14ac:dyDescent="0.15">
      <c r="B610" s="39" t="str">
        <f>room表数据!F19</f>
        <v>13008</v>
      </c>
      <c r="D610" s="1" t="str">
        <f>主线关卡掉落数据!X13&amp;"|"&amp;主线关卡掉落数据!O13&amp;"|"&amp;主线关卡掉落数据!R13*10000</f>
        <v>20000|1|10000</v>
      </c>
    </row>
    <row r="611" spans="2:4" x14ac:dyDescent="0.15">
      <c r="B611" s="39" t="str">
        <f>room表数据!F20</f>
        <v>13009</v>
      </c>
      <c r="D611" s="1" t="str">
        <f>主线关卡掉落数据!X14&amp;"|"&amp;主线关卡掉落数据!O14&amp;"|"&amp;主线关卡掉落数据!R14*10000</f>
        <v>20000|1|10000</v>
      </c>
    </row>
    <row r="612" spans="2:4" x14ac:dyDescent="0.15">
      <c r="B612" s="39" t="str">
        <f>room表数据!F21</f>
        <v>13010</v>
      </c>
      <c r="D612" s="1" t="str">
        <f>主线关卡掉落数据!X15&amp;"|"&amp;主线关卡掉落数据!O15&amp;"|"&amp;主线关卡掉落数据!R15*10000</f>
        <v>20000|1|10000</v>
      </c>
    </row>
    <row r="613" spans="2:4" x14ac:dyDescent="0.15">
      <c r="B613" s="39" t="str">
        <f>room表数据!F22</f>
        <v>13011</v>
      </c>
      <c r="D613" s="1" t="str">
        <f>主线关卡掉落数据!X16&amp;"|"&amp;主线关卡掉落数据!O16&amp;"|"&amp;主线关卡掉落数据!R16*10000</f>
        <v>20000|1|10000</v>
      </c>
    </row>
    <row r="614" spans="2:4" x14ac:dyDescent="0.15">
      <c r="B614" s="39" t="str">
        <f>room表数据!F23</f>
        <v>13012</v>
      </c>
      <c r="D614" s="1" t="str">
        <f>主线关卡掉落数据!X17&amp;"|"&amp;主线关卡掉落数据!O17&amp;"|"&amp;主线关卡掉落数据!R17*10000</f>
        <v>20000|1|10000</v>
      </c>
    </row>
    <row r="615" spans="2:4" x14ac:dyDescent="0.15">
      <c r="B615" s="39" t="str">
        <f>room表数据!F24</f>
        <v>13013</v>
      </c>
      <c r="D615" s="1" t="str">
        <f>主线关卡掉落数据!X18&amp;"|"&amp;主线关卡掉落数据!O18&amp;"|"&amp;主线关卡掉落数据!R18*10000</f>
        <v>20000|1|10000</v>
      </c>
    </row>
    <row r="616" spans="2:4" x14ac:dyDescent="0.15">
      <c r="B616" s="39" t="str">
        <f>room表数据!F25</f>
        <v>13014</v>
      </c>
      <c r="D616" s="1" t="str">
        <f>主线关卡掉落数据!X19&amp;"|"&amp;主线关卡掉落数据!O19&amp;"|"&amp;主线关卡掉落数据!R19*10000</f>
        <v>20000|1|10000</v>
      </c>
    </row>
    <row r="617" spans="2:4" x14ac:dyDescent="0.15">
      <c r="B617" s="39" t="str">
        <f>room表数据!F26</f>
        <v>13015</v>
      </c>
      <c r="D617" s="1" t="str">
        <f>主线关卡掉落数据!X20&amp;"|"&amp;主线关卡掉落数据!O20&amp;"|"&amp;主线关卡掉落数据!R20*10000</f>
        <v>20000|1|10000</v>
      </c>
    </row>
    <row r="618" spans="2:4" x14ac:dyDescent="0.15">
      <c r="B618" s="39" t="str">
        <f>room表数据!F27</f>
        <v>13016</v>
      </c>
      <c r="D618" s="1" t="str">
        <f>主线关卡掉落数据!X21&amp;"|"&amp;主线关卡掉落数据!O21&amp;"|"&amp;主线关卡掉落数据!R21*10000</f>
        <v>20000|1|10000</v>
      </c>
    </row>
    <row r="619" spans="2:4" x14ac:dyDescent="0.15">
      <c r="B619" s="39" t="str">
        <f>room表数据!F28</f>
        <v>13017</v>
      </c>
      <c r="D619" s="1" t="str">
        <f>主线关卡掉落数据!X22&amp;"|"&amp;主线关卡掉落数据!O22&amp;"|"&amp;主线关卡掉落数据!R22*10000</f>
        <v>20000|1|10000</v>
      </c>
    </row>
    <row r="620" spans="2:4" x14ac:dyDescent="0.15">
      <c r="B620" s="39" t="str">
        <f>room表数据!F29</f>
        <v>13018</v>
      </c>
      <c r="D620" s="1" t="str">
        <f>主线关卡掉落数据!X23&amp;"|"&amp;主线关卡掉落数据!O23&amp;"|"&amp;主线关卡掉落数据!R23*10000</f>
        <v>20000|1|10000</v>
      </c>
    </row>
    <row r="621" spans="2:4" x14ac:dyDescent="0.15">
      <c r="B621" s="39" t="str">
        <f>room表数据!F30</f>
        <v>13019</v>
      </c>
      <c r="D621" s="1" t="str">
        <f>主线关卡掉落数据!X24&amp;"|"&amp;主线关卡掉落数据!O24&amp;"|"&amp;主线关卡掉落数据!R24*10000</f>
        <v>20000|1|10000</v>
      </c>
    </row>
    <row r="622" spans="2:4" x14ac:dyDescent="0.15">
      <c r="B622" s="39" t="str">
        <f>room表数据!F31</f>
        <v>13020</v>
      </c>
      <c r="D622" s="1" t="str">
        <f>主线关卡掉落数据!X25&amp;"|"&amp;主线关卡掉落数据!O25&amp;"|"&amp;主线关卡掉落数据!R25*10000</f>
        <v>20000|1|10000</v>
      </c>
    </row>
    <row r="623" spans="2:4" x14ac:dyDescent="0.15">
      <c r="B623" s="39" t="str">
        <f>room表数据!F32</f>
        <v>13021</v>
      </c>
      <c r="D623" s="1" t="str">
        <f>主线关卡掉落数据!X26&amp;"|"&amp;主线关卡掉落数据!O26&amp;"|"&amp;主线关卡掉落数据!R26*10000</f>
        <v>20000|1|10000</v>
      </c>
    </row>
    <row r="624" spans="2:4" x14ac:dyDescent="0.15">
      <c r="B624" s="39" t="str">
        <f>room表数据!F33</f>
        <v>13022</v>
      </c>
      <c r="D624" s="1" t="str">
        <f>主线关卡掉落数据!X27&amp;"|"&amp;主线关卡掉落数据!O27&amp;"|"&amp;主线关卡掉落数据!R27*10000</f>
        <v>20000|1|10000</v>
      </c>
    </row>
    <row r="625" spans="2:4" x14ac:dyDescent="0.15">
      <c r="B625" s="39" t="str">
        <f>room表数据!F34</f>
        <v>13023</v>
      </c>
      <c r="D625" s="1" t="str">
        <f>主线关卡掉落数据!X28&amp;"|"&amp;主线关卡掉落数据!O28&amp;"|"&amp;主线关卡掉落数据!R28*10000</f>
        <v>20000|1|10000</v>
      </c>
    </row>
    <row r="626" spans="2:4" x14ac:dyDescent="0.15">
      <c r="B626" s="39" t="str">
        <f>room表数据!F35</f>
        <v>13024</v>
      </c>
      <c r="D626" s="1" t="str">
        <f>主线关卡掉落数据!X29&amp;"|"&amp;主线关卡掉落数据!O29&amp;"|"&amp;主线关卡掉落数据!R29*10000</f>
        <v>20000|1|10000</v>
      </c>
    </row>
    <row r="627" spans="2:4" x14ac:dyDescent="0.15">
      <c r="B627" s="39" t="str">
        <f>room表数据!F36</f>
        <v>13025</v>
      </c>
      <c r="D627" s="1" t="str">
        <f>主线关卡掉落数据!X30&amp;"|"&amp;主线关卡掉落数据!O30&amp;"|"&amp;主线关卡掉落数据!R30*10000</f>
        <v>20000|1|10000</v>
      </c>
    </row>
    <row r="628" spans="2:4" x14ac:dyDescent="0.15">
      <c r="B628" s="39" t="str">
        <f>room表数据!F37</f>
        <v>13026</v>
      </c>
      <c r="D628" s="1" t="str">
        <f>主线关卡掉落数据!X31&amp;"|"&amp;主线关卡掉落数据!O31&amp;"|"&amp;主线关卡掉落数据!R31*10000</f>
        <v>20000|1|10000</v>
      </c>
    </row>
    <row r="629" spans="2:4" x14ac:dyDescent="0.15">
      <c r="B629" s="39" t="str">
        <f>room表数据!F38</f>
        <v>13027</v>
      </c>
      <c r="D629" s="1" t="str">
        <f>主线关卡掉落数据!X32&amp;"|"&amp;主线关卡掉落数据!O32&amp;"|"&amp;主线关卡掉落数据!R32*10000</f>
        <v>20000|1|10000</v>
      </c>
    </row>
    <row r="630" spans="2:4" x14ac:dyDescent="0.15">
      <c r="B630" s="39" t="str">
        <f>room表数据!F39</f>
        <v>13028</v>
      </c>
      <c r="D630" s="1" t="str">
        <f>主线关卡掉落数据!X33&amp;"|"&amp;主线关卡掉落数据!O33&amp;"|"&amp;主线关卡掉落数据!R33*10000</f>
        <v>20000|1|10000</v>
      </c>
    </row>
    <row r="631" spans="2:4" x14ac:dyDescent="0.15">
      <c r="B631" s="39" t="str">
        <f>room表数据!F40</f>
        <v>13029</v>
      </c>
      <c r="D631" s="1" t="str">
        <f>主线关卡掉落数据!X34&amp;"|"&amp;主线关卡掉落数据!O34&amp;"|"&amp;主线关卡掉落数据!R34*10000</f>
        <v>20000|1|10000</v>
      </c>
    </row>
    <row r="632" spans="2:4" x14ac:dyDescent="0.15">
      <c r="B632" s="39" t="str">
        <f>room表数据!F41</f>
        <v>13030</v>
      </c>
      <c r="D632" s="1" t="str">
        <f>主线关卡掉落数据!X35&amp;"|"&amp;主线关卡掉落数据!O35&amp;"|"&amp;主线关卡掉落数据!R35*10000</f>
        <v>20000|1|10000</v>
      </c>
    </row>
    <row r="633" spans="2:4" x14ac:dyDescent="0.15">
      <c r="B633" s="39" t="str">
        <f>room表数据!F42</f>
        <v>13031</v>
      </c>
      <c r="D633" s="1" t="str">
        <f>主线关卡掉落数据!X36&amp;"|"&amp;主线关卡掉落数据!O36&amp;"|"&amp;主线关卡掉落数据!R36*10000</f>
        <v>20000|1|10000</v>
      </c>
    </row>
    <row r="634" spans="2:4" x14ac:dyDescent="0.15">
      <c r="B634" s="39" t="str">
        <f>room表数据!F43</f>
        <v>13032</v>
      </c>
      <c r="D634" s="1" t="str">
        <f>主线关卡掉落数据!X37&amp;"|"&amp;主线关卡掉落数据!O37&amp;"|"&amp;主线关卡掉落数据!R37*10000</f>
        <v>20000|1|10000</v>
      </c>
    </row>
    <row r="635" spans="2:4" x14ac:dyDescent="0.15">
      <c r="B635" s="39" t="str">
        <f>room表数据!F44</f>
        <v>13033</v>
      </c>
      <c r="D635" s="1" t="str">
        <f>主线关卡掉落数据!X38&amp;"|"&amp;主线关卡掉落数据!O38&amp;"|"&amp;主线关卡掉落数据!R38*10000</f>
        <v>20000|1|10000</v>
      </c>
    </row>
    <row r="636" spans="2:4" x14ac:dyDescent="0.15">
      <c r="B636" s="39" t="str">
        <f>room表数据!F45</f>
        <v>13034</v>
      </c>
      <c r="D636" s="1" t="str">
        <f>主线关卡掉落数据!X39&amp;"|"&amp;主线关卡掉落数据!O39&amp;"|"&amp;主线关卡掉落数据!R39*10000</f>
        <v>20000|1|10000</v>
      </c>
    </row>
    <row r="637" spans="2:4" x14ac:dyDescent="0.15">
      <c r="B637" s="39" t="str">
        <f>room表数据!F46</f>
        <v>13035</v>
      </c>
      <c r="D637" s="1" t="str">
        <f>主线关卡掉落数据!X40&amp;"|"&amp;主线关卡掉落数据!O40&amp;"|"&amp;主线关卡掉落数据!R40*10000</f>
        <v>20000|1|10000</v>
      </c>
    </row>
    <row r="638" spans="2:4" x14ac:dyDescent="0.15">
      <c r="B638" s="39" t="str">
        <f>room表数据!F47</f>
        <v>13036</v>
      </c>
      <c r="D638" s="1" t="str">
        <f>主线关卡掉落数据!X41&amp;"|"&amp;主线关卡掉落数据!O41&amp;"|"&amp;主线关卡掉落数据!R41*10000</f>
        <v>20000|1|10000</v>
      </c>
    </row>
    <row r="639" spans="2:4" x14ac:dyDescent="0.15">
      <c r="B639" s="39" t="str">
        <f>room表数据!F48</f>
        <v>13037</v>
      </c>
      <c r="D639" s="1" t="str">
        <f>主线关卡掉落数据!X42&amp;"|"&amp;主线关卡掉落数据!O42&amp;"|"&amp;主线关卡掉落数据!R42*10000</f>
        <v>20000|1|10000</v>
      </c>
    </row>
    <row r="640" spans="2:4" x14ac:dyDescent="0.15">
      <c r="B640" s="39" t="str">
        <f>room表数据!F49</f>
        <v>13038</v>
      </c>
      <c r="D640" s="1" t="str">
        <f>主线关卡掉落数据!X43&amp;"|"&amp;主线关卡掉落数据!O43&amp;"|"&amp;主线关卡掉落数据!R43*10000</f>
        <v>20000|1|10000</v>
      </c>
    </row>
    <row r="641" spans="2:4" x14ac:dyDescent="0.15">
      <c r="B641" s="39" t="str">
        <f>room表数据!F50</f>
        <v>13039</v>
      </c>
      <c r="D641" s="1" t="str">
        <f>主线关卡掉落数据!X44&amp;"|"&amp;主线关卡掉落数据!O44&amp;"|"&amp;主线关卡掉落数据!R44*10000</f>
        <v>20000|1|10000</v>
      </c>
    </row>
    <row r="642" spans="2:4" x14ac:dyDescent="0.15">
      <c r="B642" s="39" t="str">
        <f>room表数据!F51</f>
        <v>13040</v>
      </c>
      <c r="D642" s="1" t="str">
        <f>主线关卡掉落数据!X45&amp;"|"&amp;主线关卡掉落数据!O45&amp;"|"&amp;主线关卡掉落数据!R45*10000</f>
        <v>20000|1|10000</v>
      </c>
    </row>
    <row r="643" spans="2:4" x14ac:dyDescent="0.15">
      <c r="B643" s="39" t="str">
        <f>room表数据!F52</f>
        <v>13041</v>
      </c>
      <c r="D643" s="1" t="str">
        <f>主线关卡掉落数据!X46&amp;"|"&amp;主线关卡掉落数据!O46&amp;"|"&amp;主线关卡掉落数据!R46*10000</f>
        <v>20000|2|10000</v>
      </c>
    </row>
    <row r="644" spans="2:4" x14ac:dyDescent="0.15">
      <c r="B644" s="39" t="str">
        <f>room表数据!F53</f>
        <v>13042</v>
      </c>
      <c r="D644" s="1" t="str">
        <f>主线关卡掉落数据!X47&amp;"|"&amp;主线关卡掉落数据!O47&amp;"|"&amp;主线关卡掉落数据!R47*10000</f>
        <v>20000|2|10000</v>
      </c>
    </row>
    <row r="645" spans="2:4" x14ac:dyDescent="0.15">
      <c r="B645" s="39" t="str">
        <f>room表数据!F54</f>
        <v>13043</v>
      </c>
      <c r="D645" s="1" t="str">
        <f>主线关卡掉落数据!X48&amp;"|"&amp;主线关卡掉落数据!O48&amp;"|"&amp;主线关卡掉落数据!R48*10000</f>
        <v>20000|2|10000</v>
      </c>
    </row>
    <row r="646" spans="2:4" x14ac:dyDescent="0.15">
      <c r="B646" s="39" t="str">
        <f>room表数据!F55</f>
        <v>13044</v>
      </c>
      <c r="D646" s="1" t="str">
        <f>主线关卡掉落数据!X49&amp;"|"&amp;主线关卡掉落数据!O49&amp;"|"&amp;主线关卡掉落数据!R49*10000</f>
        <v>20000|2|10000</v>
      </c>
    </row>
    <row r="647" spans="2:4" x14ac:dyDescent="0.15">
      <c r="B647" s="39" t="str">
        <f>room表数据!F56</f>
        <v>13045</v>
      </c>
      <c r="D647" s="1" t="str">
        <f>主线关卡掉落数据!X50&amp;"|"&amp;主线关卡掉落数据!O50&amp;"|"&amp;主线关卡掉落数据!R50*10000</f>
        <v>20000|2|10000</v>
      </c>
    </row>
    <row r="648" spans="2:4" x14ac:dyDescent="0.15">
      <c r="B648" s="39" t="str">
        <f>room表数据!F57</f>
        <v>13046</v>
      </c>
      <c r="D648" s="1" t="str">
        <f>主线关卡掉落数据!X51&amp;"|"&amp;主线关卡掉落数据!O51&amp;"|"&amp;主线关卡掉落数据!R51*10000</f>
        <v>20000|2|10000</v>
      </c>
    </row>
    <row r="649" spans="2:4" x14ac:dyDescent="0.15">
      <c r="B649" s="39" t="str">
        <f>room表数据!F58</f>
        <v>13047</v>
      </c>
      <c r="D649" s="1" t="str">
        <f>主线关卡掉落数据!X52&amp;"|"&amp;主线关卡掉落数据!O52&amp;"|"&amp;主线关卡掉落数据!R52*10000</f>
        <v>20000|2|10000</v>
      </c>
    </row>
    <row r="650" spans="2:4" x14ac:dyDescent="0.15">
      <c r="B650" s="39" t="str">
        <f>room表数据!F59</f>
        <v>13048</v>
      </c>
      <c r="D650" s="1" t="str">
        <f>主线关卡掉落数据!X53&amp;"|"&amp;主线关卡掉落数据!O53&amp;"|"&amp;主线关卡掉落数据!R53*10000</f>
        <v>20000|2|10000</v>
      </c>
    </row>
    <row r="651" spans="2:4" x14ac:dyDescent="0.15">
      <c r="B651" s="39" t="str">
        <f>room表数据!F60</f>
        <v>13049</v>
      </c>
      <c r="D651" s="1" t="str">
        <f>主线关卡掉落数据!X54&amp;"|"&amp;主线关卡掉落数据!O54&amp;"|"&amp;主线关卡掉落数据!R54*10000</f>
        <v>20000|2|10000</v>
      </c>
    </row>
    <row r="652" spans="2:4" x14ac:dyDescent="0.15">
      <c r="B652" s="39" t="str">
        <f>room表数据!F61</f>
        <v>13050</v>
      </c>
      <c r="D652" s="1" t="str">
        <f>主线关卡掉落数据!X55&amp;"|"&amp;主线关卡掉落数据!O55&amp;"|"&amp;主线关卡掉落数据!R55*10000</f>
        <v>20000|2|10000</v>
      </c>
    </row>
    <row r="653" spans="2:4" x14ac:dyDescent="0.15">
      <c r="B653" s="39" t="str">
        <f>room表数据!F62</f>
        <v>13051</v>
      </c>
      <c r="D653" s="1" t="str">
        <f>主线关卡掉落数据!X56&amp;"|"&amp;主线关卡掉落数据!O56&amp;"|"&amp;主线关卡掉落数据!R56*10000</f>
        <v>20000|2|10000</v>
      </c>
    </row>
    <row r="654" spans="2:4" x14ac:dyDescent="0.15">
      <c r="B654" s="39" t="str">
        <f>room表数据!F63</f>
        <v>13052</v>
      </c>
      <c r="D654" s="1" t="str">
        <f>主线关卡掉落数据!X57&amp;"|"&amp;主线关卡掉落数据!O57&amp;"|"&amp;主线关卡掉落数据!R57*10000</f>
        <v>20000|2|10000</v>
      </c>
    </row>
    <row r="655" spans="2:4" x14ac:dyDescent="0.15">
      <c r="B655" s="39" t="str">
        <f>room表数据!F64</f>
        <v>13053</v>
      </c>
      <c r="D655" s="1" t="str">
        <f>主线关卡掉落数据!X58&amp;"|"&amp;主线关卡掉落数据!O58&amp;"|"&amp;主线关卡掉落数据!R58*10000</f>
        <v>20000|2|10000</v>
      </c>
    </row>
    <row r="656" spans="2:4" x14ac:dyDescent="0.15">
      <c r="B656" s="39" t="str">
        <f>room表数据!F65</f>
        <v>13054</v>
      </c>
      <c r="D656" s="1" t="str">
        <f>主线关卡掉落数据!X59&amp;"|"&amp;主线关卡掉落数据!O59&amp;"|"&amp;主线关卡掉落数据!R59*10000</f>
        <v>20000|2|10000</v>
      </c>
    </row>
    <row r="657" spans="2:4" x14ac:dyDescent="0.15">
      <c r="B657" s="39" t="str">
        <f>room表数据!F66</f>
        <v>13055</v>
      </c>
      <c r="D657" s="1" t="str">
        <f>主线关卡掉落数据!X60&amp;"|"&amp;主线关卡掉落数据!O60&amp;"|"&amp;主线关卡掉落数据!R60*10000</f>
        <v>20000|2|10000</v>
      </c>
    </row>
    <row r="658" spans="2:4" x14ac:dyDescent="0.15">
      <c r="B658" s="39" t="str">
        <f>room表数据!F67</f>
        <v>13056</v>
      </c>
      <c r="D658" s="1" t="str">
        <f>主线关卡掉落数据!X61&amp;"|"&amp;主线关卡掉落数据!O61&amp;"|"&amp;主线关卡掉落数据!R61*10000</f>
        <v>20000|2|10000</v>
      </c>
    </row>
    <row r="659" spans="2:4" x14ac:dyDescent="0.15">
      <c r="B659" s="39" t="str">
        <f>room表数据!F68</f>
        <v>13057</v>
      </c>
      <c r="D659" s="1" t="str">
        <f>主线关卡掉落数据!X62&amp;"|"&amp;主线关卡掉落数据!O62&amp;"|"&amp;主线关卡掉落数据!R62*10000</f>
        <v>20000|2|10000</v>
      </c>
    </row>
    <row r="660" spans="2:4" x14ac:dyDescent="0.15">
      <c r="B660" s="39" t="str">
        <f>room表数据!F69</f>
        <v>13058</v>
      </c>
      <c r="D660" s="1" t="str">
        <f>主线关卡掉落数据!X63&amp;"|"&amp;主线关卡掉落数据!O63&amp;"|"&amp;主线关卡掉落数据!R63*10000</f>
        <v>20000|2|10000</v>
      </c>
    </row>
    <row r="661" spans="2:4" x14ac:dyDescent="0.15">
      <c r="B661" s="39" t="str">
        <f>room表数据!F70</f>
        <v>13059</v>
      </c>
      <c r="D661" s="1" t="str">
        <f>主线关卡掉落数据!X64&amp;"|"&amp;主线关卡掉落数据!O64&amp;"|"&amp;主线关卡掉落数据!R64*10000</f>
        <v>20000|2|10000</v>
      </c>
    </row>
    <row r="662" spans="2:4" x14ac:dyDescent="0.15">
      <c r="B662" s="39" t="str">
        <f>room表数据!F71</f>
        <v>13060</v>
      </c>
      <c r="D662" s="1" t="str">
        <f>主线关卡掉落数据!X65&amp;"|"&amp;主线关卡掉落数据!O65&amp;"|"&amp;主线关卡掉落数据!R65*10000</f>
        <v>20000|2|10000</v>
      </c>
    </row>
    <row r="663" spans="2:4" x14ac:dyDescent="0.15">
      <c r="B663" s="39" t="str">
        <f>room表数据!F72</f>
        <v>13061</v>
      </c>
      <c r="D663" s="1" t="str">
        <f>主线关卡掉落数据!X66&amp;"|"&amp;主线关卡掉落数据!O66&amp;"|"&amp;主线关卡掉落数据!R66*10000</f>
        <v>20000|2|10000</v>
      </c>
    </row>
    <row r="664" spans="2:4" x14ac:dyDescent="0.15">
      <c r="B664" s="39" t="str">
        <f>room表数据!F73</f>
        <v>13062</v>
      </c>
      <c r="D664" s="1" t="str">
        <f>主线关卡掉落数据!X67&amp;"|"&amp;主线关卡掉落数据!O67&amp;"|"&amp;主线关卡掉落数据!R67*10000</f>
        <v>20000|2|10000</v>
      </c>
    </row>
    <row r="665" spans="2:4" x14ac:dyDescent="0.15">
      <c r="B665" s="39" t="str">
        <f>room表数据!F74</f>
        <v>13063</v>
      </c>
      <c r="D665" s="1" t="str">
        <f>主线关卡掉落数据!X68&amp;"|"&amp;主线关卡掉落数据!O68&amp;"|"&amp;主线关卡掉落数据!R68*10000</f>
        <v>20000|2|10000</v>
      </c>
    </row>
    <row r="666" spans="2:4" x14ac:dyDescent="0.15">
      <c r="B666" s="39" t="str">
        <f>room表数据!F75</f>
        <v>13064</v>
      </c>
      <c r="D666" s="1" t="str">
        <f>主线关卡掉落数据!X69&amp;"|"&amp;主线关卡掉落数据!O69&amp;"|"&amp;主线关卡掉落数据!R69*10000</f>
        <v>20000|2|10000</v>
      </c>
    </row>
    <row r="667" spans="2:4" x14ac:dyDescent="0.15">
      <c r="B667" s="39" t="str">
        <f>room表数据!F76</f>
        <v>13065</v>
      </c>
      <c r="D667" s="1" t="str">
        <f>主线关卡掉落数据!X70&amp;"|"&amp;主线关卡掉落数据!O70&amp;"|"&amp;主线关卡掉落数据!R70*10000</f>
        <v>20000|2|10000</v>
      </c>
    </row>
    <row r="668" spans="2:4" x14ac:dyDescent="0.15">
      <c r="B668" s="39" t="str">
        <f>room表数据!F77</f>
        <v>13066</v>
      </c>
      <c r="D668" s="1" t="str">
        <f>主线关卡掉落数据!X71&amp;"|"&amp;主线关卡掉落数据!O71&amp;"|"&amp;主线关卡掉落数据!R71*10000</f>
        <v>20000|2|10000</v>
      </c>
    </row>
    <row r="669" spans="2:4" x14ac:dyDescent="0.15">
      <c r="B669" s="39" t="str">
        <f>room表数据!F78</f>
        <v>13067</v>
      </c>
      <c r="D669" s="1" t="str">
        <f>主线关卡掉落数据!X72&amp;"|"&amp;主线关卡掉落数据!O72&amp;"|"&amp;主线关卡掉落数据!R72*10000</f>
        <v>20000|2|10000</v>
      </c>
    </row>
    <row r="670" spans="2:4" x14ac:dyDescent="0.15">
      <c r="B670" s="39" t="str">
        <f>room表数据!F79</f>
        <v>13068</v>
      </c>
      <c r="D670" s="1" t="str">
        <f>主线关卡掉落数据!X73&amp;"|"&amp;主线关卡掉落数据!O73&amp;"|"&amp;主线关卡掉落数据!R73*10000</f>
        <v>20000|2|10000</v>
      </c>
    </row>
    <row r="671" spans="2:4" x14ac:dyDescent="0.15">
      <c r="B671" s="39" t="str">
        <f>room表数据!F80</f>
        <v>13069</v>
      </c>
      <c r="D671" s="1" t="str">
        <f>主线关卡掉落数据!X74&amp;"|"&amp;主线关卡掉落数据!O74&amp;"|"&amp;主线关卡掉落数据!R74*10000</f>
        <v>20000|2|10000</v>
      </c>
    </row>
    <row r="672" spans="2:4" x14ac:dyDescent="0.15">
      <c r="B672" s="39" t="str">
        <f>room表数据!F81</f>
        <v>13070</v>
      </c>
      <c r="D672" s="1" t="str">
        <f>主线关卡掉落数据!X75&amp;"|"&amp;主线关卡掉落数据!O75&amp;"|"&amp;主线关卡掉落数据!R75*10000</f>
        <v>20000|2|10000</v>
      </c>
    </row>
    <row r="673" spans="2:4" x14ac:dyDescent="0.15">
      <c r="B673" s="39" t="str">
        <f>room表数据!F82</f>
        <v>13071</v>
      </c>
      <c r="D673" s="1" t="str">
        <f>主线关卡掉落数据!X76&amp;"|"&amp;主线关卡掉落数据!O76&amp;"|"&amp;主线关卡掉落数据!R76*10000</f>
        <v>20000|3|10000</v>
      </c>
    </row>
    <row r="674" spans="2:4" x14ac:dyDescent="0.15">
      <c r="B674" s="39" t="str">
        <f>room表数据!F83</f>
        <v>13072</v>
      </c>
      <c r="D674" s="1" t="str">
        <f>主线关卡掉落数据!X77&amp;"|"&amp;主线关卡掉落数据!O77&amp;"|"&amp;主线关卡掉落数据!R77*10000</f>
        <v>20000|3|10000</v>
      </c>
    </row>
    <row r="675" spans="2:4" x14ac:dyDescent="0.15">
      <c r="B675" s="39" t="str">
        <f>room表数据!F84</f>
        <v>13073</v>
      </c>
      <c r="D675" s="1" t="str">
        <f>主线关卡掉落数据!X78&amp;"|"&amp;主线关卡掉落数据!O78&amp;"|"&amp;主线关卡掉落数据!R78*10000</f>
        <v>20000|3|10000</v>
      </c>
    </row>
    <row r="676" spans="2:4" x14ac:dyDescent="0.15">
      <c r="B676" s="39" t="str">
        <f>room表数据!F85</f>
        <v>13074</v>
      </c>
      <c r="D676" s="1" t="str">
        <f>主线关卡掉落数据!X79&amp;"|"&amp;主线关卡掉落数据!O79&amp;"|"&amp;主线关卡掉落数据!R79*10000</f>
        <v>20000|3|10000</v>
      </c>
    </row>
    <row r="677" spans="2:4" x14ac:dyDescent="0.15">
      <c r="B677" s="39" t="str">
        <f>room表数据!F86</f>
        <v>13075</v>
      </c>
      <c r="D677" s="1" t="str">
        <f>主线关卡掉落数据!X80&amp;"|"&amp;主线关卡掉落数据!O80&amp;"|"&amp;主线关卡掉落数据!R80*10000</f>
        <v>20000|3|10000</v>
      </c>
    </row>
    <row r="678" spans="2:4" x14ac:dyDescent="0.15">
      <c r="B678" s="39" t="str">
        <f>room表数据!F87</f>
        <v>13076</v>
      </c>
      <c r="D678" s="1" t="str">
        <f>主线关卡掉落数据!X81&amp;"|"&amp;主线关卡掉落数据!O81&amp;"|"&amp;主线关卡掉落数据!R81*10000</f>
        <v>20000|3|10000</v>
      </c>
    </row>
    <row r="679" spans="2:4" x14ac:dyDescent="0.15">
      <c r="B679" s="39" t="str">
        <f>room表数据!F88</f>
        <v>13077</v>
      </c>
      <c r="D679" s="1" t="str">
        <f>主线关卡掉落数据!X82&amp;"|"&amp;主线关卡掉落数据!O82&amp;"|"&amp;主线关卡掉落数据!R82*10000</f>
        <v>20000|3|10000</v>
      </c>
    </row>
    <row r="680" spans="2:4" x14ac:dyDescent="0.15">
      <c r="B680" s="39" t="str">
        <f>room表数据!F89</f>
        <v>13078</v>
      </c>
      <c r="D680" s="1" t="str">
        <f>主线关卡掉落数据!X83&amp;"|"&amp;主线关卡掉落数据!O83&amp;"|"&amp;主线关卡掉落数据!R83*10000</f>
        <v>20000|3|10000</v>
      </c>
    </row>
    <row r="681" spans="2:4" x14ac:dyDescent="0.15">
      <c r="B681" s="39" t="str">
        <f>room表数据!F90</f>
        <v>13079</v>
      </c>
      <c r="D681" s="1" t="str">
        <f>主线关卡掉落数据!X84&amp;"|"&amp;主线关卡掉落数据!O84&amp;"|"&amp;主线关卡掉落数据!R84*10000</f>
        <v>20000|3|10000</v>
      </c>
    </row>
    <row r="682" spans="2:4" x14ac:dyDescent="0.15">
      <c r="B682" s="39" t="str">
        <f>room表数据!F91</f>
        <v>13080</v>
      </c>
      <c r="D682" s="1" t="str">
        <f>主线关卡掉落数据!X85&amp;"|"&amp;主线关卡掉落数据!O85&amp;"|"&amp;主线关卡掉落数据!R85*10000</f>
        <v>20000|3|10000</v>
      </c>
    </row>
    <row r="683" spans="2:4" x14ac:dyDescent="0.15">
      <c r="B683" s="39" t="str">
        <f>room表数据!F92</f>
        <v>13081</v>
      </c>
      <c r="D683" s="1" t="str">
        <f>主线关卡掉落数据!X86&amp;"|"&amp;主线关卡掉落数据!O86&amp;"|"&amp;主线关卡掉落数据!R86*10000</f>
        <v>20001|1|10000</v>
      </c>
    </row>
    <row r="684" spans="2:4" x14ac:dyDescent="0.15">
      <c r="B684" s="39" t="str">
        <f>room表数据!F93</f>
        <v>13082</v>
      </c>
      <c r="D684" s="1" t="str">
        <f>主线关卡掉落数据!X87&amp;"|"&amp;主线关卡掉落数据!O87&amp;"|"&amp;主线关卡掉落数据!R87*10000</f>
        <v>20001|1|10000</v>
      </c>
    </row>
    <row r="685" spans="2:4" x14ac:dyDescent="0.15">
      <c r="B685" s="39" t="str">
        <f>room表数据!F94</f>
        <v>13083</v>
      </c>
      <c r="D685" s="1" t="str">
        <f>主线关卡掉落数据!X88&amp;"|"&amp;主线关卡掉落数据!O88&amp;"|"&amp;主线关卡掉落数据!R88*10000</f>
        <v>20001|1|10000</v>
      </c>
    </row>
    <row r="686" spans="2:4" x14ac:dyDescent="0.15">
      <c r="B686" s="39" t="str">
        <f>room表数据!F95</f>
        <v>13084</v>
      </c>
      <c r="D686" s="1" t="str">
        <f>主线关卡掉落数据!X89&amp;"|"&amp;主线关卡掉落数据!O89&amp;"|"&amp;主线关卡掉落数据!R89*10000</f>
        <v>20001|1|10000</v>
      </c>
    </row>
    <row r="687" spans="2:4" x14ac:dyDescent="0.15">
      <c r="B687" s="39" t="str">
        <f>room表数据!F96</f>
        <v>13085</v>
      </c>
      <c r="D687" s="1" t="str">
        <f>主线关卡掉落数据!X90&amp;"|"&amp;主线关卡掉落数据!O90&amp;"|"&amp;主线关卡掉落数据!R90*10000</f>
        <v>20001|1|10000</v>
      </c>
    </row>
    <row r="688" spans="2:4" x14ac:dyDescent="0.15">
      <c r="B688" s="39" t="str">
        <f>room表数据!F97</f>
        <v>13086</v>
      </c>
      <c r="D688" s="1" t="str">
        <f>主线关卡掉落数据!X91&amp;"|"&amp;主线关卡掉落数据!O91&amp;"|"&amp;主线关卡掉落数据!R91*10000</f>
        <v>20001|1|10000</v>
      </c>
    </row>
    <row r="689" spans="2:4" x14ac:dyDescent="0.15">
      <c r="B689" s="39" t="str">
        <f>room表数据!F98</f>
        <v>13087</v>
      </c>
      <c r="D689" s="1" t="str">
        <f>主线关卡掉落数据!X92&amp;"|"&amp;主线关卡掉落数据!O92&amp;"|"&amp;主线关卡掉落数据!R92*10000</f>
        <v>20001|1|10000</v>
      </c>
    </row>
    <row r="690" spans="2:4" x14ac:dyDescent="0.15">
      <c r="B690" s="39" t="str">
        <f>room表数据!F99</f>
        <v>13088</v>
      </c>
      <c r="D690" s="1" t="str">
        <f>主线关卡掉落数据!X93&amp;"|"&amp;主线关卡掉落数据!O93&amp;"|"&amp;主线关卡掉落数据!R93*10000</f>
        <v>20001|1|10000</v>
      </c>
    </row>
    <row r="691" spans="2:4" x14ac:dyDescent="0.15">
      <c r="B691" s="39" t="str">
        <f>room表数据!F100</f>
        <v>13089</v>
      </c>
      <c r="D691" s="1" t="str">
        <f>主线关卡掉落数据!X94&amp;"|"&amp;主线关卡掉落数据!O94&amp;"|"&amp;主线关卡掉落数据!R94*10000</f>
        <v>20001|1|10000</v>
      </c>
    </row>
    <row r="692" spans="2:4" x14ac:dyDescent="0.15">
      <c r="B692" s="39" t="str">
        <f>room表数据!F101</f>
        <v>13090</v>
      </c>
      <c r="D692" s="1" t="str">
        <f>主线关卡掉落数据!X95&amp;"|"&amp;主线关卡掉落数据!O95&amp;"|"&amp;主线关卡掉落数据!R95*10000</f>
        <v>20001|1|10000</v>
      </c>
    </row>
    <row r="693" spans="2:4" x14ac:dyDescent="0.15">
      <c r="B693" s="39" t="str">
        <f>room表数据!F102</f>
        <v>13091</v>
      </c>
      <c r="D693" s="1" t="str">
        <f>主线关卡掉落数据!X96&amp;"|"&amp;主线关卡掉落数据!O96&amp;"|"&amp;主线关卡掉落数据!R96*10000</f>
        <v>20001|1|10000</v>
      </c>
    </row>
    <row r="694" spans="2:4" x14ac:dyDescent="0.15">
      <c r="B694" s="39" t="str">
        <f>room表数据!F103</f>
        <v>13092</v>
      </c>
      <c r="D694" s="1" t="str">
        <f>主线关卡掉落数据!X97&amp;"|"&amp;主线关卡掉落数据!O97&amp;"|"&amp;主线关卡掉落数据!R97*10000</f>
        <v>20001|1|10000</v>
      </c>
    </row>
    <row r="695" spans="2:4" x14ac:dyDescent="0.15">
      <c r="B695" s="39" t="str">
        <f>room表数据!F104</f>
        <v>13093</v>
      </c>
      <c r="D695" s="1" t="str">
        <f>主线关卡掉落数据!X98&amp;"|"&amp;主线关卡掉落数据!O98&amp;"|"&amp;主线关卡掉落数据!R98*10000</f>
        <v>20001|1|10000</v>
      </c>
    </row>
    <row r="696" spans="2:4" x14ac:dyDescent="0.15">
      <c r="B696" s="39" t="str">
        <f>room表数据!F105</f>
        <v>13094</v>
      </c>
      <c r="D696" s="1" t="str">
        <f>主线关卡掉落数据!X99&amp;"|"&amp;主线关卡掉落数据!O99&amp;"|"&amp;主线关卡掉落数据!R99*10000</f>
        <v>20001|1|10000</v>
      </c>
    </row>
    <row r="697" spans="2:4" x14ac:dyDescent="0.15">
      <c r="B697" s="39" t="str">
        <f>room表数据!F106</f>
        <v>13095</v>
      </c>
      <c r="D697" s="1" t="str">
        <f>主线关卡掉落数据!X100&amp;"|"&amp;主线关卡掉落数据!O100&amp;"|"&amp;主线关卡掉落数据!R100*10000</f>
        <v>20001|1|10000</v>
      </c>
    </row>
    <row r="698" spans="2:4" x14ac:dyDescent="0.15">
      <c r="B698" s="39" t="str">
        <f>room表数据!F107</f>
        <v>13096</v>
      </c>
      <c r="D698" s="1" t="str">
        <f>主线关卡掉落数据!X101&amp;"|"&amp;主线关卡掉落数据!O101&amp;"|"&amp;主线关卡掉落数据!R101*10000</f>
        <v>20001|1|10000</v>
      </c>
    </row>
    <row r="699" spans="2:4" x14ac:dyDescent="0.15">
      <c r="B699" s="39" t="str">
        <f>room表数据!F108</f>
        <v>13097</v>
      </c>
      <c r="D699" s="1" t="str">
        <f>主线关卡掉落数据!X102&amp;"|"&amp;主线关卡掉落数据!O102&amp;"|"&amp;主线关卡掉落数据!R102*10000</f>
        <v>20001|1|10000</v>
      </c>
    </row>
    <row r="700" spans="2:4" x14ac:dyDescent="0.15">
      <c r="B700" s="39" t="str">
        <f>room表数据!F109</f>
        <v>13098</v>
      </c>
      <c r="D700" s="1" t="str">
        <f>主线关卡掉落数据!X103&amp;"|"&amp;主线关卡掉落数据!O103&amp;"|"&amp;主线关卡掉落数据!R103*10000</f>
        <v>20001|1|10000</v>
      </c>
    </row>
    <row r="701" spans="2:4" x14ac:dyDescent="0.15">
      <c r="B701" s="39" t="str">
        <f>room表数据!F110</f>
        <v>13099</v>
      </c>
      <c r="D701" s="1" t="str">
        <f>主线关卡掉落数据!X104&amp;"|"&amp;主线关卡掉落数据!O104&amp;"|"&amp;主线关卡掉落数据!R104*10000</f>
        <v>20001|1|10000</v>
      </c>
    </row>
    <row r="702" spans="2:4" x14ac:dyDescent="0.15">
      <c r="B702" s="39" t="str">
        <f>room表数据!F111</f>
        <v>13100</v>
      </c>
      <c r="D702" s="1" t="str">
        <f>主线关卡掉落数据!X105&amp;"|"&amp;主线关卡掉落数据!O105&amp;"|"&amp;主线关卡掉落数据!R105*10000</f>
        <v>20001|1|10000</v>
      </c>
    </row>
    <row r="703" spans="2:4" x14ac:dyDescent="0.15">
      <c r="B703" s="39" t="str">
        <f>room表数据!F112</f>
        <v>13101</v>
      </c>
      <c r="D703" s="1" t="str">
        <f>主线关卡掉落数据!X106&amp;"|"&amp;主线关卡掉落数据!O106&amp;"|"&amp;主线关卡掉落数据!R106*10000</f>
        <v>20001|1|10000</v>
      </c>
    </row>
    <row r="704" spans="2:4" x14ac:dyDescent="0.15">
      <c r="B704" s="39" t="str">
        <f>room表数据!F113</f>
        <v>13102</v>
      </c>
      <c r="D704" s="1" t="str">
        <f>主线关卡掉落数据!X107&amp;"|"&amp;主线关卡掉落数据!O107&amp;"|"&amp;主线关卡掉落数据!R107*10000</f>
        <v>20001|1|10000</v>
      </c>
    </row>
    <row r="705" spans="2:4" x14ac:dyDescent="0.15">
      <c r="B705" s="39" t="str">
        <f>room表数据!F114</f>
        <v>13103</v>
      </c>
      <c r="D705" s="1" t="str">
        <f>主线关卡掉落数据!X108&amp;"|"&amp;主线关卡掉落数据!O108&amp;"|"&amp;主线关卡掉落数据!R108*10000</f>
        <v>20001|1|10000</v>
      </c>
    </row>
    <row r="706" spans="2:4" x14ac:dyDescent="0.15">
      <c r="B706" s="39" t="str">
        <f>room表数据!F115</f>
        <v>13104</v>
      </c>
      <c r="D706" s="1" t="str">
        <f>主线关卡掉落数据!X109&amp;"|"&amp;主线关卡掉落数据!O109&amp;"|"&amp;主线关卡掉落数据!R109*10000</f>
        <v>20001|1|10000</v>
      </c>
    </row>
    <row r="707" spans="2:4" x14ac:dyDescent="0.15">
      <c r="B707" s="39" t="str">
        <f>room表数据!F116</f>
        <v>13105</v>
      </c>
      <c r="D707" s="1" t="str">
        <f>主线关卡掉落数据!X110&amp;"|"&amp;主线关卡掉落数据!O110&amp;"|"&amp;主线关卡掉落数据!R110*10000</f>
        <v>20001|1|10000</v>
      </c>
    </row>
    <row r="708" spans="2:4" x14ac:dyDescent="0.15">
      <c r="B708" s="39" t="str">
        <f>room表数据!F117</f>
        <v>13106</v>
      </c>
      <c r="D708" s="1" t="str">
        <f>主线关卡掉落数据!X111&amp;"|"&amp;主线关卡掉落数据!O111&amp;"|"&amp;主线关卡掉落数据!R111*10000</f>
        <v>20001|1|10000</v>
      </c>
    </row>
    <row r="709" spans="2:4" x14ac:dyDescent="0.15">
      <c r="B709" s="39" t="str">
        <f>room表数据!F118</f>
        <v>13107</v>
      </c>
      <c r="D709" s="1" t="str">
        <f>主线关卡掉落数据!X112&amp;"|"&amp;主线关卡掉落数据!O112&amp;"|"&amp;主线关卡掉落数据!R112*10000</f>
        <v>20001|1|10000</v>
      </c>
    </row>
    <row r="710" spans="2:4" x14ac:dyDescent="0.15">
      <c r="B710" s="39" t="str">
        <f>room表数据!F119</f>
        <v>13108</v>
      </c>
      <c r="D710" s="1" t="str">
        <f>主线关卡掉落数据!X113&amp;"|"&amp;主线关卡掉落数据!O113&amp;"|"&amp;主线关卡掉落数据!R113*10000</f>
        <v>20001|1|10000</v>
      </c>
    </row>
    <row r="711" spans="2:4" x14ac:dyDescent="0.15">
      <c r="B711" s="39" t="str">
        <f>room表数据!F120</f>
        <v>13109</v>
      </c>
      <c r="D711" s="1" t="str">
        <f>主线关卡掉落数据!X114&amp;"|"&amp;主线关卡掉落数据!O114&amp;"|"&amp;主线关卡掉落数据!R114*10000</f>
        <v>20001|1|10000</v>
      </c>
    </row>
    <row r="712" spans="2:4" x14ac:dyDescent="0.15">
      <c r="B712" s="39" t="str">
        <f>room表数据!F121</f>
        <v>13110</v>
      </c>
      <c r="D712" s="1" t="str">
        <f>主线关卡掉落数据!X115&amp;"|"&amp;主线关卡掉落数据!O115&amp;"|"&amp;主线关卡掉落数据!R115*10000</f>
        <v>20001|1|10000</v>
      </c>
    </row>
    <row r="713" spans="2:4" x14ac:dyDescent="0.15">
      <c r="B713" s="39" t="str">
        <f>room表数据!F122</f>
        <v>13111</v>
      </c>
      <c r="D713" s="1" t="str">
        <f>主线关卡掉落数据!X116&amp;"|"&amp;主线关卡掉落数据!O116&amp;"|"&amp;主线关卡掉落数据!R116*10000</f>
        <v>20001|1|10000</v>
      </c>
    </row>
    <row r="714" spans="2:4" x14ac:dyDescent="0.15">
      <c r="B714" s="39" t="str">
        <f>room表数据!F123</f>
        <v>13112</v>
      </c>
      <c r="D714" s="1" t="str">
        <f>主线关卡掉落数据!X117&amp;"|"&amp;主线关卡掉落数据!O117&amp;"|"&amp;主线关卡掉落数据!R117*10000</f>
        <v>20001|1|10000</v>
      </c>
    </row>
    <row r="715" spans="2:4" x14ac:dyDescent="0.15">
      <c r="B715" s="39" t="str">
        <f>room表数据!F124</f>
        <v>13113</v>
      </c>
      <c r="D715" s="1" t="str">
        <f>主线关卡掉落数据!X118&amp;"|"&amp;主线关卡掉落数据!O118&amp;"|"&amp;主线关卡掉落数据!R118*10000</f>
        <v>20001|1|10000</v>
      </c>
    </row>
    <row r="716" spans="2:4" x14ac:dyDescent="0.15">
      <c r="B716" s="39" t="str">
        <f>room表数据!F125</f>
        <v>13114</v>
      </c>
      <c r="D716" s="1" t="str">
        <f>主线关卡掉落数据!X119&amp;"|"&amp;主线关卡掉落数据!O119&amp;"|"&amp;主线关卡掉落数据!R119*10000</f>
        <v>20001|1|10000</v>
      </c>
    </row>
    <row r="717" spans="2:4" x14ac:dyDescent="0.15">
      <c r="B717" s="39" t="str">
        <f>room表数据!F126</f>
        <v>13115</v>
      </c>
      <c r="D717" s="1" t="str">
        <f>主线关卡掉落数据!X120&amp;"|"&amp;主线关卡掉落数据!O120&amp;"|"&amp;主线关卡掉落数据!R120*10000</f>
        <v>20001|1|10000</v>
      </c>
    </row>
    <row r="718" spans="2:4" x14ac:dyDescent="0.15">
      <c r="B718" s="39" t="str">
        <f>room表数据!F127</f>
        <v>13116</v>
      </c>
      <c r="D718" s="1" t="str">
        <f>主线关卡掉落数据!X121&amp;"|"&amp;主线关卡掉落数据!O121&amp;"|"&amp;主线关卡掉落数据!R121*10000</f>
        <v>20001|1|10000</v>
      </c>
    </row>
    <row r="719" spans="2:4" x14ac:dyDescent="0.15">
      <c r="B719" s="39" t="str">
        <f>room表数据!F128</f>
        <v>13117</v>
      </c>
      <c r="D719" s="1" t="str">
        <f>主线关卡掉落数据!X122&amp;"|"&amp;主线关卡掉落数据!O122&amp;"|"&amp;主线关卡掉落数据!R122*10000</f>
        <v>20001|1|10000</v>
      </c>
    </row>
    <row r="720" spans="2:4" x14ac:dyDescent="0.15">
      <c r="B720" s="39" t="str">
        <f>room表数据!F129</f>
        <v>13118</v>
      </c>
      <c r="D720" s="1" t="str">
        <f>主线关卡掉落数据!X123&amp;"|"&amp;主线关卡掉落数据!O123&amp;"|"&amp;主线关卡掉落数据!R123*10000</f>
        <v>20001|1|10000</v>
      </c>
    </row>
    <row r="721" spans="2:4" x14ac:dyDescent="0.15">
      <c r="B721" s="39" t="str">
        <f>room表数据!F130</f>
        <v>13119</v>
      </c>
      <c r="D721" s="1" t="str">
        <f>主线关卡掉落数据!X124&amp;"|"&amp;主线关卡掉落数据!O124&amp;"|"&amp;主线关卡掉落数据!R124*10000</f>
        <v>20001|1|10000</v>
      </c>
    </row>
    <row r="722" spans="2:4" x14ac:dyDescent="0.15">
      <c r="B722" s="39" t="str">
        <f>room表数据!F131</f>
        <v>13120</v>
      </c>
      <c r="D722" s="1" t="str">
        <f>主线关卡掉落数据!X125&amp;"|"&amp;主线关卡掉落数据!O125&amp;"|"&amp;主线关卡掉落数据!R125*10000</f>
        <v>20001|1|10000</v>
      </c>
    </row>
    <row r="723" spans="2:4" x14ac:dyDescent="0.15">
      <c r="B723" s="39" t="str">
        <f>room表数据!F132</f>
        <v>13121</v>
      </c>
      <c r="D723" s="1" t="str">
        <f>主线关卡掉落数据!X126&amp;"|"&amp;主线关卡掉落数据!O126&amp;"|"&amp;主线关卡掉落数据!R126*10000</f>
        <v>20001|2|10000</v>
      </c>
    </row>
    <row r="724" spans="2:4" x14ac:dyDescent="0.15">
      <c r="B724" s="39" t="str">
        <f>room表数据!F133</f>
        <v>13122</v>
      </c>
      <c r="D724" s="1" t="str">
        <f>主线关卡掉落数据!X127&amp;"|"&amp;主线关卡掉落数据!O127&amp;"|"&amp;主线关卡掉落数据!R127*10000</f>
        <v>20001|2|10000</v>
      </c>
    </row>
    <row r="725" spans="2:4" x14ac:dyDescent="0.15">
      <c r="B725" s="39" t="str">
        <f>room表数据!F134</f>
        <v>13123</v>
      </c>
      <c r="D725" s="1" t="str">
        <f>主线关卡掉落数据!X128&amp;"|"&amp;主线关卡掉落数据!O128&amp;"|"&amp;主线关卡掉落数据!R128*10000</f>
        <v>20001|2|10000</v>
      </c>
    </row>
    <row r="726" spans="2:4" x14ac:dyDescent="0.15">
      <c r="B726" s="39" t="str">
        <f>room表数据!F135</f>
        <v>13124</v>
      </c>
      <c r="D726" s="1" t="str">
        <f>主线关卡掉落数据!X129&amp;"|"&amp;主线关卡掉落数据!O129&amp;"|"&amp;主线关卡掉落数据!R129*10000</f>
        <v>20001|2|10000</v>
      </c>
    </row>
    <row r="727" spans="2:4" x14ac:dyDescent="0.15">
      <c r="B727" s="39" t="str">
        <f>room表数据!F136</f>
        <v>13125</v>
      </c>
      <c r="D727" s="1" t="str">
        <f>主线关卡掉落数据!X130&amp;"|"&amp;主线关卡掉落数据!O130&amp;"|"&amp;主线关卡掉落数据!R130*10000</f>
        <v>20001|2|10000</v>
      </c>
    </row>
    <row r="728" spans="2:4" x14ac:dyDescent="0.15">
      <c r="B728" s="39" t="str">
        <f>room表数据!F137</f>
        <v>13126</v>
      </c>
      <c r="D728" s="1" t="str">
        <f>主线关卡掉落数据!X131&amp;"|"&amp;主线关卡掉落数据!O131&amp;"|"&amp;主线关卡掉落数据!R131*10000</f>
        <v>20001|2|10000</v>
      </c>
    </row>
    <row r="729" spans="2:4" x14ac:dyDescent="0.15">
      <c r="B729" s="39" t="str">
        <f>room表数据!F138</f>
        <v>13127</v>
      </c>
      <c r="D729" s="1" t="str">
        <f>主线关卡掉落数据!X132&amp;"|"&amp;主线关卡掉落数据!O132&amp;"|"&amp;主线关卡掉落数据!R132*10000</f>
        <v>20001|2|10000</v>
      </c>
    </row>
    <row r="730" spans="2:4" x14ac:dyDescent="0.15">
      <c r="B730" s="39" t="str">
        <f>room表数据!F139</f>
        <v>13128</v>
      </c>
      <c r="D730" s="1" t="str">
        <f>主线关卡掉落数据!X133&amp;"|"&amp;主线关卡掉落数据!O133&amp;"|"&amp;主线关卡掉落数据!R133*10000</f>
        <v>20001|2|10000</v>
      </c>
    </row>
    <row r="731" spans="2:4" x14ac:dyDescent="0.15">
      <c r="B731" s="39" t="str">
        <f>room表数据!F140</f>
        <v>13129</v>
      </c>
      <c r="D731" s="1" t="str">
        <f>主线关卡掉落数据!X134&amp;"|"&amp;主线关卡掉落数据!O134&amp;"|"&amp;主线关卡掉落数据!R134*10000</f>
        <v>20001|2|10000</v>
      </c>
    </row>
    <row r="732" spans="2:4" x14ac:dyDescent="0.15">
      <c r="B732" s="39" t="str">
        <f>room表数据!F141</f>
        <v>13130</v>
      </c>
      <c r="D732" s="1" t="str">
        <f>主线关卡掉落数据!X135&amp;"|"&amp;主线关卡掉落数据!O135&amp;"|"&amp;主线关卡掉落数据!R135*10000</f>
        <v>20001|2|10000</v>
      </c>
    </row>
    <row r="733" spans="2:4" x14ac:dyDescent="0.15">
      <c r="B733" s="39" t="str">
        <f>room表数据!F142</f>
        <v>13131</v>
      </c>
      <c r="D733" s="1" t="str">
        <f>主线关卡掉落数据!X136&amp;"|"&amp;主线关卡掉落数据!O136&amp;"|"&amp;主线关卡掉落数据!R136*10000</f>
        <v>20001|3|10000</v>
      </c>
    </row>
    <row r="734" spans="2:4" x14ac:dyDescent="0.15">
      <c r="B734" s="39" t="str">
        <f>room表数据!F143</f>
        <v>13132</v>
      </c>
      <c r="D734" s="1" t="str">
        <f>主线关卡掉落数据!X137&amp;"|"&amp;主线关卡掉落数据!O137&amp;"|"&amp;主线关卡掉落数据!R137*10000</f>
        <v>20001|3|10000</v>
      </c>
    </row>
    <row r="735" spans="2:4" x14ac:dyDescent="0.15">
      <c r="B735" s="39" t="str">
        <f>room表数据!F144</f>
        <v>13133</v>
      </c>
      <c r="D735" s="1" t="str">
        <f>主线关卡掉落数据!X138&amp;"|"&amp;主线关卡掉落数据!O138&amp;"|"&amp;主线关卡掉落数据!R138*10000</f>
        <v>20001|3|10000</v>
      </c>
    </row>
    <row r="736" spans="2:4" x14ac:dyDescent="0.15">
      <c r="B736" s="39" t="str">
        <f>room表数据!F145</f>
        <v>13134</v>
      </c>
      <c r="D736" s="1" t="str">
        <f>主线关卡掉落数据!X139&amp;"|"&amp;主线关卡掉落数据!O139&amp;"|"&amp;主线关卡掉落数据!R139*10000</f>
        <v>20001|3|10000</v>
      </c>
    </row>
    <row r="737" spans="2:4" x14ac:dyDescent="0.15">
      <c r="B737" s="39" t="str">
        <f>room表数据!F146</f>
        <v>13135</v>
      </c>
      <c r="D737" s="1" t="str">
        <f>主线关卡掉落数据!X140&amp;"|"&amp;主线关卡掉落数据!O140&amp;"|"&amp;主线关卡掉落数据!R140*10000</f>
        <v>20001|3|10000</v>
      </c>
    </row>
    <row r="738" spans="2:4" x14ac:dyDescent="0.15">
      <c r="B738" s="39" t="str">
        <f>room表数据!F147</f>
        <v>13136</v>
      </c>
      <c r="D738" s="1" t="str">
        <f>主线关卡掉落数据!X141&amp;"|"&amp;主线关卡掉落数据!O141&amp;"|"&amp;主线关卡掉落数据!R141*10000</f>
        <v>20001|3|10000</v>
      </c>
    </row>
    <row r="739" spans="2:4" x14ac:dyDescent="0.15">
      <c r="B739" s="39" t="str">
        <f>room表数据!F148</f>
        <v>13137</v>
      </c>
      <c r="D739" s="1" t="str">
        <f>主线关卡掉落数据!X142&amp;"|"&amp;主线关卡掉落数据!O142&amp;"|"&amp;主线关卡掉落数据!R142*10000</f>
        <v>20001|3|10000</v>
      </c>
    </row>
    <row r="740" spans="2:4" x14ac:dyDescent="0.15">
      <c r="B740" s="39" t="str">
        <f>room表数据!F149</f>
        <v>13138</v>
      </c>
      <c r="D740" s="1" t="str">
        <f>主线关卡掉落数据!X143&amp;"|"&amp;主线关卡掉落数据!O143&amp;"|"&amp;主线关卡掉落数据!R143*10000</f>
        <v>20001|3|10000</v>
      </c>
    </row>
    <row r="741" spans="2:4" x14ac:dyDescent="0.15">
      <c r="B741" s="39" t="str">
        <f>room表数据!F150</f>
        <v>13139</v>
      </c>
      <c r="D741" s="1" t="str">
        <f>主线关卡掉落数据!X144&amp;"|"&amp;主线关卡掉落数据!O144&amp;"|"&amp;主线关卡掉落数据!R144*10000</f>
        <v>20001|3|10000</v>
      </c>
    </row>
    <row r="742" spans="2:4" x14ac:dyDescent="0.15">
      <c r="B742" s="39" t="str">
        <f>room表数据!F151</f>
        <v>13140</v>
      </c>
      <c r="D742" s="1" t="str">
        <f>主线关卡掉落数据!X145&amp;"|"&amp;主线关卡掉落数据!O145&amp;"|"&amp;主线关卡掉落数据!R145*10000</f>
        <v>20001|3|10000</v>
      </c>
    </row>
    <row r="743" spans="2:4" x14ac:dyDescent="0.15">
      <c r="B743" s="39" t="str">
        <f>room表数据!F152</f>
        <v>13141</v>
      </c>
      <c r="D743" s="1" t="str">
        <f>主线关卡掉落数据!X146&amp;"|"&amp;主线关卡掉落数据!O146&amp;"|"&amp;主线关卡掉落数据!R146*10000</f>
        <v>20001|3|10000</v>
      </c>
    </row>
    <row r="744" spans="2:4" x14ac:dyDescent="0.15">
      <c r="B744" s="39" t="str">
        <f>room表数据!F153</f>
        <v>13142</v>
      </c>
      <c r="D744" s="1" t="str">
        <f>主线关卡掉落数据!X147&amp;"|"&amp;主线关卡掉落数据!O147&amp;"|"&amp;主线关卡掉落数据!R147*10000</f>
        <v>20001|3|10000</v>
      </c>
    </row>
    <row r="745" spans="2:4" x14ac:dyDescent="0.15">
      <c r="B745" s="39" t="str">
        <f>room表数据!F154</f>
        <v>13143</v>
      </c>
      <c r="D745" s="1" t="str">
        <f>主线关卡掉落数据!X148&amp;"|"&amp;主线关卡掉落数据!O148&amp;"|"&amp;主线关卡掉落数据!R148*10000</f>
        <v>20001|3|10000</v>
      </c>
    </row>
    <row r="746" spans="2:4" x14ac:dyDescent="0.15">
      <c r="B746" s="39" t="str">
        <f>room表数据!F155</f>
        <v>13144</v>
      </c>
      <c r="D746" s="1" t="str">
        <f>主线关卡掉落数据!X149&amp;"|"&amp;主线关卡掉落数据!O149&amp;"|"&amp;主线关卡掉落数据!R149*10000</f>
        <v>20001|3|10000</v>
      </c>
    </row>
    <row r="747" spans="2:4" x14ac:dyDescent="0.15">
      <c r="B747" s="39" t="str">
        <f>room表数据!F156</f>
        <v>13145</v>
      </c>
      <c r="D747" s="1" t="str">
        <f>主线关卡掉落数据!X150&amp;"|"&amp;主线关卡掉落数据!O150&amp;"|"&amp;主线关卡掉落数据!R150*10000</f>
        <v>20001|3|10000</v>
      </c>
    </row>
    <row r="748" spans="2:4" x14ac:dyDescent="0.15">
      <c r="B748" s="39" t="str">
        <f>room表数据!F157</f>
        <v>13146</v>
      </c>
      <c r="D748" s="1" t="str">
        <f>主线关卡掉落数据!X151&amp;"|"&amp;主线关卡掉落数据!O151&amp;"|"&amp;主线关卡掉落数据!R151*10000</f>
        <v>20001|3|10000</v>
      </c>
    </row>
    <row r="749" spans="2:4" x14ac:dyDescent="0.15">
      <c r="B749" s="39" t="str">
        <f>room表数据!F158</f>
        <v>13147</v>
      </c>
      <c r="D749" s="1" t="str">
        <f>主线关卡掉落数据!X152&amp;"|"&amp;主线关卡掉落数据!O152&amp;"|"&amp;主线关卡掉落数据!R152*10000</f>
        <v>20001|3|10000</v>
      </c>
    </row>
    <row r="750" spans="2:4" x14ac:dyDescent="0.15">
      <c r="B750" s="39" t="str">
        <f>room表数据!F159</f>
        <v>13148</v>
      </c>
      <c r="D750" s="1" t="str">
        <f>主线关卡掉落数据!X153&amp;"|"&amp;主线关卡掉落数据!O153&amp;"|"&amp;主线关卡掉落数据!R153*10000</f>
        <v>20001|3|10000</v>
      </c>
    </row>
    <row r="751" spans="2:4" x14ac:dyDescent="0.15">
      <c r="B751" s="39" t="str">
        <f>room表数据!F160</f>
        <v>13149</v>
      </c>
      <c r="D751" s="1" t="str">
        <f>主线关卡掉落数据!X154&amp;"|"&amp;主线关卡掉落数据!O154&amp;"|"&amp;主线关卡掉落数据!R154*10000</f>
        <v>20001|3|10000</v>
      </c>
    </row>
    <row r="752" spans="2:4" x14ac:dyDescent="0.15">
      <c r="B752" s="39" t="str">
        <f>room表数据!F161</f>
        <v>13150</v>
      </c>
      <c r="D752" s="1" t="str">
        <f>主线关卡掉落数据!X155&amp;"|"&amp;主线关卡掉落数据!O155&amp;"|"&amp;主线关卡掉落数据!R155*10000</f>
        <v>20001|3|10000</v>
      </c>
    </row>
    <row r="753" spans="2:4" x14ac:dyDescent="0.15">
      <c r="B753" s="39" t="str">
        <f>room表数据!F162</f>
        <v>13151</v>
      </c>
      <c r="D753" s="1" t="str">
        <f>主线关卡掉落数据!X156&amp;"|"&amp;主线关卡掉落数据!O156&amp;"|"&amp;主线关卡掉落数据!R156*10000</f>
        <v>20001|3|10000</v>
      </c>
    </row>
    <row r="754" spans="2:4" x14ac:dyDescent="0.15">
      <c r="B754" s="39" t="str">
        <f>room表数据!F163</f>
        <v>13152</v>
      </c>
      <c r="D754" s="1" t="str">
        <f>主线关卡掉落数据!X157&amp;"|"&amp;主线关卡掉落数据!O157&amp;"|"&amp;主线关卡掉落数据!R157*10000</f>
        <v>20001|3|10000</v>
      </c>
    </row>
    <row r="755" spans="2:4" x14ac:dyDescent="0.15">
      <c r="B755" s="39" t="str">
        <f>room表数据!F164</f>
        <v>13153</v>
      </c>
      <c r="D755" s="1" t="str">
        <f>主线关卡掉落数据!X158&amp;"|"&amp;主线关卡掉落数据!O158&amp;"|"&amp;主线关卡掉落数据!R158*10000</f>
        <v>20001|3|10000</v>
      </c>
    </row>
    <row r="756" spans="2:4" x14ac:dyDescent="0.15">
      <c r="B756" s="39" t="str">
        <f>room表数据!F165</f>
        <v>13154</v>
      </c>
      <c r="D756" s="1" t="str">
        <f>主线关卡掉落数据!X159&amp;"|"&amp;主线关卡掉落数据!O159&amp;"|"&amp;主线关卡掉落数据!R159*10000</f>
        <v>20001|3|10000</v>
      </c>
    </row>
    <row r="757" spans="2:4" x14ac:dyDescent="0.15">
      <c r="B757" s="39" t="str">
        <f>room表数据!F166</f>
        <v>13155</v>
      </c>
      <c r="D757" s="1" t="str">
        <f>主线关卡掉落数据!X160&amp;"|"&amp;主线关卡掉落数据!O160&amp;"|"&amp;主线关卡掉落数据!R160*10000</f>
        <v>20001|3|10000</v>
      </c>
    </row>
    <row r="758" spans="2:4" x14ac:dyDescent="0.15">
      <c r="B758" s="39" t="str">
        <f>room表数据!F167</f>
        <v>13156</v>
      </c>
      <c r="D758" s="1" t="str">
        <f>主线关卡掉落数据!X161&amp;"|"&amp;主线关卡掉落数据!O161&amp;"|"&amp;主线关卡掉落数据!R161*10000</f>
        <v>20001|3|10000</v>
      </c>
    </row>
    <row r="759" spans="2:4" x14ac:dyDescent="0.15">
      <c r="B759" s="39" t="str">
        <f>room表数据!F168</f>
        <v>13157</v>
      </c>
      <c r="D759" s="1" t="str">
        <f>主线关卡掉落数据!X162&amp;"|"&amp;主线关卡掉落数据!O162&amp;"|"&amp;主线关卡掉落数据!R162*10000</f>
        <v>20001|3|10000</v>
      </c>
    </row>
    <row r="760" spans="2:4" x14ac:dyDescent="0.15">
      <c r="B760" s="39" t="str">
        <f>room表数据!F169</f>
        <v>13158</v>
      </c>
      <c r="D760" s="1" t="str">
        <f>主线关卡掉落数据!X163&amp;"|"&amp;主线关卡掉落数据!O163&amp;"|"&amp;主线关卡掉落数据!R163*10000</f>
        <v>20001|3|10000</v>
      </c>
    </row>
    <row r="761" spans="2:4" x14ac:dyDescent="0.15">
      <c r="B761" s="39" t="str">
        <f>room表数据!F170</f>
        <v>13159</v>
      </c>
      <c r="D761" s="1" t="str">
        <f>主线关卡掉落数据!X164&amp;"|"&amp;主线关卡掉落数据!O164&amp;"|"&amp;主线关卡掉落数据!R164*10000</f>
        <v>20001|3|10000</v>
      </c>
    </row>
    <row r="762" spans="2:4" x14ac:dyDescent="0.15">
      <c r="B762" s="39" t="str">
        <f>room表数据!F171</f>
        <v>13160</v>
      </c>
      <c r="D762" s="1" t="str">
        <f>主线关卡掉落数据!X165&amp;"|"&amp;主线关卡掉落数据!O165&amp;"|"&amp;主线关卡掉落数据!R165*10000</f>
        <v>20001|3|10000</v>
      </c>
    </row>
    <row r="763" spans="2:4" x14ac:dyDescent="0.15">
      <c r="B763" s="39" t="str">
        <f>room表数据!F172</f>
        <v>13161</v>
      </c>
      <c r="D763" s="1" t="str">
        <f>主线关卡掉落数据!X166&amp;"|"&amp;主线关卡掉落数据!O166&amp;"|"&amp;主线关卡掉落数据!R166*10000</f>
        <v>20001|4|10000</v>
      </c>
    </row>
    <row r="764" spans="2:4" x14ac:dyDescent="0.15">
      <c r="B764" s="39" t="str">
        <f>room表数据!F173</f>
        <v>13162</v>
      </c>
      <c r="D764" s="1" t="str">
        <f>主线关卡掉落数据!X167&amp;"|"&amp;主线关卡掉落数据!O167&amp;"|"&amp;主线关卡掉落数据!R167*10000</f>
        <v>20001|4|10000</v>
      </c>
    </row>
    <row r="765" spans="2:4" x14ac:dyDescent="0.15">
      <c r="B765" s="39" t="str">
        <f>room表数据!F174</f>
        <v>13163</v>
      </c>
      <c r="D765" s="1" t="str">
        <f>主线关卡掉落数据!X168&amp;"|"&amp;主线关卡掉落数据!O168&amp;"|"&amp;主线关卡掉落数据!R168*10000</f>
        <v>20001|4|10000</v>
      </c>
    </row>
    <row r="766" spans="2:4" x14ac:dyDescent="0.15">
      <c r="B766" s="39" t="str">
        <f>room表数据!F175</f>
        <v>13164</v>
      </c>
      <c r="D766" s="1" t="str">
        <f>主线关卡掉落数据!X169&amp;"|"&amp;主线关卡掉落数据!O169&amp;"|"&amp;主线关卡掉落数据!R169*10000</f>
        <v>20001|4|10000</v>
      </c>
    </row>
    <row r="767" spans="2:4" x14ac:dyDescent="0.15">
      <c r="B767" s="39" t="str">
        <f>room表数据!F176</f>
        <v>13165</v>
      </c>
      <c r="D767" s="1" t="str">
        <f>主线关卡掉落数据!X170&amp;"|"&amp;主线关卡掉落数据!O170&amp;"|"&amp;主线关卡掉落数据!R170*10000</f>
        <v>20001|4|10000</v>
      </c>
    </row>
    <row r="768" spans="2:4" x14ac:dyDescent="0.15">
      <c r="B768" s="39" t="str">
        <f>room表数据!F177</f>
        <v>13166</v>
      </c>
      <c r="D768" s="1" t="str">
        <f>主线关卡掉落数据!X171&amp;"|"&amp;主线关卡掉落数据!O171&amp;"|"&amp;主线关卡掉落数据!R171*10000</f>
        <v>20001|4|10000</v>
      </c>
    </row>
    <row r="769" spans="2:4" x14ac:dyDescent="0.15">
      <c r="B769" s="39" t="str">
        <f>room表数据!F178</f>
        <v>13167</v>
      </c>
      <c r="D769" s="1" t="str">
        <f>主线关卡掉落数据!X172&amp;"|"&amp;主线关卡掉落数据!O172&amp;"|"&amp;主线关卡掉落数据!R172*10000</f>
        <v>20001|4|10000</v>
      </c>
    </row>
    <row r="770" spans="2:4" x14ac:dyDescent="0.15">
      <c r="B770" s="39" t="str">
        <f>room表数据!F179</f>
        <v>13168</v>
      </c>
      <c r="D770" s="1" t="str">
        <f>主线关卡掉落数据!X173&amp;"|"&amp;主线关卡掉落数据!O173&amp;"|"&amp;主线关卡掉落数据!R173*10000</f>
        <v>20001|4|10000</v>
      </c>
    </row>
    <row r="771" spans="2:4" x14ac:dyDescent="0.15">
      <c r="B771" s="39" t="str">
        <f>room表数据!F180</f>
        <v>13169</v>
      </c>
      <c r="D771" s="1" t="str">
        <f>主线关卡掉落数据!X174&amp;"|"&amp;主线关卡掉落数据!O174&amp;"|"&amp;主线关卡掉落数据!R174*10000</f>
        <v>20001|4|10000</v>
      </c>
    </row>
    <row r="772" spans="2:4" x14ac:dyDescent="0.15">
      <c r="B772" s="39" t="str">
        <f>room表数据!F181</f>
        <v>13170</v>
      </c>
      <c r="D772" s="1" t="str">
        <f>主线关卡掉落数据!X175&amp;"|"&amp;主线关卡掉落数据!O175&amp;"|"&amp;主线关卡掉落数据!R175*10000</f>
        <v>20001|4|10000</v>
      </c>
    </row>
    <row r="773" spans="2:4" x14ac:dyDescent="0.15">
      <c r="B773" s="39" t="str">
        <f>room表数据!F182</f>
        <v>13171</v>
      </c>
      <c r="D773" s="1" t="str">
        <f>主线关卡掉落数据!X176&amp;"|"&amp;主线关卡掉落数据!O176&amp;"|"&amp;主线关卡掉落数据!R176*10000</f>
        <v>20001|4|10000</v>
      </c>
    </row>
    <row r="774" spans="2:4" x14ac:dyDescent="0.15">
      <c r="B774" s="39" t="str">
        <f>room表数据!F183</f>
        <v>13172</v>
      </c>
      <c r="D774" s="1" t="str">
        <f>主线关卡掉落数据!X177&amp;"|"&amp;主线关卡掉落数据!O177&amp;"|"&amp;主线关卡掉落数据!R177*10000</f>
        <v>20001|4|10000</v>
      </c>
    </row>
    <row r="775" spans="2:4" x14ac:dyDescent="0.15">
      <c r="B775" s="39" t="str">
        <f>room表数据!F184</f>
        <v>13173</v>
      </c>
      <c r="D775" s="1" t="str">
        <f>主线关卡掉落数据!X178&amp;"|"&amp;主线关卡掉落数据!O178&amp;"|"&amp;主线关卡掉落数据!R178*10000</f>
        <v>20001|4|10000</v>
      </c>
    </row>
    <row r="776" spans="2:4" x14ac:dyDescent="0.15">
      <c r="B776" s="39" t="str">
        <f>room表数据!F185</f>
        <v>13174</v>
      </c>
      <c r="D776" s="1" t="str">
        <f>主线关卡掉落数据!X179&amp;"|"&amp;主线关卡掉落数据!O179&amp;"|"&amp;主线关卡掉落数据!R179*10000</f>
        <v>20001|4|10000</v>
      </c>
    </row>
    <row r="777" spans="2:4" x14ac:dyDescent="0.15">
      <c r="B777" s="39" t="str">
        <f>room表数据!F186</f>
        <v>13175</v>
      </c>
      <c r="D777" s="1" t="str">
        <f>主线关卡掉落数据!X180&amp;"|"&amp;主线关卡掉落数据!O180&amp;"|"&amp;主线关卡掉落数据!R180*10000</f>
        <v>20001|4|10000</v>
      </c>
    </row>
    <row r="778" spans="2:4" x14ac:dyDescent="0.15">
      <c r="B778" s="39" t="str">
        <f>room表数据!F187</f>
        <v>13176</v>
      </c>
      <c r="D778" s="1" t="str">
        <f>主线关卡掉落数据!X181&amp;"|"&amp;主线关卡掉落数据!O181&amp;"|"&amp;主线关卡掉落数据!R181*10000</f>
        <v>20001|4|10000</v>
      </c>
    </row>
    <row r="779" spans="2:4" x14ac:dyDescent="0.15">
      <c r="B779" s="39" t="str">
        <f>room表数据!F188</f>
        <v>13177</v>
      </c>
      <c r="D779" s="1" t="str">
        <f>主线关卡掉落数据!X182&amp;"|"&amp;主线关卡掉落数据!O182&amp;"|"&amp;主线关卡掉落数据!R182*10000</f>
        <v>20001|4|10000</v>
      </c>
    </row>
    <row r="780" spans="2:4" x14ac:dyDescent="0.15">
      <c r="B780" s="39" t="str">
        <f>room表数据!F189</f>
        <v>13178</v>
      </c>
      <c r="D780" s="1" t="str">
        <f>主线关卡掉落数据!X183&amp;"|"&amp;主线关卡掉落数据!O183&amp;"|"&amp;主线关卡掉落数据!R183*10000</f>
        <v>20001|4|10000</v>
      </c>
    </row>
    <row r="781" spans="2:4" x14ac:dyDescent="0.15">
      <c r="B781" s="39" t="str">
        <f>room表数据!F190</f>
        <v>13179</v>
      </c>
      <c r="D781" s="1" t="str">
        <f>主线关卡掉落数据!X184&amp;"|"&amp;主线关卡掉落数据!O184&amp;"|"&amp;主线关卡掉落数据!R184*10000</f>
        <v>20001|4|10000</v>
      </c>
    </row>
    <row r="782" spans="2:4" x14ac:dyDescent="0.15">
      <c r="B782" s="39" t="str">
        <f>room表数据!F191</f>
        <v>13180</v>
      </c>
      <c r="D782" s="1" t="str">
        <f>主线关卡掉落数据!X185&amp;"|"&amp;主线关卡掉落数据!O185&amp;"|"&amp;主线关卡掉落数据!R185*10000</f>
        <v>20001|4|10000</v>
      </c>
    </row>
    <row r="783" spans="2:4" x14ac:dyDescent="0.15">
      <c r="B783" s="39" t="str">
        <f>room表数据!F192</f>
        <v>13181</v>
      </c>
      <c r="D783" s="1" t="str">
        <f>主线关卡掉落数据!X186&amp;"|"&amp;主线关卡掉落数据!O186&amp;"|"&amp;主线关卡掉落数据!R186*10000</f>
        <v>20001|4|10000</v>
      </c>
    </row>
    <row r="784" spans="2:4" x14ac:dyDescent="0.15">
      <c r="B784" s="39" t="str">
        <f>room表数据!F193</f>
        <v>13182</v>
      </c>
      <c r="D784" s="1" t="str">
        <f>主线关卡掉落数据!X187&amp;"|"&amp;主线关卡掉落数据!O187&amp;"|"&amp;主线关卡掉落数据!R187*10000</f>
        <v>20001|4|10000</v>
      </c>
    </row>
    <row r="785" spans="2:4" x14ac:dyDescent="0.15">
      <c r="B785" s="39" t="str">
        <f>room表数据!F194</f>
        <v>13183</v>
      </c>
      <c r="D785" s="1" t="str">
        <f>主线关卡掉落数据!X188&amp;"|"&amp;主线关卡掉落数据!O188&amp;"|"&amp;主线关卡掉落数据!R188*10000</f>
        <v>20001|4|10000</v>
      </c>
    </row>
    <row r="786" spans="2:4" x14ac:dyDescent="0.15">
      <c r="B786" s="39" t="str">
        <f>room表数据!F195</f>
        <v>13184</v>
      </c>
      <c r="D786" s="1" t="str">
        <f>主线关卡掉落数据!X189&amp;"|"&amp;主线关卡掉落数据!O189&amp;"|"&amp;主线关卡掉落数据!R189*10000</f>
        <v>20001|4|10000</v>
      </c>
    </row>
    <row r="787" spans="2:4" x14ac:dyDescent="0.15">
      <c r="B787" s="39" t="str">
        <f>room表数据!F196</f>
        <v>13185</v>
      </c>
      <c r="D787" s="1" t="str">
        <f>主线关卡掉落数据!X190&amp;"|"&amp;主线关卡掉落数据!O190&amp;"|"&amp;主线关卡掉落数据!R190*10000</f>
        <v>20001|4|10000</v>
      </c>
    </row>
    <row r="788" spans="2:4" x14ac:dyDescent="0.15">
      <c r="B788" s="39" t="str">
        <f>room表数据!F197</f>
        <v>13186</v>
      </c>
      <c r="D788" s="1" t="str">
        <f>主线关卡掉落数据!X191&amp;"|"&amp;主线关卡掉落数据!O191&amp;"|"&amp;主线关卡掉落数据!R191*10000</f>
        <v>20001|4|10000</v>
      </c>
    </row>
    <row r="789" spans="2:4" x14ac:dyDescent="0.15">
      <c r="B789" s="39" t="str">
        <f>room表数据!F198</f>
        <v>13187</v>
      </c>
      <c r="D789" s="1" t="str">
        <f>主线关卡掉落数据!X192&amp;"|"&amp;主线关卡掉落数据!O192&amp;"|"&amp;主线关卡掉落数据!R192*10000</f>
        <v>20001|4|10000</v>
      </c>
    </row>
    <row r="790" spans="2:4" x14ac:dyDescent="0.15">
      <c r="B790" s="39" t="str">
        <f>room表数据!F199</f>
        <v>13188</v>
      </c>
      <c r="D790" s="1" t="str">
        <f>主线关卡掉落数据!X193&amp;"|"&amp;主线关卡掉落数据!O193&amp;"|"&amp;主线关卡掉落数据!R193*10000</f>
        <v>20001|4|10000</v>
      </c>
    </row>
    <row r="791" spans="2:4" x14ac:dyDescent="0.15">
      <c r="B791" s="39" t="str">
        <f>room表数据!F200</f>
        <v>13189</v>
      </c>
      <c r="D791" s="1" t="str">
        <f>主线关卡掉落数据!X194&amp;"|"&amp;主线关卡掉落数据!O194&amp;"|"&amp;主线关卡掉落数据!R194*10000</f>
        <v>20001|4|10000</v>
      </c>
    </row>
    <row r="792" spans="2:4" x14ac:dyDescent="0.15">
      <c r="B792" s="39" t="str">
        <f>room表数据!F201</f>
        <v>13190</v>
      </c>
      <c r="D792" s="1" t="str">
        <f>主线关卡掉落数据!X195&amp;"|"&amp;主线关卡掉落数据!O195&amp;"|"&amp;主线关卡掉落数据!R195*10000</f>
        <v>20001|4|10000</v>
      </c>
    </row>
    <row r="793" spans="2:4" x14ac:dyDescent="0.15">
      <c r="B793" s="39" t="str">
        <f>room表数据!F202</f>
        <v>13191</v>
      </c>
      <c r="D793" s="1" t="str">
        <f>主线关卡掉落数据!X196&amp;"|"&amp;主线关卡掉落数据!O196&amp;"|"&amp;主线关卡掉落数据!R196*10000</f>
        <v>20001|5|10000</v>
      </c>
    </row>
    <row r="794" spans="2:4" x14ac:dyDescent="0.15">
      <c r="B794" s="39" t="str">
        <f>room表数据!F203</f>
        <v>13192</v>
      </c>
      <c r="D794" s="1" t="str">
        <f>主线关卡掉落数据!X197&amp;"|"&amp;主线关卡掉落数据!O197&amp;"|"&amp;主线关卡掉落数据!R197*10000</f>
        <v>20001|5|10000</v>
      </c>
    </row>
    <row r="795" spans="2:4" x14ac:dyDescent="0.15">
      <c r="B795" s="39" t="str">
        <f>room表数据!F204</f>
        <v>13193</v>
      </c>
      <c r="D795" s="1" t="str">
        <f>主线关卡掉落数据!X198&amp;"|"&amp;主线关卡掉落数据!O198&amp;"|"&amp;主线关卡掉落数据!R198*10000</f>
        <v>20001|5|10000</v>
      </c>
    </row>
    <row r="796" spans="2:4" x14ac:dyDescent="0.15">
      <c r="B796" s="39" t="str">
        <f>room表数据!F205</f>
        <v>13194</v>
      </c>
      <c r="D796" s="1" t="str">
        <f>主线关卡掉落数据!X199&amp;"|"&amp;主线关卡掉落数据!O199&amp;"|"&amp;主线关卡掉落数据!R199*10000</f>
        <v>20001|5|10000</v>
      </c>
    </row>
    <row r="797" spans="2:4" x14ac:dyDescent="0.15">
      <c r="B797" s="39" t="str">
        <f>room表数据!F206</f>
        <v>13195</v>
      </c>
      <c r="D797" s="1" t="str">
        <f>主线关卡掉落数据!X200&amp;"|"&amp;主线关卡掉落数据!O200&amp;"|"&amp;主线关卡掉落数据!R200*10000</f>
        <v>20001|5|10000</v>
      </c>
    </row>
    <row r="798" spans="2:4" x14ac:dyDescent="0.15">
      <c r="B798" s="39" t="str">
        <f>room表数据!F207</f>
        <v>13196</v>
      </c>
      <c r="D798" s="1" t="str">
        <f>主线关卡掉落数据!X201&amp;"|"&amp;主线关卡掉落数据!O201&amp;"|"&amp;主线关卡掉落数据!R201*10000</f>
        <v>20001|5|10000</v>
      </c>
    </row>
    <row r="799" spans="2:4" x14ac:dyDescent="0.15">
      <c r="B799" s="39" t="str">
        <f>room表数据!F208</f>
        <v>13197</v>
      </c>
      <c r="D799" s="1" t="str">
        <f>主线关卡掉落数据!X202&amp;"|"&amp;主线关卡掉落数据!O202&amp;"|"&amp;主线关卡掉落数据!R202*10000</f>
        <v>20001|5|10000</v>
      </c>
    </row>
    <row r="800" spans="2:4" x14ac:dyDescent="0.15">
      <c r="B800" s="39" t="str">
        <f>room表数据!F209</f>
        <v>13198</v>
      </c>
      <c r="D800" s="1" t="str">
        <f>主线关卡掉落数据!X203&amp;"|"&amp;主线关卡掉落数据!O203&amp;"|"&amp;主线关卡掉落数据!R203*10000</f>
        <v>20001|5|10000</v>
      </c>
    </row>
    <row r="801" spans="2:4" x14ac:dyDescent="0.15">
      <c r="B801" s="39" t="str">
        <f>room表数据!F210</f>
        <v>13199</v>
      </c>
      <c r="D801" s="1" t="str">
        <f>主线关卡掉落数据!X204&amp;"|"&amp;主线关卡掉落数据!O204&amp;"|"&amp;主线关卡掉落数据!R204*10000</f>
        <v>20001|5|10000</v>
      </c>
    </row>
    <row r="802" spans="2:4" x14ac:dyDescent="0.15">
      <c r="B802" s="39" t="str">
        <f>room表数据!F211</f>
        <v>13200</v>
      </c>
      <c r="D802" s="1" t="str">
        <f>主线关卡掉落数据!X205&amp;"|"&amp;主线关卡掉落数据!O205&amp;"|"&amp;主线关卡掉落数据!R205*10000</f>
        <v>20001|5|10000</v>
      </c>
    </row>
    <row r="803" spans="2:4" x14ac:dyDescent="0.15">
      <c r="B803" s="38" t="str">
        <f>room表数据!G12</f>
        <v>14001</v>
      </c>
      <c r="D803" s="1" t="str">
        <f>主线关卡掉落数据!Y6&amp;"|"&amp;主线关卡掉落数据!P6&amp;"|"&amp;主线关卡掉落数据!S6*10000</f>
        <v>20000|1|5000</v>
      </c>
    </row>
    <row r="804" spans="2:4" x14ac:dyDescent="0.15">
      <c r="B804" s="38" t="str">
        <f>room表数据!G13</f>
        <v>14002</v>
      </c>
      <c r="D804" s="1" t="str">
        <f>主线关卡掉落数据!Y7&amp;"|"&amp;主线关卡掉落数据!P7&amp;"|"&amp;主线关卡掉落数据!S7*10000</f>
        <v>20000|1|5000</v>
      </c>
    </row>
    <row r="805" spans="2:4" x14ac:dyDescent="0.15">
      <c r="B805" s="38" t="str">
        <f>room表数据!G14</f>
        <v>14003</v>
      </c>
      <c r="D805" s="1" t="str">
        <f>主线关卡掉落数据!Y8&amp;"|"&amp;主线关卡掉落数据!P8&amp;"|"&amp;主线关卡掉落数据!S8*10000</f>
        <v>20000|1|5000</v>
      </c>
    </row>
    <row r="806" spans="2:4" x14ac:dyDescent="0.15">
      <c r="B806" s="38" t="str">
        <f>room表数据!G15</f>
        <v>14004</v>
      </c>
      <c r="D806" s="1" t="str">
        <f>主线关卡掉落数据!Y9&amp;"|"&amp;主线关卡掉落数据!P9&amp;"|"&amp;主线关卡掉落数据!S9*10000</f>
        <v>20000|1|5000</v>
      </c>
    </row>
    <row r="807" spans="2:4" x14ac:dyDescent="0.15">
      <c r="B807" s="38" t="str">
        <f>room表数据!G16</f>
        <v>14005</v>
      </c>
      <c r="D807" s="1" t="str">
        <f>主线关卡掉落数据!Y10&amp;"|"&amp;主线关卡掉落数据!P10&amp;"|"&amp;主线关卡掉落数据!S10*10000</f>
        <v>20000|1|5000</v>
      </c>
    </row>
    <row r="808" spans="2:4" x14ac:dyDescent="0.15">
      <c r="B808" s="38" t="str">
        <f>room表数据!G17</f>
        <v>14006</v>
      </c>
      <c r="D808" s="1" t="str">
        <f>主线关卡掉落数据!Y11&amp;"|"&amp;主线关卡掉落数据!P11&amp;"|"&amp;主线关卡掉落数据!S11*10000</f>
        <v>20000|1|5000</v>
      </c>
    </row>
    <row r="809" spans="2:4" x14ac:dyDescent="0.15">
      <c r="B809" s="38" t="str">
        <f>room表数据!G18</f>
        <v>14007</v>
      </c>
      <c r="D809" s="1" t="str">
        <f>主线关卡掉落数据!Y12&amp;"|"&amp;主线关卡掉落数据!P12&amp;"|"&amp;主线关卡掉落数据!S12*10000</f>
        <v>20000|1|5000</v>
      </c>
    </row>
    <row r="810" spans="2:4" x14ac:dyDescent="0.15">
      <c r="B810" s="38" t="str">
        <f>room表数据!G19</f>
        <v>14008</v>
      </c>
      <c r="D810" s="1" t="str">
        <f>主线关卡掉落数据!Y13&amp;"|"&amp;主线关卡掉落数据!P13&amp;"|"&amp;主线关卡掉落数据!S13*10000</f>
        <v>20000|1|5000</v>
      </c>
    </row>
    <row r="811" spans="2:4" x14ac:dyDescent="0.15">
      <c r="B811" s="38" t="str">
        <f>room表数据!G20</f>
        <v>14009</v>
      </c>
      <c r="D811" s="1" t="str">
        <f>主线关卡掉落数据!Y14&amp;"|"&amp;主线关卡掉落数据!P14&amp;"|"&amp;主线关卡掉落数据!S14*10000</f>
        <v>20000|1|5000</v>
      </c>
    </row>
    <row r="812" spans="2:4" x14ac:dyDescent="0.15">
      <c r="B812" s="38" t="str">
        <f>room表数据!G21</f>
        <v>14010</v>
      </c>
      <c r="D812" s="1" t="str">
        <f>主线关卡掉落数据!Y15&amp;"|"&amp;主线关卡掉落数据!P15&amp;"|"&amp;主线关卡掉落数据!S15*10000</f>
        <v>20000|1|5000</v>
      </c>
    </row>
    <row r="813" spans="2:4" x14ac:dyDescent="0.15">
      <c r="B813" s="38" t="str">
        <f>room表数据!G22</f>
        <v>14011</v>
      </c>
      <c r="D813" s="1" t="str">
        <f>主线关卡掉落数据!Y16&amp;"|"&amp;主线关卡掉落数据!P16&amp;"|"&amp;主线关卡掉落数据!S16*10000</f>
        <v>20000|2|5000</v>
      </c>
    </row>
    <row r="814" spans="2:4" x14ac:dyDescent="0.15">
      <c r="B814" s="38" t="str">
        <f>room表数据!G23</f>
        <v>14012</v>
      </c>
      <c r="D814" s="1" t="str">
        <f>主线关卡掉落数据!Y17&amp;"|"&amp;主线关卡掉落数据!P17&amp;"|"&amp;主线关卡掉落数据!S17*10000</f>
        <v>20000|2|5000</v>
      </c>
    </row>
    <row r="815" spans="2:4" x14ac:dyDescent="0.15">
      <c r="B815" s="38" t="str">
        <f>room表数据!G24</f>
        <v>14013</v>
      </c>
      <c r="D815" s="1" t="str">
        <f>主线关卡掉落数据!Y18&amp;"|"&amp;主线关卡掉落数据!P18&amp;"|"&amp;主线关卡掉落数据!S18*10000</f>
        <v>20000|2|5000</v>
      </c>
    </row>
    <row r="816" spans="2:4" x14ac:dyDescent="0.15">
      <c r="B816" s="38" t="str">
        <f>room表数据!G25</f>
        <v>14014</v>
      </c>
      <c r="D816" s="1" t="str">
        <f>主线关卡掉落数据!Y19&amp;"|"&amp;主线关卡掉落数据!P19&amp;"|"&amp;主线关卡掉落数据!S19*10000</f>
        <v>20000|2|5000</v>
      </c>
    </row>
    <row r="817" spans="2:4" x14ac:dyDescent="0.15">
      <c r="B817" s="38" t="str">
        <f>room表数据!G26</f>
        <v>14015</v>
      </c>
      <c r="D817" s="1" t="str">
        <f>主线关卡掉落数据!Y20&amp;"|"&amp;主线关卡掉落数据!P20&amp;"|"&amp;主线关卡掉落数据!S20*10000</f>
        <v>20000|2|5000</v>
      </c>
    </row>
    <row r="818" spans="2:4" x14ac:dyDescent="0.15">
      <c r="B818" s="38" t="str">
        <f>room表数据!G27</f>
        <v>14016</v>
      </c>
      <c r="D818" s="1" t="str">
        <f>主线关卡掉落数据!Y21&amp;"|"&amp;主线关卡掉落数据!P21&amp;"|"&amp;主线关卡掉落数据!S21*10000</f>
        <v>20000|2|5000</v>
      </c>
    </row>
    <row r="819" spans="2:4" x14ac:dyDescent="0.15">
      <c r="B819" s="38" t="str">
        <f>room表数据!G28</f>
        <v>14017</v>
      </c>
      <c r="D819" s="1" t="str">
        <f>主线关卡掉落数据!Y22&amp;"|"&amp;主线关卡掉落数据!P22&amp;"|"&amp;主线关卡掉落数据!S22*10000</f>
        <v>20000|2|5000</v>
      </c>
    </row>
    <row r="820" spans="2:4" x14ac:dyDescent="0.15">
      <c r="B820" s="38" t="str">
        <f>room表数据!G29</f>
        <v>14018</v>
      </c>
      <c r="D820" s="1" t="str">
        <f>主线关卡掉落数据!Y23&amp;"|"&amp;主线关卡掉落数据!P23&amp;"|"&amp;主线关卡掉落数据!S23*10000</f>
        <v>20000|2|5000</v>
      </c>
    </row>
    <row r="821" spans="2:4" x14ac:dyDescent="0.15">
      <c r="B821" s="38" t="str">
        <f>room表数据!G30</f>
        <v>14019</v>
      </c>
      <c r="D821" s="1" t="str">
        <f>主线关卡掉落数据!Y24&amp;"|"&amp;主线关卡掉落数据!P24&amp;"|"&amp;主线关卡掉落数据!S24*10000</f>
        <v>20000|2|5000</v>
      </c>
    </row>
    <row r="822" spans="2:4" x14ac:dyDescent="0.15">
      <c r="B822" s="38" t="str">
        <f>room表数据!G31</f>
        <v>14020</v>
      </c>
      <c r="D822" s="1" t="str">
        <f>主线关卡掉落数据!Y25&amp;"|"&amp;主线关卡掉落数据!P25&amp;"|"&amp;主线关卡掉落数据!S25*10000</f>
        <v>20000|2|5000</v>
      </c>
    </row>
    <row r="823" spans="2:4" x14ac:dyDescent="0.15">
      <c r="B823" s="38" t="str">
        <f>room表数据!G32</f>
        <v>14021</v>
      </c>
      <c r="D823" s="1" t="str">
        <f>主线关卡掉落数据!Y26&amp;"|"&amp;主线关卡掉落数据!P26&amp;"|"&amp;主线关卡掉落数据!S26*10000</f>
        <v>20000|1|5000</v>
      </c>
    </row>
    <row r="824" spans="2:4" x14ac:dyDescent="0.15">
      <c r="B824" s="38" t="str">
        <f>room表数据!G33</f>
        <v>14022</v>
      </c>
      <c r="D824" s="1" t="str">
        <f>主线关卡掉落数据!Y27&amp;"|"&amp;主线关卡掉落数据!P27&amp;"|"&amp;主线关卡掉落数据!S27*10000</f>
        <v>20000|1|5000</v>
      </c>
    </row>
    <row r="825" spans="2:4" x14ac:dyDescent="0.15">
      <c r="B825" s="38" t="str">
        <f>room表数据!G34</f>
        <v>14023</v>
      </c>
      <c r="D825" s="1" t="str">
        <f>主线关卡掉落数据!Y28&amp;"|"&amp;主线关卡掉落数据!P28&amp;"|"&amp;主线关卡掉落数据!S28*10000</f>
        <v>20000|1|5000</v>
      </c>
    </row>
    <row r="826" spans="2:4" x14ac:dyDescent="0.15">
      <c r="B826" s="38" t="str">
        <f>room表数据!G35</f>
        <v>14024</v>
      </c>
      <c r="D826" s="1" t="str">
        <f>主线关卡掉落数据!Y29&amp;"|"&amp;主线关卡掉落数据!P29&amp;"|"&amp;主线关卡掉落数据!S29*10000</f>
        <v>20000|1|5000</v>
      </c>
    </row>
    <row r="827" spans="2:4" x14ac:dyDescent="0.15">
      <c r="B827" s="38" t="str">
        <f>room表数据!G36</f>
        <v>14025</v>
      </c>
      <c r="D827" s="1" t="str">
        <f>主线关卡掉落数据!Y30&amp;"|"&amp;主线关卡掉落数据!P30&amp;"|"&amp;主线关卡掉落数据!S30*10000</f>
        <v>20000|1|5000</v>
      </c>
    </row>
    <row r="828" spans="2:4" x14ac:dyDescent="0.15">
      <c r="B828" s="38" t="str">
        <f>room表数据!G37</f>
        <v>14026</v>
      </c>
      <c r="D828" s="1" t="str">
        <f>主线关卡掉落数据!Y31&amp;"|"&amp;主线关卡掉落数据!P31&amp;"|"&amp;主线关卡掉落数据!S31*10000</f>
        <v>20000|1|5000</v>
      </c>
    </row>
    <row r="829" spans="2:4" x14ac:dyDescent="0.15">
      <c r="B829" s="38" t="str">
        <f>room表数据!G38</f>
        <v>14027</v>
      </c>
      <c r="D829" s="1" t="str">
        <f>主线关卡掉落数据!Y32&amp;"|"&amp;主线关卡掉落数据!P32&amp;"|"&amp;主线关卡掉落数据!S32*10000</f>
        <v>20000|1|5000</v>
      </c>
    </row>
    <row r="830" spans="2:4" x14ac:dyDescent="0.15">
      <c r="B830" s="38" t="str">
        <f>room表数据!G39</f>
        <v>14028</v>
      </c>
      <c r="D830" s="1" t="str">
        <f>主线关卡掉落数据!Y33&amp;"|"&amp;主线关卡掉落数据!P33&amp;"|"&amp;主线关卡掉落数据!S33*10000</f>
        <v>20000|1|5000</v>
      </c>
    </row>
    <row r="831" spans="2:4" x14ac:dyDescent="0.15">
      <c r="B831" s="38" t="str">
        <f>room表数据!G40</f>
        <v>14029</v>
      </c>
      <c r="D831" s="1" t="str">
        <f>主线关卡掉落数据!Y34&amp;"|"&amp;主线关卡掉落数据!P34&amp;"|"&amp;主线关卡掉落数据!S34*10000</f>
        <v>20000|1|5000</v>
      </c>
    </row>
    <row r="832" spans="2:4" x14ac:dyDescent="0.15">
      <c r="B832" s="38" t="str">
        <f>room表数据!G41</f>
        <v>14030</v>
      </c>
      <c r="D832" s="1" t="str">
        <f>主线关卡掉落数据!Y35&amp;"|"&amp;主线关卡掉落数据!P35&amp;"|"&amp;主线关卡掉落数据!S35*10000</f>
        <v>20000|1|5000</v>
      </c>
    </row>
    <row r="833" spans="2:4" x14ac:dyDescent="0.15">
      <c r="B833" s="38" t="str">
        <f>room表数据!G42</f>
        <v>14031</v>
      </c>
      <c r="D833" s="1" t="str">
        <f>主线关卡掉落数据!Y36&amp;"|"&amp;主线关卡掉落数据!P36&amp;"|"&amp;主线关卡掉落数据!S36*10000</f>
        <v>20000|1|5000</v>
      </c>
    </row>
    <row r="834" spans="2:4" x14ac:dyDescent="0.15">
      <c r="B834" s="38" t="str">
        <f>room表数据!G43</f>
        <v>14032</v>
      </c>
      <c r="D834" s="1" t="str">
        <f>主线关卡掉落数据!Y37&amp;"|"&amp;主线关卡掉落数据!P37&amp;"|"&amp;主线关卡掉落数据!S37*10000</f>
        <v>20000|1|5000</v>
      </c>
    </row>
    <row r="835" spans="2:4" x14ac:dyDescent="0.15">
      <c r="B835" s="38" t="str">
        <f>room表数据!G44</f>
        <v>14033</v>
      </c>
      <c r="D835" s="1" t="str">
        <f>主线关卡掉落数据!Y38&amp;"|"&amp;主线关卡掉落数据!P38&amp;"|"&amp;主线关卡掉落数据!S38*10000</f>
        <v>20000|1|5000</v>
      </c>
    </row>
    <row r="836" spans="2:4" x14ac:dyDescent="0.15">
      <c r="B836" s="38" t="str">
        <f>room表数据!G45</f>
        <v>14034</v>
      </c>
      <c r="D836" s="1" t="str">
        <f>主线关卡掉落数据!Y39&amp;"|"&amp;主线关卡掉落数据!P39&amp;"|"&amp;主线关卡掉落数据!S39*10000</f>
        <v>20000|1|5000</v>
      </c>
    </row>
    <row r="837" spans="2:4" x14ac:dyDescent="0.15">
      <c r="B837" s="38" t="str">
        <f>room表数据!G46</f>
        <v>14035</v>
      </c>
      <c r="D837" s="1" t="str">
        <f>主线关卡掉落数据!Y40&amp;"|"&amp;主线关卡掉落数据!P40&amp;"|"&amp;主线关卡掉落数据!S40*10000</f>
        <v>20000|1|5000</v>
      </c>
    </row>
    <row r="838" spans="2:4" x14ac:dyDescent="0.15">
      <c r="B838" s="38" t="str">
        <f>room表数据!G47</f>
        <v>14036</v>
      </c>
      <c r="D838" s="1" t="str">
        <f>主线关卡掉落数据!Y41&amp;"|"&amp;主线关卡掉落数据!P41&amp;"|"&amp;主线关卡掉落数据!S41*10000</f>
        <v>20000|1|5000</v>
      </c>
    </row>
    <row r="839" spans="2:4" x14ac:dyDescent="0.15">
      <c r="B839" s="38" t="str">
        <f>room表数据!G48</f>
        <v>14037</v>
      </c>
      <c r="D839" s="1" t="str">
        <f>主线关卡掉落数据!Y42&amp;"|"&amp;主线关卡掉落数据!P42&amp;"|"&amp;主线关卡掉落数据!S42*10000</f>
        <v>20000|1|5000</v>
      </c>
    </row>
    <row r="840" spans="2:4" x14ac:dyDescent="0.15">
      <c r="B840" s="38" t="str">
        <f>room表数据!G49</f>
        <v>14038</v>
      </c>
      <c r="D840" s="1" t="str">
        <f>主线关卡掉落数据!Y43&amp;"|"&amp;主线关卡掉落数据!P43&amp;"|"&amp;主线关卡掉落数据!S43*10000</f>
        <v>20000|1|5000</v>
      </c>
    </row>
    <row r="841" spans="2:4" x14ac:dyDescent="0.15">
      <c r="B841" s="38" t="str">
        <f>room表数据!G50</f>
        <v>14039</v>
      </c>
      <c r="D841" s="1" t="str">
        <f>主线关卡掉落数据!Y44&amp;"|"&amp;主线关卡掉落数据!P44&amp;"|"&amp;主线关卡掉落数据!S44*10000</f>
        <v>20000|1|5000</v>
      </c>
    </row>
    <row r="842" spans="2:4" x14ac:dyDescent="0.15">
      <c r="B842" s="38" t="str">
        <f>room表数据!G51</f>
        <v>14040</v>
      </c>
      <c r="D842" s="1" t="str">
        <f>主线关卡掉落数据!Y45&amp;"|"&amp;主线关卡掉落数据!P45&amp;"|"&amp;主线关卡掉落数据!S45*10000</f>
        <v>20000|1|5000</v>
      </c>
    </row>
    <row r="843" spans="2:4" x14ac:dyDescent="0.15">
      <c r="B843" s="38" t="str">
        <f>room表数据!G52</f>
        <v>14041</v>
      </c>
      <c r="D843" s="1" t="str">
        <f>主线关卡掉落数据!Y46&amp;"|"&amp;主线关卡掉落数据!P46&amp;"|"&amp;主线关卡掉落数据!S46*10000</f>
        <v>20001|1|5000</v>
      </c>
    </row>
    <row r="844" spans="2:4" x14ac:dyDescent="0.15">
      <c r="B844" s="38" t="str">
        <f>room表数据!G53</f>
        <v>14042</v>
      </c>
      <c r="D844" s="1" t="str">
        <f>主线关卡掉落数据!Y47&amp;"|"&amp;主线关卡掉落数据!P47&amp;"|"&amp;主线关卡掉落数据!S47*10000</f>
        <v>20001|1|5000</v>
      </c>
    </row>
    <row r="845" spans="2:4" x14ac:dyDescent="0.15">
      <c r="B845" s="38" t="str">
        <f>room表数据!G54</f>
        <v>14043</v>
      </c>
      <c r="D845" s="1" t="str">
        <f>主线关卡掉落数据!Y48&amp;"|"&amp;主线关卡掉落数据!P48&amp;"|"&amp;主线关卡掉落数据!S48*10000</f>
        <v>20001|1|5000</v>
      </c>
    </row>
    <row r="846" spans="2:4" x14ac:dyDescent="0.15">
      <c r="B846" s="38" t="str">
        <f>room表数据!G55</f>
        <v>14044</v>
      </c>
      <c r="D846" s="1" t="str">
        <f>主线关卡掉落数据!Y49&amp;"|"&amp;主线关卡掉落数据!P49&amp;"|"&amp;主线关卡掉落数据!S49*10000</f>
        <v>20001|1|5000</v>
      </c>
    </row>
    <row r="847" spans="2:4" x14ac:dyDescent="0.15">
      <c r="B847" s="38" t="str">
        <f>room表数据!G56</f>
        <v>14045</v>
      </c>
      <c r="D847" s="1" t="str">
        <f>主线关卡掉落数据!Y50&amp;"|"&amp;主线关卡掉落数据!P50&amp;"|"&amp;主线关卡掉落数据!S50*10000</f>
        <v>20001|1|5000</v>
      </c>
    </row>
    <row r="848" spans="2:4" x14ac:dyDescent="0.15">
      <c r="B848" s="38" t="str">
        <f>room表数据!G57</f>
        <v>14046</v>
      </c>
      <c r="D848" s="1" t="str">
        <f>主线关卡掉落数据!Y51&amp;"|"&amp;主线关卡掉落数据!P51&amp;"|"&amp;主线关卡掉落数据!S51*10000</f>
        <v>20001|1|5000</v>
      </c>
    </row>
    <row r="849" spans="2:4" x14ac:dyDescent="0.15">
      <c r="B849" s="38" t="str">
        <f>room表数据!G58</f>
        <v>14047</v>
      </c>
      <c r="D849" s="1" t="str">
        <f>主线关卡掉落数据!Y52&amp;"|"&amp;主线关卡掉落数据!P52&amp;"|"&amp;主线关卡掉落数据!S52*10000</f>
        <v>20001|1|5000</v>
      </c>
    </row>
    <row r="850" spans="2:4" x14ac:dyDescent="0.15">
      <c r="B850" s="38" t="str">
        <f>room表数据!G59</f>
        <v>14048</v>
      </c>
      <c r="D850" s="1" t="str">
        <f>主线关卡掉落数据!Y53&amp;"|"&amp;主线关卡掉落数据!P53&amp;"|"&amp;主线关卡掉落数据!S53*10000</f>
        <v>20001|1|5000</v>
      </c>
    </row>
    <row r="851" spans="2:4" x14ac:dyDescent="0.15">
      <c r="B851" s="38" t="str">
        <f>room表数据!G60</f>
        <v>14049</v>
      </c>
      <c r="D851" s="1" t="str">
        <f>主线关卡掉落数据!Y54&amp;"|"&amp;主线关卡掉落数据!P54&amp;"|"&amp;主线关卡掉落数据!S54*10000</f>
        <v>20001|1|5000</v>
      </c>
    </row>
    <row r="852" spans="2:4" x14ac:dyDescent="0.15">
      <c r="B852" s="38" t="str">
        <f>room表数据!G61</f>
        <v>14050</v>
      </c>
      <c r="D852" s="1" t="str">
        <f>主线关卡掉落数据!Y55&amp;"|"&amp;主线关卡掉落数据!P55&amp;"|"&amp;主线关卡掉落数据!S55*10000</f>
        <v>20001|1|5000</v>
      </c>
    </row>
    <row r="853" spans="2:4" x14ac:dyDescent="0.15">
      <c r="B853" s="38" t="str">
        <f>room表数据!G62</f>
        <v>14051</v>
      </c>
      <c r="D853" s="1" t="str">
        <f>主线关卡掉落数据!Y56&amp;"|"&amp;主线关卡掉落数据!P56&amp;"|"&amp;主线关卡掉落数据!S56*10000</f>
        <v>20001|1|8000</v>
      </c>
    </row>
    <row r="854" spans="2:4" x14ac:dyDescent="0.15">
      <c r="B854" s="38" t="str">
        <f>room表数据!G63</f>
        <v>14052</v>
      </c>
      <c r="D854" s="1" t="str">
        <f>主线关卡掉落数据!Y57&amp;"|"&amp;主线关卡掉落数据!P57&amp;"|"&amp;主线关卡掉落数据!S57*10000</f>
        <v>20001|1|8000</v>
      </c>
    </row>
    <row r="855" spans="2:4" x14ac:dyDescent="0.15">
      <c r="B855" s="38" t="str">
        <f>room表数据!G64</f>
        <v>14053</v>
      </c>
      <c r="D855" s="1" t="str">
        <f>主线关卡掉落数据!Y58&amp;"|"&amp;主线关卡掉落数据!P58&amp;"|"&amp;主线关卡掉落数据!S58*10000</f>
        <v>20001|1|8000</v>
      </c>
    </row>
    <row r="856" spans="2:4" x14ac:dyDescent="0.15">
      <c r="B856" s="38" t="str">
        <f>room表数据!G65</f>
        <v>14054</v>
      </c>
      <c r="D856" s="1" t="str">
        <f>主线关卡掉落数据!Y59&amp;"|"&amp;主线关卡掉落数据!P59&amp;"|"&amp;主线关卡掉落数据!S59*10000</f>
        <v>20001|1|8000</v>
      </c>
    </row>
    <row r="857" spans="2:4" x14ac:dyDescent="0.15">
      <c r="B857" s="38" t="str">
        <f>room表数据!G66</f>
        <v>14055</v>
      </c>
      <c r="D857" s="1" t="str">
        <f>主线关卡掉落数据!Y60&amp;"|"&amp;主线关卡掉落数据!P60&amp;"|"&amp;主线关卡掉落数据!S60*10000</f>
        <v>20001|1|8000</v>
      </c>
    </row>
    <row r="858" spans="2:4" x14ac:dyDescent="0.15">
      <c r="B858" s="38" t="str">
        <f>room表数据!G67</f>
        <v>14056</v>
      </c>
      <c r="D858" s="1" t="str">
        <f>主线关卡掉落数据!Y61&amp;"|"&amp;主线关卡掉落数据!P61&amp;"|"&amp;主线关卡掉落数据!S61*10000</f>
        <v>20001|1|8000</v>
      </c>
    </row>
    <row r="859" spans="2:4" x14ac:dyDescent="0.15">
      <c r="B859" s="38" t="str">
        <f>room表数据!G68</f>
        <v>14057</v>
      </c>
      <c r="D859" s="1" t="str">
        <f>主线关卡掉落数据!Y62&amp;"|"&amp;主线关卡掉落数据!P62&amp;"|"&amp;主线关卡掉落数据!S62*10000</f>
        <v>20001|1|8000</v>
      </c>
    </row>
    <row r="860" spans="2:4" x14ac:dyDescent="0.15">
      <c r="B860" s="38" t="str">
        <f>room表数据!G69</f>
        <v>14058</v>
      </c>
      <c r="D860" s="1" t="str">
        <f>主线关卡掉落数据!Y63&amp;"|"&amp;主线关卡掉落数据!P63&amp;"|"&amp;主线关卡掉落数据!S63*10000</f>
        <v>20001|1|8000</v>
      </c>
    </row>
    <row r="861" spans="2:4" x14ac:dyDescent="0.15">
      <c r="B861" s="38" t="str">
        <f>room表数据!G70</f>
        <v>14059</v>
      </c>
      <c r="D861" s="1" t="str">
        <f>主线关卡掉落数据!Y64&amp;"|"&amp;主线关卡掉落数据!P64&amp;"|"&amp;主线关卡掉落数据!S64*10000</f>
        <v>20001|1|8000</v>
      </c>
    </row>
    <row r="862" spans="2:4" x14ac:dyDescent="0.15">
      <c r="B862" s="38" t="str">
        <f>room表数据!G71</f>
        <v>14060</v>
      </c>
      <c r="D862" s="1" t="str">
        <f>主线关卡掉落数据!Y65&amp;"|"&amp;主线关卡掉落数据!P65&amp;"|"&amp;主线关卡掉落数据!S65*10000</f>
        <v>20001|1|8000</v>
      </c>
    </row>
    <row r="863" spans="2:4" x14ac:dyDescent="0.15">
      <c r="B863" s="38" t="str">
        <f>room表数据!G72</f>
        <v>14061</v>
      </c>
      <c r="D863" s="1" t="str">
        <f>主线关卡掉落数据!Y66&amp;"|"&amp;主线关卡掉落数据!P66&amp;"|"&amp;主线关卡掉落数据!S66*10000</f>
        <v>20001|1|8000</v>
      </c>
    </row>
    <row r="864" spans="2:4" x14ac:dyDescent="0.15">
      <c r="B864" s="38" t="str">
        <f>room表数据!G73</f>
        <v>14062</v>
      </c>
      <c r="D864" s="1" t="str">
        <f>主线关卡掉落数据!Y67&amp;"|"&amp;主线关卡掉落数据!P67&amp;"|"&amp;主线关卡掉落数据!S67*10000</f>
        <v>20001|1|8000</v>
      </c>
    </row>
    <row r="865" spans="2:4" x14ac:dyDescent="0.15">
      <c r="B865" s="38" t="str">
        <f>room表数据!G74</f>
        <v>14063</v>
      </c>
      <c r="D865" s="1" t="str">
        <f>主线关卡掉落数据!Y68&amp;"|"&amp;主线关卡掉落数据!P68&amp;"|"&amp;主线关卡掉落数据!S68*10000</f>
        <v>20001|1|8000</v>
      </c>
    </row>
    <row r="866" spans="2:4" x14ac:dyDescent="0.15">
      <c r="B866" s="38" t="str">
        <f>room表数据!G75</f>
        <v>14064</v>
      </c>
      <c r="D866" s="1" t="str">
        <f>主线关卡掉落数据!Y69&amp;"|"&amp;主线关卡掉落数据!P69&amp;"|"&amp;主线关卡掉落数据!S69*10000</f>
        <v>20001|1|8000</v>
      </c>
    </row>
    <row r="867" spans="2:4" x14ac:dyDescent="0.15">
      <c r="B867" s="38" t="str">
        <f>room表数据!G76</f>
        <v>14065</v>
      </c>
      <c r="D867" s="1" t="str">
        <f>主线关卡掉落数据!Y70&amp;"|"&amp;主线关卡掉落数据!P70&amp;"|"&amp;主线关卡掉落数据!S70*10000</f>
        <v>20001|1|8000</v>
      </c>
    </row>
    <row r="868" spans="2:4" x14ac:dyDescent="0.15">
      <c r="B868" s="38" t="str">
        <f>room表数据!G77</f>
        <v>14066</v>
      </c>
      <c r="D868" s="1" t="str">
        <f>主线关卡掉落数据!Y71&amp;"|"&amp;主线关卡掉落数据!P71&amp;"|"&amp;主线关卡掉落数据!S71*10000</f>
        <v>20001|1|8000</v>
      </c>
    </row>
    <row r="869" spans="2:4" x14ac:dyDescent="0.15">
      <c r="B869" s="38" t="str">
        <f>room表数据!G78</f>
        <v>14067</v>
      </c>
      <c r="D869" s="1" t="str">
        <f>主线关卡掉落数据!Y72&amp;"|"&amp;主线关卡掉落数据!P72&amp;"|"&amp;主线关卡掉落数据!S72*10000</f>
        <v>20001|1|8000</v>
      </c>
    </row>
    <row r="870" spans="2:4" x14ac:dyDescent="0.15">
      <c r="B870" s="38" t="str">
        <f>room表数据!G79</f>
        <v>14068</v>
      </c>
      <c r="D870" s="1" t="str">
        <f>主线关卡掉落数据!Y73&amp;"|"&amp;主线关卡掉落数据!P73&amp;"|"&amp;主线关卡掉落数据!S73*10000</f>
        <v>20001|1|8000</v>
      </c>
    </row>
    <row r="871" spans="2:4" x14ac:dyDescent="0.15">
      <c r="B871" s="38" t="str">
        <f>room表数据!G80</f>
        <v>14069</v>
      </c>
      <c r="D871" s="1" t="str">
        <f>主线关卡掉落数据!Y74&amp;"|"&amp;主线关卡掉落数据!P74&amp;"|"&amp;主线关卡掉落数据!S74*10000</f>
        <v>20001|1|8000</v>
      </c>
    </row>
    <row r="872" spans="2:4" x14ac:dyDescent="0.15">
      <c r="B872" s="38" t="str">
        <f>room表数据!G81</f>
        <v>14070</v>
      </c>
      <c r="D872" s="1" t="str">
        <f>主线关卡掉落数据!Y75&amp;"|"&amp;主线关卡掉落数据!P75&amp;"|"&amp;主线关卡掉落数据!S75*10000</f>
        <v>20001|1|8000</v>
      </c>
    </row>
    <row r="873" spans="2:4" x14ac:dyDescent="0.15">
      <c r="B873" s="38" t="str">
        <f>room表数据!G82</f>
        <v>14071</v>
      </c>
      <c r="D873" s="1" t="str">
        <f>主线关卡掉落数据!Y76&amp;"|"&amp;主线关卡掉落数据!P76&amp;"|"&amp;主线关卡掉落数据!S76*10000</f>
        <v>20001|1|8000</v>
      </c>
    </row>
    <row r="874" spans="2:4" x14ac:dyDescent="0.15">
      <c r="B874" s="38" t="str">
        <f>room表数据!G83</f>
        <v>14072</v>
      </c>
      <c r="D874" s="1" t="str">
        <f>主线关卡掉落数据!Y77&amp;"|"&amp;主线关卡掉落数据!P77&amp;"|"&amp;主线关卡掉落数据!S77*10000</f>
        <v>20001|1|8000</v>
      </c>
    </row>
    <row r="875" spans="2:4" x14ac:dyDescent="0.15">
      <c r="B875" s="38" t="str">
        <f>room表数据!G84</f>
        <v>14073</v>
      </c>
      <c r="D875" s="1" t="str">
        <f>主线关卡掉落数据!Y78&amp;"|"&amp;主线关卡掉落数据!P78&amp;"|"&amp;主线关卡掉落数据!S78*10000</f>
        <v>20001|1|8000</v>
      </c>
    </row>
    <row r="876" spans="2:4" x14ac:dyDescent="0.15">
      <c r="B876" s="38" t="str">
        <f>room表数据!G85</f>
        <v>14074</v>
      </c>
      <c r="D876" s="1" t="str">
        <f>主线关卡掉落数据!Y79&amp;"|"&amp;主线关卡掉落数据!P79&amp;"|"&amp;主线关卡掉落数据!S79*10000</f>
        <v>20001|1|8000</v>
      </c>
    </row>
    <row r="877" spans="2:4" x14ac:dyDescent="0.15">
      <c r="B877" s="38" t="str">
        <f>room表数据!G86</f>
        <v>14075</v>
      </c>
      <c r="D877" s="1" t="str">
        <f>主线关卡掉落数据!Y80&amp;"|"&amp;主线关卡掉落数据!P80&amp;"|"&amp;主线关卡掉落数据!S80*10000</f>
        <v>20001|1|8000</v>
      </c>
    </row>
    <row r="878" spans="2:4" x14ac:dyDescent="0.15">
      <c r="B878" s="38" t="str">
        <f>room表数据!G87</f>
        <v>14076</v>
      </c>
      <c r="D878" s="1" t="str">
        <f>主线关卡掉落数据!Y81&amp;"|"&amp;主线关卡掉落数据!P81&amp;"|"&amp;主线关卡掉落数据!S81*10000</f>
        <v>20001|1|8000</v>
      </c>
    </row>
    <row r="879" spans="2:4" x14ac:dyDescent="0.15">
      <c r="B879" s="38" t="str">
        <f>room表数据!G88</f>
        <v>14077</v>
      </c>
      <c r="D879" s="1" t="str">
        <f>主线关卡掉落数据!Y82&amp;"|"&amp;主线关卡掉落数据!P82&amp;"|"&amp;主线关卡掉落数据!S82*10000</f>
        <v>20001|1|8000</v>
      </c>
    </row>
    <row r="880" spans="2:4" x14ac:dyDescent="0.15">
      <c r="B880" s="38" t="str">
        <f>room表数据!G89</f>
        <v>14078</v>
      </c>
      <c r="D880" s="1" t="str">
        <f>主线关卡掉落数据!Y83&amp;"|"&amp;主线关卡掉落数据!P83&amp;"|"&amp;主线关卡掉落数据!S83*10000</f>
        <v>20001|1|8000</v>
      </c>
    </row>
    <row r="881" spans="2:4" x14ac:dyDescent="0.15">
      <c r="B881" s="38" t="str">
        <f>room表数据!G90</f>
        <v>14079</v>
      </c>
      <c r="D881" s="1" t="str">
        <f>主线关卡掉落数据!Y84&amp;"|"&amp;主线关卡掉落数据!P84&amp;"|"&amp;主线关卡掉落数据!S84*10000</f>
        <v>20001|1|8000</v>
      </c>
    </row>
    <row r="882" spans="2:4" x14ac:dyDescent="0.15">
      <c r="B882" s="38" t="str">
        <f>room表数据!G91</f>
        <v>14080</v>
      </c>
      <c r="D882" s="1" t="str">
        <f>主线关卡掉落数据!Y85&amp;"|"&amp;主线关卡掉落数据!P85&amp;"|"&amp;主线关卡掉落数据!S85*10000</f>
        <v>20001|1|8000</v>
      </c>
    </row>
    <row r="883" spans="2:4" x14ac:dyDescent="0.15">
      <c r="B883" s="38" t="str">
        <f>room表数据!G92</f>
        <v>14081</v>
      </c>
      <c r="D883" s="1" t="str">
        <f>主线关卡掉落数据!Y86&amp;"|"&amp;主线关卡掉落数据!P86&amp;"|"&amp;主线关卡掉落数据!S86*10000</f>
        <v>20001|1|5000</v>
      </c>
    </row>
    <row r="884" spans="2:4" x14ac:dyDescent="0.15">
      <c r="B884" s="38" t="str">
        <f>room表数据!G93</f>
        <v>14082</v>
      </c>
      <c r="D884" s="1" t="str">
        <f>主线关卡掉落数据!Y87&amp;"|"&amp;主线关卡掉落数据!P87&amp;"|"&amp;主线关卡掉落数据!S87*10000</f>
        <v>20001|1|5000</v>
      </c>
    </row>
    <row r="885" spans="2:4" x14ac:dyDescent="0.15">
      <c r="B885" s="38" t="str">
        <f>room表数据!G94</f>
        <v>14083</v>
      </c>
      <c r="D885" s="1" t="str">
        <f>主线关卡掉落数据!Y88&amp;"|"&amp;主线关卡掉落数据!P88&amp;"|"&amp;主线关卡掉落数据!S88*10000</f>
        <v>20001|1|5000</v>
      </c>
    </row>
    <row r="886" spans="2:4" x14ac:dyDescent="0.15">
      <c r="B886" s="38" t="str">
        <f>room表数据!G95</f>
        <v>14084</v>
      </c>
      <c r="D886" s="1" t="str">
        <f>主线关卡掉落数据!Y89&amp;"|"&amp;主线关卡掉落数据!P89&amp;"|"&amp;主线关卡掉落数据!S89*10000</f>
        <v>20001|1|5000</v>
      </c>
    </row>
    <row r="887" spans="2:4" x14ac:dyDescent="0.15">
      <c r="B887" s="38" t="str">
        <f>room表数据!G96</f>
        <v>14085</v>
      </c>
      <c r="D887" s="1" t="str">
        <f>主线关卡掉落数据!Y90&amp;"|"&amp;主线关卡掉落数据!P90&amp;"|"&amp;主线关卡掉落数据!S90*10000</f>
        <v>20001|1|5000</v>
      </c>
    </row>
    <row r="888" spans="2:4" x14ac:dyDescent="0.15">
      <c r="B888" s="38" t="str">
        <f>room表数据!G97</f>
        <v>14086</v>
      </c>
      <c r="D888" s="1" t="str">
        <f>主线关卡掉落数据!Y91&amp;"|"&amp;主线关卡掉落数据!P91&amp;"|"&amp;主线关卡掉落数据!S91*10000</f>
        <v>20001|1|5000</v>
      </c>
    </row>
    <row r="889" spans="2:4" x14ac:dyDescent="0.15">
      <c r="B889" s="38" t="str">
        <f>room表数据!G98</f>
        <v>14087</v>
      </c>
      <c r="D889" s="1" t="str">
        <f>主线关卡掉落数据!Y92&amp;"|"&amp;主线关卡掉落数据!P92&amp;"|"&amp;主线关卡掉落数据!S92*10000</f>
        <v>20001|1|5000</v>
      </c>
    </row>
    <row r="890" spans="2:4" x14ac:dyDescent="0.15">
      <c r="B890" s="38" t="str">
        <f>room表数据!G99</f>
        <v>14088</v>
      </c>
      <c r="D890" s="1" t="str">
        <f>主线关卡掉落数据!Y93&amp;"|"&amp;主线关卡掉落数据!P93&amp;"|"&amp;主线关卡掉落数据!S93*10000</f>
        <v>20001|1|5000</v>
      </c>
    </row>
    <row r="891" spans="2:4" x14ac:dyDescent="0.15">
      <c r="B891" s="38" t="str">
        <f>room表数据!G100</f>
        <v>14089</v>
      </c>
      <c r="D891" s="1" t="str">
        <f>主线关卡掉落数据!Y94&amp;"|"&amp;主线关卡掉落数据!P94&amp;"|"&amp;主线关卡掉落数据!S94*10000</f>
        <v>20001|1|5000</v>
      </c>
    </row>
    <row r="892" spans="2:4" x14ac:dyDescent="0.15">
      <c r="B892" s="38" t="str">
        <f>room表数据!G101</f>
        <v>14090</v>
      </c>
      <c r="D892" s="1" t="str">
        <f>主线关卡掉落数据!Y95&amp;"|"&amp;主线关卡掉落数据!P95&amp;"|"&amp;主线关卡掉落数据!S95*10000</f>
        <v>20001|1|5000</v>
      </c>
    </row>
    <row r="893" spans="2:4" x14ac:dyDescent="0.15">
      <c r="B893" s="38" t="str">
        <f>room表数据!G102</f>
        <v>14091</v>
      </c>
      <c r="D893" s="1" t="str">
        <f>主线关卡掉落数据!Y96&amp;"|"&amp;主线关卡掉落数据!P96&amp;"|"&amp;主线关卡掉落数据!S96*10000</f>
        <v>20001|1|5000</v>
      </c>
    </row>
    <row r="894" spans="2:4" x14ac:dyDescent="0.15">
      <c r="B894" s="38" t="str">
        <f>room表数据!G103</f>
        <v>14092</v>
      </c>
      <c r="D894" s="1" t="str">
        <f>主线关卡掉落数据!Y97&amp;"|"&amp;主线关卡掉落数据!P97&amp;"|"&amp;主线关卡掉落数据!S97*10000</f>
        <v>20001|1|5000</v>
      </c>
    </row>
    <row r="895" spans="2:4" x14ac:dyDescent="0.15">
      <c r="B895" s="38" t="str">
        <f>room表数据!G104</f>
        <v>14093</v>
      </c>
      <c r="D895" s="1" t="str">
        <f>主线关卡掉落数据!Y98&amp;"|"&amp;主线关卡掉落数据!P98&amp;"|"&amp;主线关卡掉落数据!S98*10000</f>
        <v>20001|1|5000</v>
      </c>
    </row>
    <row r="896" spans="2:4" x14ac:dyDescent="0.15">
      <c r="B896" s="38" t="str">
        <f>room表数据!G105</f>
        <v>14094</v>
      </c>
      <c r="D896" s="1" t="str">
        <f>主线关卡掉落数据!Y99&amp;"|"&amp;主线关卡掉落数据!P99&amp;"|"&amp;主线关卡掉落数据!S99*10000</f>
        <v>20001|1|5000</v>
      </c>
    </row>
    <row r="897" spans="2:4" x14ac:dyDescent="0.15">
      <c r="B897" s="38" t="str">
        <f>room表数据!G106</f>
        <v>14095</v>
      </c>
      <c r="D897" s="1" t="str">
        <f>主线关卡掉落数据!Y100&amp;"|"&amp;主线关卡掉落数据!P100&amp;"|"&amp;主线关卡掉落数据!S100*10000</f>
        <v>20001|1|5000</v>
      </c>
    </row>
    <row r="898" spans="2:4" x14ac:dyDescent="0.15">
      <c r="B898" s="38" t="str">
        <f>room表数据!G107</f>
        <v>14096</v>
      </c>
      <c r="D898" s="1" t="str">
        <f>主线关卡掉落数据!Y101&amp;"|"&amp;主线关卡掉落数据!P101&amp;"|"&amp;主线关卡掉落数据!S101*10000</f>
        <v>20001|1|5000</v>
      </c>
    </row>
    <row r="899" spans="2:4" x14ac:dyDescent="0.15">
      <c r="B899" s="38" t="str">
        <f>room表数据!G108</f>
        <v>14097</v>
      </c>
      <c r="D899" s="1" t="str">
        <f>主线关卡掉落数据!Y102&amp;"|"&amp;主线关卡掉落数据!P102&amp;"|"&amp;主线关卡掉落数据!S102*10000</f>
        <v>20001|1|5000</v>
      </c>
    </row>
    <row r="900" spans="2:4" x14ac:dyDescent="0.15">
      <c r="B900" s="38" t="str">
        <f>room表数据!G109</f>
        <v>14098</v>
      </c>
      <c r="D900" s="1" t="str">
        <f>主线关卡掉落数据!Y103&amp;"|"&amp;主线关卡掉落数据!P103&amp;"|"&amp;主线关卡掉落数据!S103*10000</f>
        <v>20001|1|5000</v>
      </c>
    </row>
    <row r="901" spans="2:4" x14ac:dyDescent="0.15">
      <c r="B901" s="38" t="str">
        <f>room表数据!G110</f>
        <v>14099</v>
      </c>
      <c r="D901" s="1" t="str">
        <f>主线关卡掉落数据!Y104&amp;"|"&amp;主线关卡掉落数据!P104&amp;"|"&amp;主线关卡掉落数据!S104*10000</f>
        <v>20001|1|5000</v>
      </c>
    </row>
    <row r="902" spans="2:4" x14ac:dyDescent="0.15">
      <c r="B902" s="38" t="str">
        <f>room表数据!G111</f>
        <v>14100</v>
      </c>
      <c r="D902" s="1" t="str">
        <f>主线关卡掉落数据!Y105&amp;"|"&amp;主线关卡掉落数据!P105&amp;"|"&amp;主线关卡掉落数据!S105*10000</f>
        <v>20001|1|5000</v>
      </c>
    </row>
    <row r="903" spans="2:4" x14ac:dyDescent="0.15">
      <c r="B903" s="38" t="str">
        <f>room表数据!G112</f>
        <v>14101</v>
      </c>
      <c r="D903" s="1" t="str">
        <f>主线关卡掉落数据!Y106&amp;"|"&amp;主线关卡掉落数据!P106&amp;"|"&amp;主线关卡掉落数据!S106*10000</f>
        <v>20001|1|7500</v>
      </c>
    </row>
    <row r="904" spans="2:4" x14ac:dyDescent="0.15">
      <c r="B904" s="38" t="str">
        <f>room表数据!G113</f>
        <v>14102</v>
      </c>
      <c r="D904" s="1" t="str">
        <f>主线关卡掉落数据!Y107&amp;"|"&amp;主线关卡掉落数据!P107&amp;"|"&amp;主线关卡掉落数据!S107*10000</f>
        <v>20001|1|7500</v>
      </c>
    </row>
    <row r="905" spans="2:4" x14ac:dyDescent="0.15">
      <c r="B905" s="38" t="str">
        <f>room表数据!G114</f>
        <v>14103</v>
      </c>
      <c r="D905" s="1" t="str">
        <f>主线关卡掉落数据!Y108&amp;"|"&amp;主线关卡掉落数据!P108&amp;"|"&amp;主线关卡掉落数据!S108*10000</f>
        <v>20001|1|7500</v>
      </c>
    </row>
    <row r="906" spans="2:4" x14ac:dyDescent="0.15">
      <c r="B906" s="38" t="str">
        <f>room表数据!G115</f>
        <v>14104</v>
      </c>
      <c r="D906" s="1" t="str">
        <f>主线关卡掉落数据!Y109&amp;"|"&amp;主线关卡掉落数据!P109&amp;"|"&amp;主线关卡掉落数据!S109*10000</f>
        <v>20001|1|7500</v>
      </c>
    </row>
    <row r="907" spans="2:4" x14ac:dyDescent="0.15">
      <c r="B907" s="38" t="str">
        <f>room表数据!G116</f>
        <v>14105</v>
      </c>
      <c r="D907" s="1" t="str">
        <f>主线关卡掉落数据!Y110&amp;"|"&amp;主线关卡掉落数据!P110&amp;"|"&amp;主线关卡掉落数据!S110*10000</f>
        <v>20001|1|7500</v>
      </c>
    </row>
    <row r="908" spans="2:4" x14ac:dyDescent="0.15">
      <c r="B908" s="38" t="str">
        <f>room表数据!G117</f>
        <v>14106</v>
      </c>
      <c r="D908" s="1" t="str">
        <f>主线关卡掉落数据!Y111&amp;"|"&amp;主线关卡掉落数据!P111&amp;"|"&amp;主线关卡掉落数据!S111*10000</f>
        <v>20001|1|7500</v>
      </c>
    </row>
    <row r="909" spans="2:4" x14ac:dyDescent="0.15">
      <c r="B909" s="38" t="str">
        <f>room表数据!G118</f>
        <v>14107</v>
      </c>
      <c r="D909" s="1" t="str">
        <f>主线关卡掉落数据!Y112&amp;"|"&amp;主线关卡掉落数据!P112&amp;"|"&amp;主线关卡掉落数据!S112*10000</f>
        <v>20001|1|7500</v>
      </c>
    </row>
    <row r="910" spans="2:4" x14ac:dyDescent="0.15">
      <c r="B910" s="38" t="str">
        <f>room表数据!G119</f>
        <v>14108</v>
      </c>
      <c r="D910" s="1" t="str">
        <f>主线关卡掉落数据!Y113&amp;"|"&amp;主线关卡掉落数据!P113&amp;"|"&amp;主线关卡掉落数据!S113*10000</f>
        <v>20001|1|7500</v>
      </c>
    </row>
    <row r="911" spans="2:4" x14ac:dyDescent="0.15">
      <c r="B911" s="38" t="str">
        <f>room表数据!G120</f>
        <v>14109</v>
      </c>
      <c r="D911" s="1" t="str">
        <f>主线关卡掉落数据!Y114&amp;"|"&amp;主线关卡掉落数据!P114&amp;"|"&amp;主线关卡掉落数据!S114*10000</f>
        <v>20001|1|7500</v>
      </c>
    </row>
    <row r="912" spans="2:4" x14ac:dyDescent="0.15">
      <c r="B912" s="38" t="str">
        <f>room表数据!G121</f>
        <v>14110</v>
      </c>
      <c r="D912" s="1" t="str">
        <f>主线关卡掉落数据!Y115&amp;"|"&amp;主线关卡掉落数据!P115&amp;"|"&amp;主线关卡掉落数据!S115*10000</f>
        <v>20001|1|7500</v>
      </c>
    </row>
    <row r="913" spans="2:4" x14ac:dyDescent="0.15">
      <c r="B913" s="38" t="str">
        <f>room表数据!G122</f>
        <v>14111</v>
      </c>
      <c r="D913" s="1" t="str">
        <f>主线关卡掉落数据!Y116&amp;"|"&amp;主线关卡掉落数据!P116&amp;"|"&amp;主线关卡掉落数据!S116*10000</f>
        <v>20001|1|8000</v>
      </c>
    </row>
    <row r="914" spans="2:4" x14ac:dyDescent="0.15">
      <c r="B914" s="38" t="str">
        <f>room表数据!G123</f>
        <v>14112</v>
      </c>
      <c r="D914" s="1" t="str">
        <f>主线关卡掉落数据!Y117&amp;"|"&amp;主线关卡掉落数据!P117&amp;"|"&amp;主线关卡掉落数据!S117*10000</f>
        <v>20001|1|8000</v>
      </c>
    </row>
    <row r="915" spans="2:4" x14ac:dyDescent="0.15">
      <c r="B915" s="38" t="str">
        <f>room表数据!G124</f>
        <v>14113</v>
      </c>
      <c r="D915" s="1" t="str">
        <f>主线关卡掉落数据!Y118&amp;"|"&amp;主线关卡掉落数据!P118&amp;"|"&amp;主线关卡掉落数据!S118*10000</f>
        <v>20001|1|8000</v>
      </c>
    </row>
    <row r="916" spans="2:4" x14ac:dyDescent="0.15">
      <c r="B916" s="38" t="str">
        <f>room表数据!G125</f>
        <v>14114</v>
      </c>
      <c r="D916" s="1" t="str">
        <f>主线关卡掉落数据!Y119&amp;"|"&amp;主线关卡掉落数据!P119&amp;"|"&amp;主线关卡掉落数据!S119*10000</f>
        <v>20001|1|8000</v>
      </c>
    </row>
    <row r="917" spans="2:4" x14ac:dyDescent="0.15">
      <c r="B917" s="38" t="str">
        <f>room表数据!G126</f>
        <v>14115</v>
      </c>
      <c r="D917" s="1" t="str">
        <f>主线关卡掉落数据!Y120&amp;"|"&amp;主线关卡掉落数据!P120&amp;"|"&amp;主线关卡掉落数据!S120*10000</f>
        <v>20001|1|8000</v>
      </c>
    </row>
    <row r="918" spans="2:4" x14ac:dyDescent="0.15">
      <c r="B918" s="38" t="str">
        <f>room表数据!G127</f>
        <v>14116</v>
      </c>
      <c r="D918" s="1" t="str">
        <f>主线关卡掉落数据!Y121&amp;"|"&amp;主线关卡掉落数据!P121&amp;"|"&amp;主线关卡掉落数据!S121*10000</f>
        <v>20001|1|8000</v>
      </c>
    </row>
    <row r="919" spans="2:4" x14ac:dyDescent="0.15">
      <c r="B919" s="38" t="str">
        <f>room表数据!G128</f>
        <v>14117</v>
      </c>
      <c r="D919" s="1" t="str">
        <f>主线关卡掉落数据!Y122&amp;"|"&amp;主线关卡掉落数据!P122&amp;"|"&amp;主线关卡掉落数据!S122*10000</f>
        <v>20001|1|8000</v>
      </c>
    </row>
    <row r="920" spans="2:4" x14ac:dyDescent="0.15">
      <c r="B920" s="38" t="str">
        <f>room表数据!G129</f>
        <v>14118</v>
      </c>
      <c r="D920" s="1" t="str">
        <f>主线关卡掉落数据!Y123&amp;"|"&amp;主线关卡掉落数据!P123&amp;"|"&amp;主线关卡掉落数据!S123*10000</f>
        <v>20001|1|8000</v>
      </c>
    </row>
    <row r="921" spans="2:4" x14ac:dyDescent="0.15">
      <c r="B921" s="38" t="str">
        <f>room表数据!G130</f>
        <v>14119</v>
      </c>
      <c r="D921" s="1" t="str">
        <f>主线关卡掉落数据!Y124&amp;"|"&amp;主线关卡掉落数据!P124&amp;"|"&amp;主线关卡掉落数据!S124*10000</f>
        <v>20001|1|8000</v>
      </c>
    </row>
    <row r="922" spans="2:4" x14ac:dyDescent="0.15">
      <c r="B922" s="38" t="str">
        <f>room表数据!G131</f>
        <v>14120</v>
      </c>
      <c r="D922" s="1" t="str">
        <f>主线关卡掉落数据!Y125&amp;"|"&amp;主线关卡掉落数据!P125&amp;"|"&amp;主线关卡掉落数据!S125*10000</f>
        <v>20001|1|8000</v>
      </c>
    </row>
    <row r="923" spans="2:4" x14ac:dyDescent="0.15">
      <c r="B923" s="38" t="str">
        <f>room表数据!G132</f>
        <v>14121</v>
      </c>
      <c r="D923" s="1" t="str">
        <f>主线关卡掉落数据!Y126&amp;"|"&amp;主线关卡掉落数据!P126&amp;"|"&amp;主线关卡掉落数据!S126*10000</f>
        <v>20001|1|8000</v>
      </c>
    </row>
    <row r="924" spans="2:4" x14ac:dyDescent="0.15">
      <c r="B924" s="38" t="str">
        <f>room表数据!G133</f>
        <v>14122</v>
      </c>
      <c r="D924" s="1" t="str">
        <f>主线关卡掉落数据!Y127&amp;"|"&amp;主线关卡掉落数据!P127&amp;"|"&amp;主线关卡掉落数据!S127*10000</f>
        <v>20001|1|8000</v>
      </c>
    </row>
    <row r="925" spans="2:4" x14ac:dyDescent="0.15">
      <c r="B925" s="38" t="str">
        <f>room表数据!G134</f>
        <v>14123</v>
      </c>
      <c r="D925" s="1" t="str">
        <f>主线关卡掉落数据!Y128&amp;"|"&amp;主线关卡掉落数据!P128&amp;"|"&amp;主线关卡掉落数据!S128*10000</f>
        <v>20001|1|8000</v>
      </c>
    </row>
    <row r="926" spans="2:4" x14ac:dyDescent="0.15">
      <c r="B926" s="38" t="str">
        <f>room表数据!G135</f>
        <v>14124</v>
      </c>
      <c r="D926" s="1" t="str">
        <f>主线关卡掉落数据!Y129&amp;"|"&amp;主线关卡掉落数据!P129&amp;"|"&amp;主线关卡掉落数据!S129*10000</f>
        <v>20001|1|8000</v>
      </c>
    </row>
    <row r="927" spans="2:4" x14ac:dyDescent="0.15">
      <c r="B927" s="38" t="str">
        <f>room表数据!G136</f>
        <v>14125</v>
      </c>
      <c r="D927" s="1" t="str">
        <f>主线关卡掉落数据!Y130&amp;"|"&amp;主线关卡掉落数据!P130&amp;"|"&amp;主线关卡掉落数据!S130*10000</f>
        <v>20001|1|8000</v>
      </c>
    </row>
    <row r="928" spans="2:4" x14ac:dyDescent="0.15">
      <c r="B928" s="38" t="str">
        <f>room表数据!G137</f>
        <v>14126</v>
      </c>
      <c r="D928" s="1" t="str">
        <f>主线关卡掉落数据!Y131&amp;"|"&amp;主线关卡掉落数据!P131&amp;"|"&amp;主线关卡掉落数据!S131*10000</f>
        <v>20001|1|8000</v>
      </c>
    </row>
    <row r="929" spans="2:4" x14ac:dyDescent="0.15">
      <c r="B929" s="38" t="str">
        <f>room表数据!G138</f>
        <v>14127</v>
      </c>
      <c r="D929" s="1" t="str">
        <f>主线关卡掉落数据!Y132&amp;"|"&amp;主线关卡掉落数据!P132&amp;"|"&amp;主线关卡掉落数据!S132*10000</f>
        <v>20001|1|8000</v>
      </c>
    </row>
    <row r="930" spans="2:4" x14ac:dyDescent="0.15">
      <c r="B930" s="38" t="str">
        <f>room表数据!G139</f>
        <v>14128</v>
      </c>
      <c r="D930" s="1" t="str">
        <f>主线关卡掉落数据!Y133&amp;"|"&amp;主线关卡掉落数据!P133&amp;"|"&amp;主线关卡掉落数据!S133*10000</f>
        <v>20001|1|8000</v>
      </c>
    </row>
    <row r="931" spans="2:4" x14ac:dyDescent="0.15">
      <c r="B931" s="38" t="str">
        <f>room表数据!G140</f>
        <v>14129</v>
      </c>
      <c r="D931" s="1" t="str">
        <f>主线关卡掉落数据!Y134&amp;"|"&amp;主线关卡掉落数据!P134&amp;"|"&amp;主线关卡掉落数据!S134*10000</f>
        <v>20001|1|8000</v>
      </c>
    </row>
    <row r="932" spans="2:4" x14ac:dyDescent="0.15">
      <c r="B932" s="38" t="str">
        <f>room表数据!G141</f>
        <v>14130</v>
      </c>
      <c r="D932" s="1" t="str">
        <f>主线关卡掉落数据!Y135&amp;"|"&amp;主线关卡掉落数据!P135&amp;"|"&amp;主线关卡掉落数据!S135*10000</f>
        <v>20001|1|8000</v>
      </c>
    </row>
    <row r="933" spans="2:4" x14ac:dyDescent="0.15">
      <c r="B933" s="38" t="str">
        <f>room表数据!G142</f>
        <v>14131</v>
      </c>
      <c r="D933" s="1" t="str">
        <f>主线关卡掉落数据!Y136&amp;"|"&amp;主线关卡掉落数据!P136&amp;"|"&amp;主线关卡掉落数据!S136*10000</f>
        <v>20001|1|8000</v>
      </c>
    </row>
    <row r="934" spans="2:4" x14ac:dyDescent="0.15">
      <c r="B934" s="38" t="str">
        <f>room表数据!G143</f>
        <v>14132</v>
      </c>
      <c r="D934" s="1" t="str">
        <f>主线关卡掉落数据!Y137&amp;"|"&amp;主线关卡掉落数据!P137&amp;"|"&amp;主线关卡掉落数据!S137*10000</f>
        <v>20001|1|8000</v>
      </c>
    </row>
    <row r="935" spans="2:4" x14ac:dyDescent="0.15">
      <c r="B935" s="38" t="str">
        <f>room表数据!G144</f>
        <v>14133</v>
      </c>
      <c r="D935" s="1" t="str">
        <f>主线关卡掉落数据!Y138&amp;"|"&amp;主线关卡掉落数据!P138&amp;"|"&amp;主线关卡掉落数据!S138*10000</f>
        <v>20001|1|8000</v>
      </c>
    </row>
    <row r="936" spans="2:4" x14ac:dyDescent="0.15">
      <c r="B936" s="38" t="str">
        <f>room表数据!G145</f>
        <v>14134</v>
      </c>
      <c r="D936" s="1" t="str">
        <f>主线关卡掉落数据!Y139&amp;"|"&amp;主线关卡掉落数据!P139&amp;"|"&amp;主线关卡掉落数据!S139*10000</f>
        <v>20001|1|8000</v>
      </c>
    </row>
    <row r="937" spans="2:4" x14ac:dyDescent="0.15">
      <c r="B937" s="38" t="str">
        <f>room表数据!G146</f>
        <v>14135</v>
      </c>
      <c r="D937" s="1" t="str">
        <f>主线关卡掉落数据!Y140&amp;"|"&amp;主线关卡掉落数据!P140&amp;"|"&amp;主线关卡掉落数据!S140*10000</f>
        <v>20001|1|8000</v>
      </c>
    </row>
    <row r="938" spans="2:4" x14ac:dyDescent="0.15">
      <c r="B938" s="38" t="str">
        <f>room表数据!G147</f>
        <v>14136</v>
      </c>
      <c r="D938" s="1" t="str">
        <f>主线关卡掉落数据!Y141&amp;"|"&amp;主线关卡掉落数据!P141&amp;"|"&amp;主线关卡掉落数据!S141*10000</f>
        <v>20001|1|8000</v>
      </c>
    </row>
    <row r="939" spans="2:4" x14ac:dyDescent="0.15">
      <c r="B939" s="38" t="str">
        <f>room表数据!G148</f>
        <v>14137</v>
      </c>
      <c r="D939" s="1" t="str">
        <f>主线关卡掉落数据!Y142&amp;"|"&amp;主线关卡掉落数据!P142&amp;"|"&amp;主线关卡掉落数据!S142*10000</f>
        <v>20001|1|8000</v>
      </c>
    </row>
    <row r="940" spans="2:4" x14ac:dyDescent="0.15">
      <c r="B940" s="38" t="str">
        <f>room表数据!G149</f>
        <v>14138</v>
      </c>
      <c r="D940" s="1" t="str">
        <f>主线关卡掉落数据!Y143&amp;"|"&amp;主线关卡掉落数据!P143&amp;"|"&amp;主线关卡掉落数据!S143*10000</f>
        <v>20001|1|8000</v>
      </c>
    </row>
    <row r="941" spans="2:4" x14ac:dyDescent="0.15">
      <c r="B941" s="38" t="str">
        <f>room表数据!G150</f>
        <v>14139</v>
      </c>
      <c r="D941" s="1" t="str">
        <f>主线关卡掉落数据!Y144&amp;"|"&amp;主线关卡掉落数据!P144&amp;"|"&amp;主线关卡掉落数据!S144*10000</f>
        <v>20001|1|8000</v>
      </c>
    </row>
    <row r="942" spans="2:4" x14ac:dyDescent="0.15">
      <c r="B942" s="38" t="str">
        <f>room表数据!G151</f>
        <v>14140</v>
      </c>
      <c r="D942" s="1" t="str">
        <f>主线关卡掉落数据!Y145&amp;"|"&amp;主线关卡掉落数据!P145&amp;"|"&amp;主线关卡掉落数据!S145*10000</f>
        <v>20001|1|8000</v>
      </c>
    </row>
    <row r="943" spans="2:4" x14ac:dyDescent="0.15">
      <c r="B943" s="38" t="str">
        <f>room表数据!G152</f>
        <v>14141</v>
      </c>
      <c r="D943" s="1" t="str">
        <f>主线关卡掉落数据!Y146&amp;"|"&amp;主线关卡掉落数据!P146&amp;"|"&amp;主线关卡掉落数据!S146*10000</f>
        <v>20001|1|8000</v>
      </c>
    </row>
    <row r="944" spans="2:4" x14ac:dyDescent="0.15">
      <c r="B944" s="38" t="str">
        <f>room表数据!G153</f>
        <v>14142</v>
      </c>
      <c r="D944" s="1" t="str">
        <f>主线关卡掉落数据!Y147&amp;"|"&amp;主线关卡掉落数据!P147&amp;"|"&amp;主线关卡掉落数据!S147*10000</f>
        <v>20001|1|8000</v>
      </c>
    </row>
    <row r="945" spans="2:4" x14ac:dyDescent="0.15">
      <c r="B945" s="38" t="str">
        <f>room表数据!G154</f>
        <v>14143</v>
      </c>
      <c r="D945" s="1" t="str">
        <f>主线关卡掉落数据!Y148&amp;"|"&amp;主线关卡掉落数据!P148&amp;"|"&amp;主线关卡掉落数据!S148*10000</f>
        <v>20001|1|8000</v>
      </c>
    </row>
    <row r="946" spans="2:4" x14ac:dyDescent="0.15">
      <c r="B946" s="38" t="str">
        <f>room表数据!G155</f>
        <v>14144</v>
      </c>
      <c r="D946" s="1" t="str">
        <f>主线关卡掉落数据!Y149&amp;"|"&amp;主线关卡掉落数据!P149&amp;"|"&amp;主线关卡掉落数据!S149*10000</f>
        <v>20001|1|8000</v>
      </c>
    </row>
    <row r="947" spans="2:4" x14ac:dyDescent="0.15">
      <c r="B947" s="38" t="str">
        <f>room表数据!G156</f>
        <v>14145</v>
      </c>
      <c r="D947" s="1" t="str">
        <f>主线关卡掉落数据!Y150&amp;"|"&amp;主线关卡掉落数据!P150&amp;"|"&amp;主线关卡掉落数据!S150*10000</f>
        <v>20001|1|8000</v>
      </c>
    </row>
    <row r="948" spans="2:4" x14ac:dyDescent="0.15">
      <c r="B948" s="38" t="str">
        <f>room表数据!G157</f>
        <v>14146</v>
      </c>
      <c r="D948" s="1" t="str">
        <f>主线关卡掉落数据!Y151&amp;"|"&amp;主线关卡掉落数据!P151&amp;"|"&amp;主线关卡掉落数据!S151*10000</f>
        <v>20001|1|8000</v>
      </c>
    </row>
    <row r="949" spans="2:4" x14ac:dyDescent="0.15">
      <c r="B949" s="38" t="str">
        <f>room表数据!G158</f>
        <v>14147</v>
      </c>
      <c r="D949" s="1" t="str">
        <f>主线关卡掉落数据!Y152&amp;"|"&amp;主线关卡掉落数据!P152&amp;"|"&amp;主线关卡掉落数据!S152*10000</f>
        <v>20001|1|8000</v>
      </c>
    </row>
    <row r="950" spans="2:4" x14ac:dyDescent="0.15">
      <c r="B950" s="38" t="str">
        <f>room表数据!G159</f>
        <v>14148</v>
      </c>
      <c r="D950" s="1" t="str">
        <f>主线关卡掉落数据!Y153&amp;"|"&amp;主线关卡掉落数据!P153&amp;"|"&amp;主线关卡掉落数据!S153*10000</f>
        <v>20001|1|8000</v>
      </c>
    </row>
    <row r="951" spans="2:4" x14ac:dyDescent="0.15">
      <c r="B951" s="38" t="str">
        <f>room表数据!G160</f>
        <v>14149</v>
      </c>
      <c r="D951" s="1" t="str">
        <f>主线关卡掉落数据!Y154&amp;"|"&amp;主线关卡掉落数据!P154&amp;"|"&amp;主线关卡掉落数据!S154*10000</f>
        <v>20001|1|8000</v>
      </c>
    </row>
    <row r="952" spans="2:4" x14ac:dyDescent="0.15">
      <c r="B952" s="38" t="str">
        <f>room表数据!G161</f>
        <v>14150</v>
      </c>
      <c r="D952" s="1" t="str">
        <f>主线关卡掉落数据!Y155&amp;"|"&amp;主线关卡掉落数据!P155&amp;"|"&amp;主线关卡掉落数据!S155*10000</f>
        <v>20001|1|8000</v>
      </c>
    </row>
    <row r="953" spans="2:4" x14ac:dyDescent="0.15">
      <c r="B953" s="38" t="str">
        <f>room表数据!G162</f>
        <v>14151</v>
      </c>
      <c r="D953" s="1" t="str">
        <f>主线关卡掉落数据!Y156&amp;"|"&amp;主线关卡掉落数据!P156&amp;"|"&amp;主线关卡掉落数据!S156*10000</f>
        <v>20001|2|8000</v>
      </c>
    </row>
    <row r="954" spans="2:4" x14ac:dyDescent="0.15">
      <c r="B954" s="38" t="str">
        <f>room表数据!G163</f>
        <v>14152</v>
      </c>
      <c r="D954" s="1" t="str">
        <f>主线关卡掉落数据!Y157&amp;"|"&amp;主线关卡掉落数据!P157&amp;"|"&amp;主线关卡掉落数据!S157*10000</f>
        <v>20001|2|8000</v>
      </c>
    </row>
    <row r="955" spans="2:4" x14ac:dyDescent="0.15">
      <c r="B955" s="38" t="str">
        <f>room表数据!G164</f>
        <v>14153</v>
      </c>
      <c r="D955" s="1" t="str">
        <f>主线关卡掉落数据!Y158&amp;"|"&amp;主线关卡掉落数据!P158&amp;"|"&amp;主线关卡掉落数据!S158*10000</f>
        <v>20001|2|8000</v>
      </c>
    </row>
    <row r="956" spans="2:4" x14ac:dyDescent="0.15">
      <c r="B956" s="38" t="str">
        <f>room表数据!G165</f>
        <v>14154</v>
      </c>
      <c r="D956" s="1" t="str">
        <f>主线关卡掉落数据!Y159&amp;"|"&amp;主线关卡掉落数据!P159&amp;"|"&amp;主线关卡掉落数据!S159*10000</f>
        <v>20001|2|8000</v>
      </c>
    </row>
    <row r="957" spans="2:4" x14ac:dyDescent="0.15">
      <c r="B957" s="38" t="str">
        <f>room表数据!G166</f>
        <v>14155</v>
      </c>
      <c r="D957" s="1" t="str">
        <f>主线关卡掉落数据!Y160&amp;"|"&amp;主线关卡掉落数据!P160&amp;"|"&amp;主线关卡掉落数据!S160*10000</f>
        <v>20001|2|8000</v>
      </c>
    </row>
    <row r="958" spans="2:4" x14ac:dyDescent="0.15">
      <c r="B958" s="38" t="str">
        <f>room表数据!G167</f>
        <v>14156</v>
      </c>
      <c r="D958" s="1" t="str">
        <f>主线关卡掉落数据!Y161&amp;"|"&amp;主线关卡掉落数据!P161&amp;"|"&amp;主线关卡掉落数据!S161*10000</f>
        <v>20001|2|8000</v>
      </c>
    </row>
    <row r="959" spans="2:4" x14ac:dyDescent="0.15">
      <c r="B959" s="38" t="str">
        <f>room表数据!G168</f>
        <v>14157</v>
      </c>
      <c r="D959" s="1" t="str">
        <f>主线关卡掉落数据!Y162&amp;"|"&amp;主线关卡掉落数据!P162&amp;"|"&amp;主线关卡掉落数据!S162*10000</f>
        <v>20001|2|8000</v>
      </c>
    </row>
    <row r="960" spans="2:4" x14ac:dyDescent="0.15">
      <c r="B960" s="38" t="str">
        <f>room表数据!G169</f>
        <v>14158</v>
      </c>
      <c r="D960" s="1" t="str">
        <f>主线关卡掉落数据!Y163&amp;"|"&amp;主线关卡掉落数据!P163&amp;"|"&amp;主线关卡掉落数据!S163*10000</f>
        <v>20001|2|8000</v>
      </c>
    </row>
    <row r="961" spans="2:4" x14ac:dyDescent="0.15">
      <c r="B961" s="38" t="str">
        <f>room表数据!G170</f>
        <v>14159</v>
      </c>
      <c r="D961" s="1" t="str">
        <f>主线关卡掉落数据!Y164&amp;"|"&amp;主线关卡掉落数据!P164&amp;"|"&amp;主线关卡掉落数据!S164*10000</f>
        <v>20001|2|8000</v>
      </c>
    </row>
    <row r="962" spans="2:4" x14ac:dyDescent="0.15">
      <c r="B962" s="38" t="str">
        <f>room表数据!G171</f>
        <v>14160</v>
      </c>
      <c r="D962" s="1" t="str">
        <f>主线关卡掉落数据!Y165&amp;"|"&amp;主线关卡掉落数据!P165&amp;"|"&amp;主线关卡掉落数据!S165*10000</f>
        <v>20001|2|8000</v>
      </c>
    </row>
    <row r="963" spans="2:4" x14ac:dyDescent="0.15">
      <c r="B963" s="38" t="str">
        <f>room表数据!G172</f>
        <v>14161</v>
      </c>
      <c r="D963" s="1" t="str">
        <f>主线关卡掉落数据!Y166&amp;"|"&amp;主线关卡掉落数据!P166&amp;"|"&amp;主线关卡掉落数据!S166*10000</f>
        <v>20001|2|8000</v>
      </c>
    </row>
    <row r="964" spans="2:4" x14ac:dyDescent="0.15">
      <c r="B964" s="38" t="str">
        <f>room表数据!G173</f>
        <v>14162</v>
      </c>
      <c r="D964" s="1" t="str">
        <f>主线关卡掉落数据!Y167&amp;"|"&amp;主线关卡掉落数据!P167&amp;"|"&amp;主线关卡掉落数据!S167*10000</f>
        <v>20001|2|8000</v>
      </c>
    </row>
    <row r="965" spans="2:4" x14ac:dyDescent="0.15">
      <c r="B965" s="38" t="str">
        <f>room表数据!G174</f>
        <v>14163</v>
      </c>
      <c r="D965" s="1" t="str">
        <f>主线关卡掉落数据!Y168&amp;"|"&amp;主线关卡掉落数据!P168&amp;"|"&amp;主线关卡掉落数据!S168*10000</f>
        <v>20001|2|8000</v>
      </c>
    </row>
    <row r="966" spans="2:4" x14ac:dyDescent="0.15">
      <c r="B966" s="38" t="str">
        <f>room表数据!G175</f>
        <v>14164</v>
      </c>
      <c r="D966" s="1" t="str">
        <f>主线关卡掉落数据!Y169&amp;"|"&amp;主线关卡掉落数据!P169&amp;"|"&amp;主线关卡掉落数据!S169*10000</f>
        <v>20001|2|8000</v>
      </c>
    </row>
    <row r="967" spans="2:4" x14ac:dyDescent="0.15">
      <c r="B967" s="38" t="str">
        <f>room表数据!G176</f>
        <v>14165</v>
      </c>
      <c r="D967" s="1" t="str">
        <f>主线关卡掉落数据!Y170&amp;"|"&amp;主线关卡掉落数据!P170&amp;"|"&amp;主线关卡掉落数据!S170*10000</f>
        <v>20001|2|8000</v>
      </c>
    </row>
    <row r="968" spans="2:4" x14ac:dyDescent="0.15">
      <c r="B968" s="38" t="str">
        <f>room表数据!G177</f>
        <v>14166</v>
      </c>
      <c r="D968" s="1" t="str">
        <f>主线关卡掉落数据!Y171&amp;"|"&amp;主线关卡掉落数据!P171&amp;"|"&amp;主线关卡掉落数据!S171*10000</f>
        <v>20001|2|8000</v>
      </c>
    </row>
    <row r="969" spans="2:4" x14ac:dyDescent="0.15">
      <c r="B969" s="38" t="str">
        <f>room表数据!G178</f>
        <v>14167</v>
      </c>
      <c r="D969" s="1" t="str">
        <f>主线关卡掉落数据!Y172&amp;"|"&amp;主线关卡掉落数据!P172&amp;"|"&amp;主线关卡掉落数据!S172*10000</f>
        <v>20001|2|8000</v>
      </c>
    </row>
    <row r="970" spans="2:4" x14ac:dyDescent="0.15">
      <c r="B970" s="38" t="str">
        <f>room表数据!G179</f>
        <v>14168</v>
      </c>
      <c r="D970" s="1" t="str">
        <f>主线关卡掉落数据!Y173&amp;"|"&amp;主线关卡掉落数据!P173&amp;"|"&amp;主线关卡掉落数据!S173*10000</f>
        <v>20001|2|8000</v>
      </c>
    </row>
    <row r="971" spans="2:4" x14ac:dyDescent="0.15">
      <c r="B971" s="38" t="str">
        <f>room表数据!G180</f>
        <v>14169</v>
      </c>
      <c r="D971" s="1" t="str">
        <f>主线关卡掉落数据!Y174&amp;"|"&amp;主线关卡掉落数据!P174&amp;"|"&amp;主线关卡掉落数据!S174*10000</f>
        <v>20001|2|8000</v>
      </c>
    </row>
    <row r="972" spans="2:4" x14ac:dyDescent="0.15">
      <c r="B972" s="38" t="str">
        <f>room表数据!G181</f>
        <v>14170</v>
      </c>
      <c r="D972" s="1" t="str">
        <f>主线关卡掉落数据!Y175&amp;"|"&amp;主线关卡掉落数据!P175&amp;"|"&amp;主线关卡掉落数据!S175*10000</f>
        <v>20001|2|8000</v>
      </c>
    </row>
    <row r="973" spans="2:4" x14ac:dyDescent="0.15">
      <c r="B973" s="38" t="str">
        <f>room表数据!G182</f>
        <v>14171</v>
      </c>
      <c r="D973" s="1" t="str">
        <f>主线关卡掉落数据!Y176&amp;"|"&amp;主线关卡掉落数据!P176&amp;"|"&amp;主线关卡掉落数据!S176*10000</f>
        <v>20001|1|8000</v>
      </c>
    </row>
    <row r="974" spans="2:4" x14ac:dyDescent="0.15">
      <c r="B974" s="38" t="str">
        <f>room表数据!G183</f>
        <v>14172</v>
      </c>
      <c r="D974" s="1" t="str">
        <f>主线关卡掉落数据!Y177&amp;"|"&amp;主线关卡掉落数据!P177&amp;"|"&amp;主线关卡掉落数据!S177*10000</f>
        <v>20001|1|8000</v>
      </c>
    </row>
    <row r="975" spans="2:4" x14ac:dyDescent="0.15">
      <c r="B975" s="38" t="str">
        <f>room表数据!G184</f>
        <v>14173</v>
      </c>
      <c r="D975" s="1" t="str">
        <f>主线关卡掉落数据!Y178&amp;"|"&amp;主线关卡掉落数据!P178&amp;"|"&amp;主线关卡掉落数据!S178*10000</f>
        <v>20001|1|8000</v>
      </c>
    </row>
    <row r="976" spans="2:4" x14ac:dyDescent="0.15">
      <c r="B976" s="38" t="str">
        <f>room表数据!G185</f>
        <v>14174</v>
      </c>
      <c r="D976" s="1" t="str">
        <f>主线关卡掉落数据!Y179&amp;"|"&amp;主线关卡掉落数据!P179&amp;"|"&amp;主线关卡掉落数据!S179*10000</f>
        <v>20001|1|8000</v>
      </c>
    </row>
    <row r="977" spans="2:4" x14ac:dyDescent="0.15">
      <c r="B977" s="38" t="str">
        <f>room表数据!G186</f>
        <v>14175</v>
      </c>
      <c r="D977" s="1" t="str">
        <f>主线关卡掉落数据!Y180&amp;"|"&amp;主线关卡掉落数据!P180&amp;"|"&amp;主线关卡掉落数据!S180*10000</f>
        <v>20001|1|8000</v>
      </c>
    </row>
    <row r="978" spans="2:4" x14ac:dyDescent="0.15">
      <c r="B978" s="38" t="str">
        <f>room表数据!G187</f>
        <v>14176</v>
      </c>
      <c r="D978" s="1" t="str">
        <f>主线关卡掉落数据!Y181&amp;"|"&amp;主线关卡掉落数据!P181&amp;"|"&amp;主线关卡掉落数据!S181*10000</f>
        <v>20001|1|8000</v>
      </c>
    </row>
    <row r="979" spans="2:4" x14ac:dyDescent="0.15">
      <c r="B979" s="38" t="str">
        <f>room表数据!G188</f>
        <v>14177</v>
      </c>
      <c r="D979" s="1" t="str">
        <f>主线关卡掉落数据!Y182&amp;"|"&amp;主线关卡掉落数据!P182&amp;"|"&amp;主线关卡掉落数据!S182*10000</f>
        <v>20001|1|8000</v>
      </c>
    </row>
    <row r="980" spans="2:4" x14ac:dyDescent="0.15">
      <c r="B980" s="38" t="str">
        <f>room表数据!G189</f>
        <v>14178</v>
      </c>
      <c r="D980" s="1" t="str">
        <f>主线关卡掉落数据!Y183&amp;"|"&amp;主线关卡掉落数据!P183&amp;"|"&amp;主线关卡掉落数据!S183*10000</f>
        <v>20001|1|8000</v>
      </c>
    </row>
    <row r="981" spans="2:4" x14ac:dyDescent="0.15">
      <c r="B981" s="38" t="str">
        <f>room表数据!G190</f>
        <v>14179</v>
      </c>
      <c r="D981" s="1" t="str">
        <f>主线关卡掉落数据!Y184&amp;"|"&amp;主线关卡掉落数据!P184&amp;"|"&amp;主线关卡掉落数据!S184*10000</f>
        <v>20001|1|8000</v>
      </c>
    </row>
    <row r="982" spans="2:4" x14ac:dyDescent="0.15">
      <c r="B982" s="38" t="str">
        <f>room表数据!G191</f>
        <v>14180</v>
      </c>
      <c r="D982" s="1" t="str">
        <f>主线关卡掉落数据!Y185&amp;"|"&amp;主线关卡掉落数据!P185&amp;"|"&amp;主线关卡掉落数据!S185*10000</f>
        <v>20001|1|8000</v>
      </c>
    </row>
    <row r="983" spans="2:4" x14ac:dyDescent="0.15">
      <c r="B983" s="38" t="str">
        <f>room表数据!G192</f>
        <v>14181</v>
      </c>
      <c r="D983" s="1" t="str">
        <f>主线关卡掉落数据!Y186&amp;"|"&amp;主线关卡掉落数据!P186&amp;"|"&amp;主线关卡掉落数据!S186*10000</f>
        <v>20001|1|8000</v>
      </c>
    </row>
    <row r="984" spans="2:4" x14ac:dyDescent="0.15">
      <c r="B984" s="38" t="str">
        <f>room表数据!G193</f>
        <v>14182</v>
      </c>
      <c r="D984" s="1" t="str">
        <f>主线关卡掉落数据!Y187&amp;"|"&amp;主线关卡掉落数据!P187&amp;"|"&amp;主线关卡掉落数据!S187*10000</f>
        <v>20001|1|8000</v>
      </c>
    </row>
    <row r="985" spans="2:4" x14ac:dyDescent="0.15">
      <c r="B985" s="38" t="str">
        <f>room表数据!G194</f>
        <v>14183</v>
      </c>
      <c r="D985" s="1" t="str">
        <f>主线关卡掉落数据!Y188&amp;"|"&amp;主线关卡掉落数据!P188&amp;"|"&amp;主线关卡掉落数据!S188*10000</f>
        <v>20001|1|8000</v>
      </c>
    </row>
    <row r="986" spans="2:4" x14ac:dyDescent="0.15">
      <c r="B986" s="38" t="str">
        <f>room表数据!G195</f>
        <v>14184</v>
      </c>
      <c r="D986" s="1" t="str">
        <f>主线关卡掉落数据!Y189&amp;"|"&amp;主线关卡掉落数据!P189&amp;"|"&amp;主线关卡掉落数据!S189*10000</f>
        <v>20001|1|8000</v>
      </c>
    </row>
    <row r="987" spans="2:4" x14ac:dyDescent="0.15">
      <c r="B987" s="38" t="str">
        <f>room表数据!G196</f>
        <v>14185</v>
      </c>
      <c r="D987" s="1" t="str">
        <f>主线关卡掉落数据!Y190&amp;"|"&amp;主线关卡掉落数据!P190&amp;"|"&amp;主线关卡掉落数据!S190*10000</f>
        <v>20001|1|8000</v>
      </c>
    </row>
    <row r="988" spans="2:4" x14ac:dyDescent="0.15">
      <c r="B988" s="38" t="str">
        <f>room表数据!G197</f>
        <v>14186</v>
      </c>
      <c r="D988" s="1" t="str">
        <f>主线关卡掉落数据!Y191&amp;"|"&amp;主线关卡掉落数据!P191&amp;"|"&amp;主线关卡掉落数据!S191*10000</f>
        <v>20001|1|8000</v>
      </c>
    </row>
    <row r="989" spans="2:4" x14ac:dyDescent="0.15">
      <c r="B989" s="38" t="str">
        <f>room表数据!G198</f>
        <v>14187</v>
      </c>
      <c r="D989" s="1" t="str">
        <f>主线关卡掉落数据!Y192&amp;"|"&amp;主线关卡掉落数据!P192&amp;"|"&amp;主线关卡掉落数据!S192*10000</f>
        <v>20001|1|8000</v>
      </c>
    </row>
    <row r="990" spans="2:4" x14ac:dyDescent="0.15">
      <c r="B990" s="38" t="str">
        <f>room表数据!G199</f>
        <v>14188</v>
      </c>
      <c r="D990" s="1" t="str">
        <f>主线关卡掉落数据!Y193&amp;"|"&amp;主线关卡掉落数据!P193&amp;"|"&amp;主线关卡掉落数据!S193*10000</f>
        <v>20001|1|8000</v>
      </c>
    </row>
    <row r="991" spans="2:4" x14ac:dyDescent="0.15">
      <c r="B991" s="38" t="str">
        <f>room表数据!G200</f>
        <v>14189</v>
      </c>
      <c r="D991" s="1" t="str">
        <f>主线关卡掉落数据!Y194&amp;"|"&amp;主线关卡掉落数据!P194&amp;"|"&amp;主线关卡掉落数据!S194*10000</f>
        <v>20001|1|8000</v>
      </c>
    </row>
    <row r="992" spans="2:4" x14ac:dyDescent="0.15">
      <c r="B992" s="38" t="str">
        <f>room表数据!G201</f>
        <v>14190</v>
      </c>
      <c r="D992" s="1" t="str">
        <f>主线关卡掉落数据!Y195&amp;"|"&amp;主线关卡掉落数据!P195&amp;"|"&amp;主线关卡掉落数据!S195*10000</f>
        <v>20001|1|8000</v>
      </c>
    </row>
    <row r="993" spans="2:4" x14ac:dyDescent="0.15">
      <c r="B993" s="38" t="str">
        <f>room表数据!G202</f>
        <v>14191</v>
      </c>
      <c r="D993" s="1" t="str">
        <f>主线关卡掉落数据!Y196&amp;"|"&amp;主线关卡掉落数据!P196&amp;"|"&amp;主线关卡掉落数据!S196*10000</f>
        <v>20001|2|8000</v>
      </c>
    </row>
    <row r="994" spans="2:4" x14ac:dyDescent="0.15">
      <c r="B994" s="38" t="str">
        <f>room表数据!G203</f>
        <v>14192</v>
      </c>
      <c r="D994" s="1" t="str">
        <f>主线关卡掉落数据!Y197&amp;"|"&amp;主线关卡掉落数据!P197&amp;"|"&amp;主线关卡掉落数据!S197*10000</f>
        <v>20001|2|8000</v>
      </c>
    </row>
    <row r="995" spans="2:4" x14ac:dyDescent="0.15">
      <c r="B995" s="38" t="str">
        <f>room表数据!G204</f>
        <v>14193</v>
      </c>
      <c r="D995" s="1" t="str">
        <f>主线关卡掉落数据!Y198&amp;"|"&amp;主线关卡掉落数据!P198&amp;"|"&amp;主线关卡掉落数据!S198*10000</f>
        <v>20001|2|8000</v>
      </c>
    </row>
    <row r="996" spans="2:4" x14ac:dyDescent="0.15">
      <c r="B996" s="38" t="str">
        <f>room表数据!G205</f>
        <v>14194</v>
      </c>
      <c r="D996" s="1" t="str">
        <f>主线关卡掉落数据!Y199&amp;"|"&amp;主线关卡掉落数据!P199&amp;"|"&amp;主线关卡掉落数据!S199*10000</f>
        <v>20001|2|8000</v>
      </c>
    </row>
    <row r="997" spans="2:4" x14ac:dyDescent="0.15">
      <c r="B997" s="38" t="str">
        <f>room表数据!G206</f>
        <v>14195</v>
      </c>
      <c r="D997" s="1" t="str">
        <f>主线关卡掉落数据!Y200&amp;"|"&amp;主线关卡掉落数据!P200&amp;"|"&amp;主线关卡掉落数据!S200*10000</f>
        <v>20001|2|8000</v>
      </c>
    </row>
    <row r="998" spans="2:4" x14ac:dyDescent="0.15">
      <c r="B998" s="38" t="str">
        <f>room表数据!G207</f>
        <v>14196</v>
      </c>
      <c r="D998" s="1" t="str">
        <f>主线关卡掉落数据!Y201&amp;"|"&amp;主线关卡掉落数据!P201&amp;"|"&amp;主线关卡掉落数据!S201*10000</f>
        <v>20001|2|8000</v>
      </c>
    </row>
    <row r="999" spans="2:4" x14ac:dyDescent="0.15">
      <c r="B999" s="38" t="str">
        <f>room表数据!G208</f>
        <v>14197</v>
      </c>
      <c r="D999" s="1" t="str">
        <f>主线关卡掉落数据!Y202&amp;"|"&amp;主线关卡掉落数据!P202&amp;"|"&amp;主线关卡掉落数据!S202*10000</f>
        <v>20001|2|8000</v>
      </c>
    </row>
    <row r="1000" spans="2:4" x14ac:dyDescent="0.15">
      <c r="B1000" s="38" t="str">
        <f>room表数据!G209</f>
        <v>14198</v>
      </c>
      <c r="D1000" s="1" t="str">
        <f>主线关卡掉落数据!Y203&amp;"|"&amp;主线关卡掉落数据!P203&amp;"|"&amp;主线关卡掉落数据!S203*10000</f>
        <v>20001|2|8000</v>
      </c>
    </row>
    <row r="1001" spans="2:4" x14ac:dyDescent="0.15">
      <c r="B1001" s="38" t="str">
        <f>room表数据!G210</f>
        <v>14199</v>
      </c>
      <c r="D1001" s="1" t="str">
        <f>主线关卡掉落数据!Y204&amp;"|"&amp;主线关卡掉落数据!P204&amp;"|"&amp;主线关卡掉落数据!S204*10000</f>
        <v>20001|2|8000</v>
      </c>
    </row>
    <row r="1002" spans="2:4" x14ac:dyDescent="0.15">
      <c r="B1002" s="38" t="str">
        <f>room表数据!G211</f>
        <v>14200</v>
      </c>
      <c r="D1002" s="1" t="str">
        <f>主线关卡掉落数据!Y205&amp;"|"&amp;主线关卡掉落数据!P205&amp;"|"&amp;主线关卡掉落数据!S205*10000</f>
        <v>20001|2|8000</v>
      </c>
    </row>
    <row r="1003" spans="2:4" x14ac:dyDescent="0.15">
      <c r="B1003" s="40" t="str">
        <f>room表数据!H12</f>
        <v>15001</v>
      </c>
      <c r="D1003" s="1" t="str">
        <f>主线关卡掉落数据!Z6&amp;"|"&amp;主线关卡掉落数据!Q6&amp;"|"&amp;主线关卡掉落数据!T6*10000</f>
        <v>20000|0|0</v>
      </c>
    </row>
    <row r="1004" spans="2:4" x14ac:dyDescent="0.15">
      <c r="B1004" s="40" t="str">
        <f>room表数据!H13</f>
        <v>15002</v>
      </c>
      <c r="D1004" s="1" t="str">
        <f>主线关卡掉落数据!Z7&amp;"|"&amp;主线关卡掉落数据!Q7&amp;"|"&amp;主线关卡掉落数据!T7*10000</f>
        <v>20000|0|0</v>
      </c>
    </row>
    <row r="1005" spans="2:4" x14ac:dyDescent="0.15">
      <c r="B1005" s="40" t="str">
        <f>room表数据!H14</f>
        <v>15003</v>
      </c>
      <c r="D1005" s="1" t="str">
        <f>主线关卡掉落数据!Z8&amp;"|"&amp;主线关卡掉落数据!Q8&amp;"|"&amp;主线关卡掉落数据!T8*10000</f>
        <v>20000|0|0</v>
      </c>
    </row>
    <row r="1006" spans="2:4" x14ac:dyDescent="0.15">
      <c r="B1006" s="40" t="str">
        <f>room表数据!H15</f>
        <v>15004</v>
      </c>
      <c r="D1006" s="1" t="str">
        <f>主线关卡掉落数据!Z9&amp;"|"&amp;主线关卡掉落数据!Q9&amp;"|"&amp;主线关卡掉落数据!T9*10000</f>
        <v>20000|0|0</v>
      </c>
    </row>
    <row r="1007" spans="2:4" x14ac:dyDescent="0.15">
      <c r="B1007" s="40" t="str">
        <f>room表数据!H16</f>
        <v>15005</v>
      </c>
      <c r="D1007" s="1" t="str">
        <f>主线关卡掉落数据!Z10&amp;"|"&amp;主线关卡掉落数据!Q10&amp;"|"&amp;主线关卡掉落数据!T10*10000</f>
        <v>20000|0|0</v>
      </c>
    </row>
    <row r="1008" spans="2:4" x14ac:dyDescent="0.15">
      <c r="B1008" s="40" t="str">
        <f>room表数据!H17</f>
        <v>15006</v>
      </c>
      <c r="D1008" s="1" t="str">
        <f>主线关卡掉落数据!Z11&amp;"|"&amp;主线关卡掉落数据!Q11&amp;"|"&amp;主线关卡掉落数据!T11*10000</f>
        <v>20000|0|0</v>
      </c>
    </row>
    <row r="1009" spans="2:4" x14ac:dyDescent="0.15">
      <c r="B1009" s="40" t="str">
        <f>room表数据!H18</f>
        <v>15007</v>
      </c>
      <c r="D1009" s="1" t="str">
        <f>主线关卡掉落数据!Z12&amp;"|"&amp;主线关卡掉落数据!Q12&amp;"|"&amp;主线关卡掉落数据!T12*10000</f>
        <v>20000|0|0</v>
      </c>
    </row>
    <row r="1010" spans="2:4" x14ac:dyDescent="0.15">
      <c r="B1010" s="40" t="str">
        <f>room表数据!H19</f>
        <v>15008</v>
      </c>
      <c r="D1010" s="1" t="str">
        <f>主线关卡掉落数据!Z13&amp;"|"&amp;主线关卡掉落数据!Q13&amp;"|"&amp;主线关卡掉落数据!T13*10000</f>
        <v>20000|0|0</v>
      </c>
    </row>
    <row r="1011" spans="2:4" x14ac:dyDescent="0.15">
      <c r="B1011" s="40" t="str">
        <f>room表数据!H20</f>
        <v>15009</v>
      </c>
      <c r="D1011" s="1" t="str">
        <f>主线关卡掉落数据!Z14&amp;"|"&amp;主线关卡掉落数据!Q14&amp;"|"&amp;主线关卡掉落数据!T14*10000</f>
        <v>20000|0|0</v>
      </c>
    </row>
    <row r="1012" spans="2:4" x14ac:dyDescent="0.15">
      <c r="B1012" s="40" t="str">
        <f>room表数据!H21</f>
        <v>15010</v>
      </c>
      <c r="D1012" s="1" t="str">
        <f>主线关卡掉落数据!Z15&amp;"|"&amp;主线关卡掉落数据!Q15&amp;"|"&amp;主线关卡掉落数据!T15*10000</f>
        <v>20000|0|0</v>
      </c>
    </row>
    <row r="1013" spans="2:4" x14ac:dyDescent="0.15">
      <c r="B1013" s="40" t="str">
        <f>room表数据!H22</f>
        <v>15011</v>
      </c>
      <c r="D1013" s="1" t="str">
        <f>主线关卡掉落数据!Z16&amp;"|"&amp;主线关卡掉落数据!Q16&amp;"|"&amp;主线关卡掉落数据!T16*10000</f>
        <v>20000|0|0</v>
      </c>
    </row>
    <row r="1014" spans="2:4" x14ac:dyDescent="0.15">
      <c r="B1014" s="40" t="str">
        <f>room表数据!H23</f>
        <v>15012</v>
      </c>
      <c r="D1014" s="1" t="str">
        <f>主线关卡掉落数据!Z17&amp;"|"&amp;主线关卡掉落数据!Q17&amp;"|"&amp;主线关卡掉落数据!T17*10000</f>
        <v>20000|0|0</v>
      </c>
    </row>
    <row r="1015" spans="2:4" x14ac:dyDescent="0.15">
      <c r="B1015" s="40" t="str">
        <f>room表数据!H24</f>
        <v>15013</v>
      </c>
      <c r="D1015" s="1" t="str">
        <f>主线关卡掉落数据!Z18&amp;"|"&amp;主线关卡掉落数据!Q18&amp;"|"&amp;主线关卡掉落数据!T18*10000</f>
        <v>20000|0|0</v>
      </c>
    </row>
    <row r="1016" spans="2:4" x14ac:dyDescent="0.15">
      <c r="B1016" s="40" t="str">
        <f>room表数据!H25</f>
        <v>15014</v>
      </c>
      <c r="D1016" s="1" t="str">
        <f>主线关卡掉落数据!Z19&amp;"|"&amp;主线关卡掉落数据!Q19&amp;"|"&amp;主线关卡掉落数据!T19*10000</f>
        <v>20000|0|0</v>
      </c>
    </row>
    <row r="1017" spans="2:4" x14ac:dyDescent="0.15">
      <c r="B1017" s="40" t="str">
        <f>room表数据!H26</f>
        <v>15015</v>
      </c>
      <c r="D1017" s="1" t="str">
        <f>主线关卡掉落数据!Z20&amp;"|"&amp;主线关卡掉落数据!Q20&amp;"|"&amp;主线关卡掉落数据!T20*10000</f>
        <v>20000|0|0</v>
      </c>
    </row>
    <row r="1018" spans="2:4" x14ac:dyDescent="0.15">
      <c r="B1018" s="40" t="str">
        <f>room表数据!H27</f>
        <v>15016</v>
      </c>
      <c r="D1018" s="1" t="str">
        <f>主线关卡掉落数据!Z21&amp;"|"&amp;主线关卡掉落数据!Q21&amp;"|"&amp;主线关卡掉落数据!T21*10000</f>
        <v>20000|0|0</v>
      </c>
    </row>
    <row r="1019" spans="2:4" x14ac:dyDescent="0.15">
      <c r="B1019" s="40" t="str">
        <f>room表数据!H28</f>
        <v>15017</v>
      </c>
      <c r="D1019" s="1" t="str">
        <f>主线关卡掉落数据!Z22&amp;"|"&amp;主线关卡掉落数据!Q22&amp;"|"&amp;主线关卡掉落数据!T22*10000</f>
        <v>20000|0|0</v>
      </c>
    </row>
    <row r="1020" spans="2:4" x14ac:dyDescent="0.15">
      <c r="B1020" s="40" t="str">
        <f>room表数据!H29</f>
        <v>15018</v>
      </c>
      <c r="D1020" s="1" t="str">
        <f>主线关卡掉落数据!Z23&amp;"|"&amp;主线关卡掉落数据!Q23&amp;"|"&amp;主线关卡掉落数据!T23*10000</f>
        <v>20000|0|0</v>
      </c>
    </row>
    <row r="1021" spans="2:4" x14ac:dyDescent="0.15">
      <c r="B1021" s="40" t="str">
        <f>room表数据!H30</f>
        <v>15019</v>
      </c>
      <c r="D1021" s="1" t="str">
        <f>主线关卡掉落数据!Z24&amp;"|"&amp;主线关卡掉落数据!Q24&amp;"|"&amp;主线关卡掉落数据!T24*10000</f>
        <v>20000|0|0</v>
      </c>
    </row>
    <row r="1022" spans="2:4" x14ac:dyDescent="0.15">
      <c r="B1022" s="40" t="str">
        <f>room表数据!H31</f>
        <v>15020</v>
      </c>
      <c r="D1022" s="1" t="str">
        <f>主线关卡掉落数据!Z25&amp;"|"&amp;主线关卡掉落数据!Q25&amp;"|"&amp;主线关卡掉落数据!T25*10000</f>
        <v>20000|0|0</v>
      </c>
    </row>
    <row r="1023" spans="2:4" x14ac:dyDescent="0.15">
      <c r="B1023" s="40" t="str">
        <f>room表数据!H32</f>
        <v>15021</v>
      </c>
      <c r="D1023" s="1" t="str">
        <f>主线关卡掉落数据!Z26&amp;"|"&amp;主线关卡掉落数据!Q26&amp;"|"&amp;主线关卡掉落数据!T26*10000</f>
        <v>20001|1|3000</v>
      </c>
    </row>
    <row r="1024" spans="2:4" x14ac:dyDescent="0.15">
      <c r="B1024" s="40" t="str">
        <f>room表数据!H33</f>
        <v>15022</v>
      </c>
      <c r="D1024" s="1" t="str">
        <f>主线关卡掉落数据!Z27&amp;"|"&amp;主线关卡掉落数据!Q27&amp;"|"&amp;主线关卡掉落数据!T27*10000</f>
        <v>20001|1|3000</v>
      </c>
    </row>
    <row r="1025" spans="2:4" x14ac:dyDescent="0.15">
      <c r="B1025" s="40" t="str">
        <f>room表数据!H34</f>
        <v>15023</v>
      </c>
      <c r="D1025" s="1" t="str">
        <f>主线关卡掉落数据!Z28&amp;"|"&amp;主线关卡掉落数据!Q28&amp;"|"&amp;主线关卡掉落数据!T28*10000</f>
        <v>20001|1|3000</v>
      </c>
    </row>
    <row r="1026" spans="2:4" x14ac:dyDescent="0.15">
      <c r="B1026" s="40" t="str">
        <f>room表数据!H35</f>
        <v>15024</v>
      </c>
      <c r="D1026" s="1" t="str">
        <f>主线关卡掉落数据!Z29&amp;"|"&amp;主线关卡掉落数据!Q29&amp;"|"&amp;主线关卡掉落数据!T29*10000</f>
        <v>20001|1|3000</v>
      </c>
    </row>
    <row r="1027" spans="2:4" x14ac:dyDescent="0.15">
      <c r="B1027" s="40" t="str">
        <f>room表数据!H36</f>
        <v>15025</v>
      </c>
      <c r="D1027" s="1" t="str">
        <f>主线关卡掉落数据!Z30&amp;"|"&amp;主线关卡掉落数据!Q30&amp;"|"&amp;主线关卡掉落数据!T30*10000</f>
        <v>20001|1|3000</v>
      </c>
    </row>
    <row r="1028" spans="2:4" x14ac:dyDescent="0.15">
      <c r="B1028" s="40" t="str">
        <f>room表数据!H37</f>
        <v>15026</v>
      </c>
      <c r="D1028" s="1" t="str">
        <f>主线关卡掉落数据!Z31&amp;"|"&amp;主线关卡掉落数据!Q31&amp;"|"&amp;主线关卡掉落数据!T31*10000</f>
        <v>20001|1|3000</v>
      </c>
    </row>
    <row r="1029" spans="2:4" x14ac:dyDescent="0.15">
      <c r="B1029" s="40" t="str">
        <f>room表数据!H38</f>
        <v>15027</v>
      </c>
      <c r="D1029" s="1" t="str">
        <f>主线关卡掉落数据!Z32&amp;"|"&amp;主线关卡掉落数据!Q32&amp;"|"&amp;主线关卡掉落数据!T32*10000</f>
        <v>20001|1|3000</v>
      </c>
    </row>
    <row r="1030" spans="2:4" x14ac:dyDescent="0.15">
      <c r="B1030" s="40" t="str">
        <f>room表数据!H39</f>
        <v>15028</v>
      </c>
      <c r="D1030" s="1" t="str">
        <f>主线关卡掉落数据!Z33&amp;"|"&amp;主线关卡掉落数据!Q33&amp;"|"&amp;主线关卡掉落数据!T33*10000</f>
        <v>20001|1|3000</v>
      </c>
    </row>
    <row r="1031" spans="2:4" x14ac:dyDescent="0.15">
      <c r="B1031" s="40" t="str">
        <f>room表数据!H40</f>
        <v>15029</v>
      </c>
      <c r="D1031" s="1" t="str">
        <f>主线关卡掉落数据!Z34&amp;"|"&amp;主线关卡掉落数据!Q34&amp;"|"&amp;主线关卡掉落数据!T34*10000</f>
        <v>20001|1|3000</v>
      </c>
    </row>
    <row r="1032" spans="2:4" x14ac:dyDescent="0.15">
      <c r="B1032" s="40" t="str">
        <f>room表数据!H41</f>
        <v>15030</v>
      </c>
      <c r="D1032" s="1" t="str">
        <f>主线关卡掉落数据!Z35&amp;"|"&amp;主线关卡掉落数据!Q35&amp;"|"&amp;主线关卡掉落数据!T35*10000</f>
        <v>20001|1|3000</v>
      </c>
    </row>
    <row r="1033" spans="2:4" x14ac:dyDescent="0.15">
      <c r="B1033" s="40" t="str">
        <f>room表数据!H42</f>
        <v>15031</v>
      </c>
      <c r="D1033" s="1" t="str">
        <f>主线关卡掉落数据!Z36&amp;"|"&amp;主线关卡掉落数据!Q36&amp;"|"&amp;主线关卡掉落数据!T36*10000</f>
        <v>20001|1|5000</v>
      </c>
    </row>
    <row r="1034" spans="2:4" x14ac:dyDescent="0.15">
      <c r="B1034" s="40" t="str">
        <f>room表数据!H43</f>
        <v>15032</v>
      </c>
      <c r="D1034" s="1" t="str">
        <f>主线关卡掉落数据!Z37&amp;"|"&amp;主线关卡掉落数据!Q37&amp;"|"&amp;主线关卡掉落数据!T37*10000</f>
        <v>20001|1|5000</v>
      </c>
    </row>
    <row r="1035" spans="2:4" x14ac:dyDescent="0.15">
      <c r="B1035" s="40" t="str">
        <f>room表数据!H44</f>
        <v>15033</v>
      </c>
      <c r="D1035" s="1" t="str">
        <f>主线关卡掉落数据!Z38&amp;"|"&amp;主线关卡掉落数据!Q38&amp;"|"&amp;主线关卡掉落数据!T38*10000</f>
        <v>20001|1|5000</v>
      </c>
    </row>
    <row r="1036" spans="2:4" x14ac:dyDescent="0.15">
      <c r="B1036" s="40" t="str">
        <f>room表数据!H45</f>
        <v>15034</v>
      </c>
      <c r="D1036" s="1" t="str">
        <f>主线关卡掉落数据!Z39&amp;"|"&amp;主线关卡掉落数据!Q39&amp;"|"&amp;主线关卡掉落数据!T39*10000</f>
        <v>20001|1|5000</v>
      </c>
    </row>
    <row r="1037" spans="2:4" x14ac:dyDescent="0.15">
      <c r="B1037" s="40" t="str">
        <f>room表数据!H46</f>
        <v>15035</v>
      </c>
      <c r="D1037" s="1" t="str">
        <f>主线关卡掉落数据!Z40&amp;"|"&amp;主线关卡掉落数据!Q40&amp;"|"&amp;主线关卡掉落数据!T40*10000</f>
        <v>20001|1|5000</v>
      </c>
    </row>
    <row r="1038" spans="2:4" x14ac:dyDescent="0.15">
      <c r="B1038" s="40" t="str">
        <f>room表数据!H47</f>
        <v>15036</v>
      </c>
      <c r="D1038" s="1" t="str">
        <f>主线关卡掉落数据!Z41&amp;"|"&amp;主线关卡掉落数据!Q41&amp;"|"&amp;主线关卡掉落数据!T41*10000</f>
        <v>20001|1|5000</v>
      </c>
    </row>
    <row r="1039" spans="2:4" x14ac:dyDescent="0.15">
      <c r="B1039" s="40" t="str">
        <f>room表数据!H48</f>
        <v>15037</v>
      </c>
      <c r="D1039" s="1" t="str">
        <f>主线关卡掉落数据!Z42&amp;"|"&amp;主线关卡掉落数据!Q42&amp;"|"&amp;主线关卡掉落数据!T42*10000</f>
        <v>20001|1|5000</v>
      </c>
    </row>
    <row r="1040" spans="2:4" x14ac:dyDescent="0.15">
      <c r="B1040" s="40" t="str">
        <f>room表数据!H49</f>
        <v>15038</v>
      </c>
      <c r="D1040" s="1" t="str">
        <f>主线关卡掉落数据!Z43&amp;"|"&amp;主线关卡掉落数据!Q43&amp;"|"&amp;主线关卡掉落数据!T43*10000</f>
        <v>20001|1|5000</v>
      </c>
    </row>
    <row r="1041" spans="2:4" x14ac:dyDescent="0.15">
      <c r="B1041" s="40" t="str">
        <f>room表数据!H50</f>
        <v>15039</v>
      </c>
      <c r="D1041" s="1" t="str">
        <f>主线关卡掉落数据!Z44&amp;"|"&amp;主线关卡掉落数据!Q44&amp;"|"&amp;主线关卡掉落数据!T44*10000</f>
        <v>20001|1|5000</v>
      </c>
    </row>
    <row r="1042" spans="2:4" x14ac:dyDescent="0.15">
      <c r="B1042" s="40" t="str">
        <f>room表数据!H51</f>
        <v>15040</v>
      </c>
      <c r="D1042" s="1" t="str">
        <f>主线关卡掉落数据!Z45&amp;"|"&amp;主线关卡掉落数据!Q45&amp;"|"&amp;主线关卡掉落数据!T45*10000</f>
        <v>20001|1|5000</v>
      </c>
    </row>
    <row r="1043" spans="2:4" x14ac:dyDescent="0.15">
      <c r="B1043" s="40" t="str">
        <f>room表数据!H52</f>
        <v>15041</v>
      </c>
      <c r="D1043" s="1" t="str">
        <f>主线关卡掉落数据!Z46&amp;"|"&amp;主线关卡掉落数据!Q46&amp;"|"&amp;主线关卡掉落数据!T46*10000</f>
        <v>20000|1|5000</v>
      </c>
    </row>
    <row r="1044" spans="2:4" x14ac:dyDescent="0.15">
      <c r="B1044" s="40" t="str">
        <f>room表数据!H53</f>
        <v>15042</v>
      </c>
      <c r="D1044" s="1" t="str">
        <f>主线关卡掉落数据!Z47&amp;"|"&amp;主线关卡掉落数据!Q47&amp;"|"&amp;主线关卡掉落数据!T47*10000</f>
        <v>20000|1|5000</v>
      </c>
    </row>
    <row r="1045" spans="2:4" x14ac:dyDescent="0.15">
      <c r="B1045" s="40" t="str">
        <f>room表数据!H54</f>
        <v>15043</v>
      </c>
      <c r="D1045" s="1" t="str">
        <f>主线关卡掉落数据!Z48&amp;"|"&amp;主线关卡掉落数据!Q48&amp;"|"&amp;主线关卡掉落数据!T48*10000</f>
        <v>20000|1|5000</v>
      </c>
    </row>
    <row r="1046" spans="2:4" x14ac:dyDescent="0.15">
      <c r="B1046" s="40" t="str">
        <f>room表数据!H55</f>
        <v>15044</v>
      </c>
      <c r="D1046" s="1" t="str">
        <f>主线关卡掉落数据!Z49&amp;"|"&amp;主线关卡掉落数据!Q49&amp;"|"&amp;主线关卡掉落数据!T49*10000</f>
        <v>20000|1|5000</v>
      </c>
    </row>
    <row r="1047" spans="2:4" x14ac:dyDescent="0.15">
      <c r="B1047" s="40" t="str">
        <f>room表数据!H56</f>
        <v>15045</v>
      </c>
      <c r="D1047" s="1" t="str">
        <f>主线关卡掉落数据!Z50&amp;"|"&amp;主线关卡掉落数据!Q50&amp;"|"&amp;主线关卡掉落数据!T50*10000</f>
        <v>20000|1|5000</v>
      </c>
    </row>
    <row r="1048" spans="2:4" x14ac:dyDescent="0.15">
      <c r="B1048" s="40" t="str">
        <f>room表数据!H57</f>
        <v>15046</v>
      </c>
      <c r="D1048" s="1" t="str">
        <f>主线关卡掉落数据!Z51&amp;"|"&amp;主线关卡掉落数据!Q51&amp;"|"&amp;主线关卡掉落数据!T51*10000</f>
        <v>20000|1|5000</v>
      </c>
    </row>
    <row r="1049" spans="2:4" x14ac:dyDescent="0.15">
      <c r="B1049" s="40" t="str">
        <f>room表数据!H58</f>
        <v>15047</v>
      </c>
      <c r="D1049" s="1" t="str">
        <f>主线关卡掉落数据!Z52&amp;"|"&amp;主线关卡掉落数据!Q52&amp;"|"&amp;主线关卡掉落数据!T52*10000</f>
        <v>20000|1|5000</v>
      </c>
    </row>
    <row r="1050" spans="2:4" x14ac:dyDescent="0.15">
      <c r="B1050" s="40" t="str">
        <f>room表数据!H59</f>
        <v>15048</v>
      </c>
      <c r="D1050" s="1" t="str">
        <f>主线关卡掉落数据!Z53&amp;"|"&amp;主线关卡掉落数据!Q53&amp;"|"&amp;主线关卡掉落数据!T53*10000</f>
        <v>20000|1|5000</v>
      </c>
    </row>
    <row r="1051" spans="2:4" x14ac:dyDescent="0.15">
      <c r="B1051" s="40" t="str">
        <f>room表数据!H60</f>
        <v>15049</v>
      </c>
      <c r="D1051" s="1" t="str">
        <f>主线关卡掉落数据!Z54&amp;"|"&amp;主线关卡掉落数据!Q54&amp;"|"&amp;主线关卡掉落数据!T54*10000</f>
        <v>20000|1|5000</v>
      </c>
    </row>
    <row r="1052" spans="2:4" x14ac:dyDescent="0.15">
      <c r="B1052" s="40" t="str">
        <f>room表数据!H61</f>
        <v>15050</v>
      </c>
      <c r="D1052" s="1" t="str">
        <f>主线关卡掉落数据!Z55&amp;"|"&amp;主线关卡掉落数据!Q55&amp;"|"&amp;主线关卡掉落数据!T55*10000</f>
        <v>20000|1|5000</v>
      </c>
    </row>
    <row r="1053" spans="2:4" x14ac:dyDescent="0.15">
      <c r="B1053" s="40" t="str">
        <f>room表数据!H62</f>
        <v>15051</v>
      </c>
      <c r="D1053" s="1" t="str">
        <f>主线关卡掉落数据!Z56&amp;"|"&amp;主线关卡掉落数据!Q56&amp;"|"&amp;主线关卡掉落数据!T56*10000</f>
        <v>20000|1|5000</v>
      </c>
    </row>
    <row r="1054" spans="2:4" x14ac:dyDescent="0.15">
      <c r="B1054" s="40" t="str">
        <f>room表数据!H63</f>
        <v>15052</v>
      </c>
      <c r="D1054" s="1" t="str">
        <f>主线关卡掉落数据!Z57&amp;"|"&amp;主线关卡掉落数据!Q57&amp;"|"&amp;主线关卡掉落数据!T57*10000</f>
        <v>20000|1|5000</v>
      </c>
    </row>
    <row r="1055" spans="2:4" x14ac:dyDescent="0.15">
      <c r="B1055" s="40" t="str">
        <f>room表数据!H64</f>
        <v>15053</v>
      </c>
      <c r="D1055" s="1" t="str">
        <f>主线关卡掉落数据!Z58&amp;"|"&amp;主线关卡掉落数据!Q58&amp;"|"&amp;主线关卡掉落数据!T58*10000</f>
        <v>20000|1|5000</v>
      </c>
    </row>
    <row r="1056" spans="2:4" x14ac:dyDescent="0.15">
      <c r="B1056" s="40" t="str">
        <f>room表数据!H65</f>
        <v>15054</v>
      </c>
      <c r="D1056" s="1" t="str">
        <f>主线关卡掉落数据!Z59&amp;"|"&amp;主线关卡掉落数据!Q59&amp;"|"&amp;主线关卡掉落数据!T59*10000</f>
        <v>20000|1|5000</v>
      </c>
    </row>
    <row r="1057" spans="2:4" x14ac:dyDescent="0.15">
      <c r="B1057" s="40" t="str">
        <f>room表数据!H66</f>
        <v>15055</v>
      </c>
      <c r="D1057" s="1" t="str">
        <f>主线关卡掉落数据!Z60&amp;"|"&amp;主线关卡掉落数据!Q60&amp;"|"&amp;主线关卡掉落数据!T60*10000</f>
        <v>20000|1|5000</v>
      </c>
    </row>
    <row r="1058" spans="2:4" x14ac:dyDescent="0.15">
      <c r="B1058" s="40" t="str">
        <f>room表数据!H67</f>
        <v>15056</v>
      </c>
      <c r="D1058" s="1" t="str">
        <f>主线关卡掉落数据!Z61&amp;"|"&amp;主线关卡掉落数据!Q61&amp;"|"&amp;主线关卡掉落数据!T61*10000</f>
        <v>20000|1|5000</v>
      </c>
    </row>
    <row r="1059" spans="2:4" x14ac:dyDescent="0.15">
      <c r="B1059" s="40" t="str">
        <f>room表数据!H68</f>
        <v>15057</v>
      </c>
      <c r="D1059" s="1" t="str">
        <f>主线关卡掉落数据!Z62&amp;"|"&amp;主线关卡掉落数据!Q62&amp;"|"&amp;主线关卡掉落数据!T62*10000</f>
        <v>20000|1|5000</v>
      </c>
    </row>
    <row r="1060" spans="2:4" x14ac:dyDescent="0.15">
      <c r="B1060" s="40" t="str">
        <f>room表数据!H69</f>
        <v>15058</v>
      </c>
      <c r="D1060" s="1" t="str">
        <f>主线关卡掉落数据!Z63&amp;"|"&amp;主线关卡掉落数据!Q63&amp;"|"&amp;主线关卡掉落数据!T63*10000</f>
        <v>20000|1|5000</v>
      </c>
    </row>
    <row r="1061" spans="2:4" x14ac:dyDescent="0.15">
      <c r="B1061" s="40" t="str">
        <f>room表数据!H70</f>
        <v>15059</v>
      </c>
      <c r="D1061" s="1" t="str">
        <f>主线关卡掉落数据!Z64&amp;"|"&amp;主线关卡掉落数据!Q64&amp;"|"&amp;主线关卡掉落数据!T64*10000</f>
        <v>20000|1|5000</v>
      </c>
    </row>
    <row r="1062" spans="2:4" x14ac:dyDescent="0.15">
      <c r="B1062" s="40" t="str">
        <f>room表数据!H71</f>
        <v>15060</v>
      </c>
      <c r="D1062" s="1" t="str">
        <f>主线关卡掉落数据!Z65&amp;"|"&amp;主线关卡掉落数据!Q65&amp;"|"&amp;主线关卡掉落数据!T65*10000</f>
        <v>20000|1|5000</v>
      </c>
    </row>
    <row r="1063" spans="2:4" x14ac:dyDescent="0.15">
      <c r="B1063" s="40" t="str">
        <f>room表数据!H72</f>
        <v>15061</v>
      </c>
      <c r="D1063" s="1" t="str">
        <f>主线关卡掉落数据!Z66&amp;"|"&amp;主线关卡掉落数据!Q66&amp;"|"&amp;主线关卡掉落数据!T66*10000</f>
        <v>20001|1|4000</v>
      </c>
    </row>
    <row r="1064" spans="2:4" x14ac:dyDescent="0.15">
      <c r="B1064" s="40" t="str">
        <f>room表数据!H73</f>
        <v>15062</v>
      </c>
      <c r="D1064" s="1" t="str">
        <f>主线关卡掉落数据!Z67&amp;"|"&amp;主线关卡掉落数据!Q67&amp;"|"&amp;主线关卡掉落数据!T67*10000</f>
        <v>20001|1|4000</v>
      </c>
    </row>
    <row r="1065" spans="2:4" x14ac:dyDescent="0.15">
      <c r="B1065" s="40" t="str">
        <f>room表数据!H74</f>
        <v>15063</v>
      </c>
      <c r="D1065" s="1" t="str">
        <f>主线关卡掉落数据!Z68&amp;"|"&amp;主线关卡掉落数据!Q68&amp;"|"&amp;主线关卡掉落数据!T68*10000</f>
        <v>20001|1|4000</v>
      </c>
    </row>
    <row r="1066" spans="2:4" x14ac:dyDescent="0.15">
      <c r="B1066" s="40" t="str">
        <f>room表数据!H75</f>
        <v>15064</v>
      </c>
      <c r="D1066" s="1" t="str">
        <f>主线关卡掉落数据!Z69&amp;"|"&amp;主线关卡掉落数据!Q69&amp;"|"&amp;主线关卡掉落数据!T69*10000</f>
        <v>20001|1|4000</v>
      </c>
    </row>
    <row r="1067" spans="2:4" x14ac:dyDescent="0.15">
      <c r="B1067" s="40" t="str">
        <f>room表数据!H76</f>
        <v>15065</v>
      </c>
      <c r="D1067" s="1" t="str">
        <f>主线关卡掉落数据!Z70&amp;"|"&amp;主线关卡掉落数据!Q70&amp;"|"&amp;主线关卡掉落数据!T70*10000</f>
        <v>20001|1|4000</v>
      </c>
    </row>
    <row r="1068" spans="2:4" x14ac:dyDescent="0.15">
      <c r="B1068" s="40" t="str">
        <f>room表数据!H77</f>
        <v>15066</v>
      </c>
      <c r="D1068" s="1" t="str">
        <f>主线关卡掉落数据!Z71&amp;"|"&amp;主线关卡掉落数据!Q71&amp;"|"&amp;主线关卡掉落数据!T71*10000</f>
        <v>20001|1|4000</v>
      </c>
    </row>
    <row r="1069" spans="2:4" x14ac:dyDescent="0.15">
      <c r="B1069" s="40" t="str">
        <f>room表数据!H78</f>
        <v>15067</v>
      </c>
      <c r="D1069" s="1" t="str">
        <f>主线关卡掉落数据!Z72&amp;"|"&amp;主线关卡掉落数据!Q72&amp;"|"&amp;主线关卡掉落数据!T72*10000</f>
        <v>20001|1|4000</v>
      </c>
    </row>
    <row r="1070" spans="2:4" x14ac:dyDescent="0.15">
      <c r="B1070" s="40" t="str">
        <f>room表数据!H79</f>
        <v>15068</v>
      </c>
      <c r="D1070" s="1" t="str">
        <f>主线关卡掉落数据!Z73&amp;"|"&amp;主线关卡掉落数据!Q73&amp;"|"&amp;主线关卡掉落数据!T73*10000</f>
        <v>20001|1|4000</v>
      </c>
    </row>
    <row r="1071" spans="2:4" x14ac:dyDescent="0.15">
      <c r="B1071" s="40" t="str">
        <f>room表数据!H80</f>
        <v>15069</v>
      </c>
      <c r="D1071" s="1" t="str">
        <f>主线关卡掉落数据!Z74&amp;"|"&amp;主线关卡掉落数据!Q74&amp;"|"&amp;主线关卡掉落数据!T74*10000</f>
        <v>20001|1|4000</v>
      </c>
    </row>
    <row r="1072" spans="2:4" x14ac:dyDescent="0.15">
      <c r="B1072" s="40" t="str">
        <f>room表数据!H81</f>
        <v>15070</v>
      </c>
      <c r="D1072" s="1" t="str">
        <f>主线关卡掉落数据!Z75&amp;"|"&amp;主线关卡掉落数据!Q75&amp;"|"&amp;主线关卡掉落数据!T75*10000</f>
        <v>20001|1|4000</v>
      </c>
    </row>
    <row r="1073" spans="2:4" x14ac:dyDescent="0.15">
      <c r="B1073" s="40" t="str">
        <f>room表数据!H82</f>
        <v>15071</v>
      </c>
      <c r="D1073" s="1" t="str">
        <f>主线关卡掉落数据!Z76&amp;"|"&amp;主线关卡掉落数据!Q76&amp;"|"&amp;主线关卡掉落数据!T76*10000</f>
        <v>20001|1|6000</v>
      </c>
    </row>
    <row r="1074" spans="2:4" x14ac:dyDescent="0.15">
      <c r="B1074" s="40" t="str">
        <f>room表数据!H83</f>
        <v>15072</v>
      </c>
      <c r="D1074" s="1" t="str">
        <f>主线关卡掉落数据!Z77&amp;"|"&amp;主线关卡掉落数据!Q77&amp;"|"&amp;主线关卡掉落数据!T77*10000</f>
        <v>20001|1|6000</v>
      </c>
    </row>
    <row r="1075" spans="2:4" x14ac:dyDescent="0.15">
      <c r="B1075" s="40" t="str">
        <f>room表数据!H84</f>
        <v>15073</v>
      </c>
      <c r="D1075" s="1" t="str">
        <f>主线关卡掉落数据!Z78&amp;"|"&amp;主线关卡掉落数据!Q78&amp;"|"&amp;主线关卡掉落数据!T78*10000</f>
        <v>20001|1|6000</v>
      </c>
    </row>
    <row r="1076" spans="2:4" x14ac:dyDescent="0.15">
      <c r="B1076" s="40" t="str">
        <f>room表数据!H85</f>
        <v>15074</v>
      </c>
      <c r="D1076" s="1" t="str">
        <f>主线关卡掉落数据!Z79&amp;"|"&amp;主线关卡掉落数据!Q79&amp;"|"&amp;主线关卡掉落数据!T79*10000</f>
        <v>20001|1|6000</v>
      </c>
    </row>
    <row r="1077" spans="2:4" x14ac:dyDescent="0.15">
      <c r="B1077" s="40" t="str">
        <f>room表数据!H86</f>
        <v>15075</v>
      </c>
      <c r="D1077" s="1" t="str">
        <f>主线关卡掉落数据!Z80&amp;"|"&amp;主线关卡掉落数据!Q80&amp;"|"&amp;主线关卡掉落数据!T80*10000</f>
        <v>20001|1|6000</v>
      </c>
    </row>
    <row r="1078" spans="2:4" x14ac:dyDescent="0.15">
      <c r="B1078" s="40" t="str">
        <f>room表数据!H87</f>
        <v>15076</v>
      </c>
      <c r="D1078" s="1" t="str">
        <f>主线关卡掉落数据!Z81&amp;"|"&amp;主线关卡掉落数据!Q81&amp;"|"&amp;主线关卡掉落数据!T81*10000</f>
        <v>20001|1|6000</v>
      </c>
    </row>
    <row r="1079" spans="2:4" x14ac:dyDescent="0.15">
      <c r="B1079" s="40" t="str">
        <f>room表数据!H88</f>
        <v>15077</v>
      </c>
      <c r="D1079" s="1" t="str">
        <f>主线关卡掉落数据!Z82&amp;"|"&amp;主线关卡掉落数据!Q82&amp;"|"&amp;主线关卡掉落数据!T82*10000</f>
        <v>20001|1|6000</v>
      </c>
    </row>
    <row r="1080" spans="2:4" x14ac:dyDescent="0.15">
      <c r="B1080" s="40" t="str">
        <f>room表数据!H89</f>
        <v>15078</v>
      </c>
      <c r="D1080" s="1" t="str">
        <f>主线关卡掉落数据!Z83&amp;"|"&amp;主线关卡掉落数据!Q83&amp;"|"&amp;主线关卡掉落数据!T83*10000</f>
        <v>20001|1|6000</v>
      </c>
    </row>
    <row r="1081" spans="2:4" x14ac:dyDescent="0.15">
      <c r="B1081" s="40" t="str">
        <f>room表数据!H90</f>
        <v>15079</v>
      </c>
      <c r="D1081" s="1" t="str">
        <f>主线关卡掉落数据!Z84&amp;"|"&amp;主线关卡掉落数据!Q84&amp;"|"&amp;主线关卡掉落数据!T84*10000</f>
        <v>20001|1|6000</v>
      </c>
    </row>
    <row r="1082" spans="2:4" x14ac:dyDescent="0.15">
      <c r="B1082" s="40" t="str">
        <f>room表数据!H91</f>
        <v>15080</v>
      </c>
      <c r="D1082" s="1" t="str">
        <f>主线关卡掉落数据!Z85&amp;"|"&amp;主线关卡掉落数据!Q85&amp;"|"&amp;主线关卡掉落数据!T85*10000</f>
        <v>20001|1|6000</v>
      </c>
    </row>
    <row r="1083" spans="2:4" x14ac:dyDescent="0.15">
      <c r="B1083" s="40" t="str">
        <f>room表数据!H92</f>
        <v>15081</v>
      </c>
      <c r="D1083" s="1" t="str">
        <f>主线关卡掉落数据!Z86&amp;"|"&amp;主线关卡掉落数据!Q86&amp;"|"&amp;主线关卡掉落数据!T86*10000</f>
        <v>20002|1|2000</v>
      </c>
    </row>
    <row r="1084" spans="2:4" x14ac:dyDescent="0.15">
      <c r="B1084" s="40" t="str">
        <f>room表数据!H93</f>
        <v>15082</v>
      </c>
      <c r="D1084" s="1" t="str">
        <f>主线关卡掉落数据!Z87&amp;"|"&amp;主线关卡掉落数据!Q87&amp;"|"&amp;主线关卡掉落数据!T87*10000</f>
        <v>20002|1|2000</v>
      </c>
    </row>
    <row r="1085" spans="2:4" x14ac:dyDescent="0.15">
      <c r="B1085" s="40" t="str">
        <f>room表数据!H94</f>
        <v>15083</v>
      </c>
      <c r="D1085" s="1" t="str">
        <f>主线关卡掉落数据!Z88&amp;"|"&amp;主线关卡掉落数据!Q88&amp;"|"&amp;主线关卡掉落数据!T88*10000</f>
        <v>20002|1|2000</v>
      </c>
    </row>
    <row r="1086" spans="2:4" x14ac:dyDescent="0.15">
      <c r="B1086" s="40" t="str">
        <f>room表数据!H95</f>
        <v>15084</v>
      </c>
      <c r="D1086" s="1" t="str">
        <f>主线关卡掉落数据!Z89&amp;"|"&amp;主线关卡掉落数据!Q89&amp;"|"&amp;主线关卡掉落数据!T89*10000</f>
        <v>20002|1|2000</v>
      </c>
    </row>
    <row r="1087" spans="2:4" x14ac:dyDescent="0.15">
      <c r="B1087" s="40" t="str">
        <f>room表数据!H96</f>
        <v>15085</v>
      </c>
      <c r="D1087" s="1" t="str">
        <f>主线关卡掉落数据!Z90&amp;"|"&amp;主线关卡掉落数据!Q90&amp;"|"&amp;主线关卡掉落数据!T90*10000</f>
        <v>20002|1|2000</v>
      </c>
    </row>
    <row r="1088" spans="2:4" x14ac:dyDescent="0.15">
      <c r="B1088" s="40" t="str">
        <f>room表数据!H97</f>
        <v>15086</v>
      </c>
      <c r="D1088" s="1" t="str">
        <f>主线关卡掉落数据!Z91&amp;"|"&amp;主线关卡掉落数据!Q91&amp;"|"&amp;主线关卡掉落数据!T91*10000</f>
        <v>20002|1|2000</v>
      </c>
    </row>
    <row r="1089" spans="2:4" x14ac:dyDescent="0.15">
      <c r="B1089" s="40" t="str">
        <f>room表数据!H98</f>
        <v>15087</v>
      </c>
      <c r="D1089" s="1" t="str">
        <f>主线关卡掉落数据!Z92&amp;"|"&amp;主线关卡掉落数据!Q92&amp;"|"&amp;主线关卡掉落数据!T92*10000</f>
        <v>20002|1|2000</v>
      </c>
    </row>
    <row r="1090" spans="2:4" x14ac:dyDescent="0.15">
      <c r="B1090" s="40" t="str">
        <f>room表数据!H99</f>
        <v>15088</v>
      </c>
      <c r="D1090" s="1" t="str">
        <f>主线关卡掉落数据!Z93&amp;"|"&amp;主线关卡掉落数据!Q93&amp;"|"&amp;主线关卡掉落数据!T93*10000</f>
        <v>20002|1|2000</v>
      </c>
    </row>
    <row r="1091" spans="2:4" x14ac:dyDescent="0.15">
      <c r="B1091" s="40" t="str">
        <f>room表数据!H100</f>
        <v>15089</v>
      </c>
      <c r="D1091" s="1" t="str">
        <f>主线关卡掉落数据!Z94&amp;"|"&amp;主线关卡掉落数据!Q94&amp;"|"&amp;主线关卡掉落数据!T94*10000</f>
        <v>20002|1|2000</v>
      </c>
    </row>
    <row r="1092" spans="2:4" x14ac:dyDescent="0.15">
      <c r="B1092" s="40" t="str">
        <f>room表数据!H101</f>
        <v>15090</v>
      </c>
      <c r="D1092" s="1" t="str">
        <f>主线关卡掉落数据!Z95&amp;"|"&amp;主线关卡掉落数据!Q95&amp;"|"&amp;主线关卡掉落数据!T95*10000</f>
        <v>20002|1|2000</v>
      </c>
    </row>
    <row r="1093" spans="2:4" x14ac:dyDescent="0.15">
      <c r="B1093" s="40" t="str">
        <f>room表数据!H102</f>
        <v>15091</v>
      </c>
      <c r="D1093" s="1" t="str">
        <f>主线关卡掉落数据!Z96&amp;"|"&amp;主线关卡掉落数据!Q96&amp;"|"&amp;主线关卡掉落数据!T96*10000</f>
        <v>20002|1|3000</v>
      </c>
    </row>
    <row r="1094" spans="2:4" x14ac:dyDescent="0.15">
      <c r="B1094" s="40" t="str">
        <f>room表数据!H103</f>
        <v>15092</v>
      </c>
      <c r="D1094" s="1" t="str">
        <f>主线关卡掉落数据!Z97&amp;"|"&amp;主线关卡掉落数据!Q97&amp;"|"&amp;主线关卡掉落数据!T97*10000</f>
        <v>20002|1|3000</v>
      </c>
    </row>
    <row r="1095" spans="2:4" x14ac:dyDescent="0.15">
      <c r="B1095" s="40" t="str">
        <f>room表数据!H104</f>
        <v>15093</v>
      </c>
      <c r="D1095" s="1" t="str">
        <f>主线关卡掉落数据!Z98&amp;"|"&amp;主线关卡掉落数据!Q98&amp;"|"&amp;主线关卡掉落数据!T98*10000</f>
        <v>20002|1|3000</v>
      </c>
    </row>
    <row r="1096" spans="2:4" x14ac:dyDescent="0.15">
      <c r="B1096" s="40" t="str">
        <f>room表数据!H105</f>
        <v>15094</v>
      </c>
      <c r="D1096" s="1" t="str">
        <f>主线关卡掉落数据!Z99&amp;"|"&amp;主线关卡掉落数据!Q99&amp;"|"&amp;主线关卡掉落数据!T99*10000</f>
        <v>20002|1|3000</v>
      </c>
    </row>
    <row r="1097" spans="2:4" x14ac:dyDescent="0.15">
      <c r="B1097" s="40" t="str">
        <f>room表数据!H106</f>
        <v>15095</v>
      </c>
      <c r="D1097" s="1" t="str">
        <f>主线关卡掉落数据!Z100&amp;"|"&amp;主线关卡掉落数据!Q100&amp;"|"&amp;主线关卡掉落数据!T100*10000</f>
        <v>20002|1|3000</v>
      </c>
    </row>
    <row r="1098" spans="2:4" x14ac:dyDescent="0.15">
      <c r="B1098" s="40" t="str">
        <f>room表数据!H107</f>
        <v>15096</v>
      </c>
      <c r="D1098" s="1" t="str">
        <f>主线关卡掉落数据!Z101&amp;"|"&amp;主线关卡掉落数据!Q101&amp;"|"&amp;主线关卡掉落数据!T101*10000</f>
        <v>20002|1|3000</v>
      </c>
    </row>
    <row r="1099" spans="2:4" x14ac:dyDescent="0.15">
      <c r="B1099" s="40" t="str">
        <f>room表数据!H108</f>
        <v>15097</v>
      </c>
      <c r="D1099" s="1" t="str">
        <f>主线关卡掉落数据!Z102&amp;"|"&amp;主线关卡掉落数据!Q102&amp;"|"&amp;主线关卡掉落数据!T102*10000</f>
        <v>20002|1|3000</v>
      </c>
    </row>
    <row r="1100" spans="2:4" x14ac:dyDescent="0.15">
      <c r="B1100" s="40" t="str">
        <f>room表数据!H109</f>
        <v>15098</v>
      </c>
      <c r="D1100" s="1" t="str">
        <f>主线关卡掉落数据!Z103&amp;"|"&amp;主线关卡掉落数据!Q103&amp;"|"&amp;主线关卡掉落数据!T103*10000</f>
        <v>20002|1|3000</v>
      </c>
    </row>
    <row r="1101" spans="2:4" x14ac:dyDescent="0.15">
      <c r="B1101" s="40" t="str">
        <f>room表数据!H110</f>
        <v>15099</v>
      </c>
      <c r="D1101" s="1" t="str">
        <f>主线关卡掉落数据!Z104&amp;"|"&amp;主线关卡掉落数据!Q104&amp;"|"&amp;主线关卡掉落数据!T104*10000</f>
        <v>20002|1|3000</v>
      </c>
    </row>
    <row r="1102" spans="2:4" x14ac:dyDescent="0.15">
      <c r="B1102" s="40" t="str">
        <f>room表数据!H111</f>
        <v>15100</v>
      </c>
      <c r="D1102" s="1" t="str">
        <f>主线关卡掉落数据!Z105&amp;"|"&amp;主线关卡掉落数据!Q105&amp;"|"&amp;主线关卡掉落数据!T105*10000</f>
        <v>20002|1|3000</v>
      </c>
    </row>
    <row r="1103" spans="2:4" x14ac:dyDescent="0.15">
      <c r="B1103" s="40" t="str">
        <f>room表数据!H112</f>
        <v>15101</v>
      </c>
      <c r="D1103" s="1" t="str">
        <f>主线关卡掉落数据!Z106&amp;"|"&amp;主线关卡掉落数据!Q106&amp;"|"&amp;主线关卡掉落数据!T106*10000</f>
        <v>20002|1|3500</v>
      </c>
    </row>
    <row r="1104" spans="2:4" x14ac:dyDescent="0.15">
      <c r="B1104" s="40" t="str">
        <f>room表数据!H113</f>
        <v>15102</v>
      </c>
      <c r="D1104" s="1" t="str">
        <f>主线关卡掉落数据!Z107&amp;"|"&amp;主线关卡掉落数据!Q107&amp;"|"&amp;主线关卡掉落数据!T107*10000</f>
        <v>20002|1|3500</v>
      </c>
    </row>
    <row r="1105" spans="2:4" x14ac:dyDescent="0.15">
      <c r="B1105" s="40" t="str">
        <f>room表数据!H114</f>
        <v>15103</v>
      </c>
      <c r="D1105" s="1" t="str">
        <f>主线关卡掉落数据!Z108&amp;"|"&amp;主线关卡掉落数据!Q108&amp;"|"&amp;主线关卡掉落数据!T108*10000</f>
        <v>20002|1|3500</v>
      </c>
    </row>
    <row r="1106" spans="2:4" x14ac:dyDescent="0.15">
      <c r="B1106" s="40" t="str">
        <f>room表数据!H115</f>
        <v>15104</v>
      </c>
      <c r="D1106" s="1" t="str">
        <f>主线关卡掉落数据!Z109&amp;"|"&amp;主线关卡掉落数据!Q109&amp;"|"&amp;主线关卡掉落数据!T109*10000</f>
        <v>20002|1|3500</v>
      </c>
    </row>
    <row r="1107" spans="2:4" x14ac:dyDescent="0.15">
      <c r="B1107" s="40" t="str">
        <f>room表数据!H116</f>
        <v>15105</v>
      </c>
      <c r="D1107" s="1" t="str">
        <f>主线关卡掉落数据!Z110&amp;"|"&amp;主线关卡掉落数据!Q110&amp;"|"&amp;主线关卡掉落数据!T110*10000</f>
        <v>20002|1|3500</v>
      </c>
    </row>
    <row r="1108" spans="2:4" x14ac:dyDescent="0.15">
      <c r="B1108" s="40" t="str">
        <f>room表数据!H117</f>
        <v>15106</v>
      </c>
      <c r="D1108" s="1" t="str">
        <f>主线关卡掉落数据!Z111&amp;"|"&amp;主线关卡掉落数据!Q111&amp;"|"&amp;主线关卡掉落数据!T111*10000</f>
        <v>20002|1|3500</v>
      </c>
    </row>
    <row r="1109" spans="2:4" x14ac:dyDescent="0.15">
      <c r="B1109" s="40" t="str">
        <f>room表数据!H118</f>
        <v>15107</v>
      </c>
      <c r="D1109" s="1" t="str">
        <f>主线关卡掉落数据!Z112&amp;"|"&amp;主线关卡掉落数据!Q112&amp;"|"&amp;主线关卡掉落数据!T112*10000</f>
        <v>20002|1|3500</v>
      </c>
    </row>
    <row r="1110" spans="2:4" x14ac:dyDescent="0.15">
      <c r="B1110" s="40" t="str">
        <f>room表数据!H119</f>
        <v>15108</v>
      </c>
      <c r="D1110" s="1" t="str">
        <f>主线关卡掉落数据!Z113&amp;"|"&amp;主线关卡掉落数据!Q113&amp;"|"&amp;主线关卡掉落数据!T113*10000</f>
        <v>20002|1|3500</v>
      </c>
    </row>
    <row r="1111" spans="2:4" x14ac:dyDescent="0.15">
      <c r="B1111" s="40" t="str">
        <f>room表数据!H120</f>
        <v>15109</v>
      </c>
      <c r="D1111" s="1" t="str">
        <f>主线关卡掉落数据!Z114&amp;"|"&amp;主线关卡掉落数据!Q114&amp;"|"&amp;主线关卡掉落数据!T114*10000</f>
        <v>20002|1|3500</v>
      </c>
    </row>
    <row r="1112" spans="2:4" x14ac:dyDescent="0.15">
      <c r="B1112" s="40" t="str">
        <f>room表数据!H121</f>
        <v>15110</v>
      </c>
      <c r="D1112" s="1" t="str">
        <f>主线关卡掉落数据!Z115&amp;"|"&amp;主线关卡掉落数据!Q115&amp;"|"&amp;主线关卡掉落数据!T115*10000</f>
        <v>20002|1|3500</v>
      </c>
    </row>
    <row r="1113" spans="2:4" x14ac:dyDescent="0.15">
      <c r="B1113" s="40" t="str">
        <f>room表数据!H122</f>
        <v>15111</v>
      </c>
      <c r="D1113" s="1" t="str">
        <f>主线关卡掉落数据!Z116&amp;"|"&amp;主线关卡掉落数据!Q116&amp;"|"&amp;主线关卡掉落数据!T116*10000</f>
        <v>20002|1|5000</v>
      </c>
    </row>
    <row r="1114" spans="2:4" x14ac:dyDescent="0.15">
      <c r="B1114" s="40" t="str">
        <f>room表数据!H123</f>
        <v>15112</v>
      </c>
      <c r="D1114" s="1" t="str">
        <f>主线关卡掉落数据!Z117&amp;"|"&amp;主线关卡掉落数据!Q117&amp;"|"&amp;主线关卡掉落数据!T117*10000</f>
        <v>20002|1|5000</v>
      </c>
    </row>
    <row r="1115" spans="2:4" x14ac:dyDescent="0.15">
      <c r="B1115" s="40" t="str">
        <f>room表数据!H124</f>
        <v>15113</v>
      </c>
      <c r="D1115" s="1" t="str">
        <f>主线关卡掉落数据!Z118&amp;"|"&amp;主线关卡掉落数据!Q118&amp;"|"&amp;主线关卡掉落数据!T118*10000</f>
        <v>20002|1|5000</v>
      </c>
    </row>
    <row r="1116" spans="2:4" x14ac:dyDescent="0.15">
      <c r="B1116" s="40" t="str">
        <f>room表数据!H125</f>
        <v>15114</v>
      </c>
      <c r="D1116" s="1" t="str">
        <f>主线关卡掉落数据!Z119&amp;"|"&amp;主线关卡掉落数据!Q119&amp;"|"&amp;主线关卡掉落数据!T119*10000</f>
        <v>20002|1|5000</v>
      </c>
    </row>
    <row r="1117" spans="2:4" x14ac:dyDescent="0.15">
      <c r="B1117" s="40" t="str">
        <f>room表数据!H126</f>
        <v>15115</v>
      </c>
      <c r="D1117" s="1" t="str">
        <f>主线关卡掉落数据!Z120&amp;"|"&amp;主线关卡掉落数据!Q120&amp;"|"&amp;主线关卡掉落数据!T120*10000</f>
        <v>20002|1|5000</v>
      </c>
    </row>
    <row r="1118" spans="2:4" x14ac:dyDescent="0.15">
      <c r="B1118" s="40" t="str">
        <f>room表数据!H127</f>
        <v>15116</v>
      </c>
      <c r="D1118" s="1" t="str">
        <f>主线关卡掉落数据!Z121&amp;"|"&amp;主线关卡掉落数据!Q121&amp;"|"&amp;主线关卡掉落数据!T121*10000</f>
        <v>20002|1|5000</v>
      </c>
    </row>
    <row r="1119" spans="2:4" x14ac:dyDescent="0.15">
      <c r="B1119" s="40" t="str">
        <f>room表数据!H128</f>
        <v>15117</v>
      </c>
      <c r="D1119" s="1" t="str">
        <f>主线关卡掉落数据!Z122&amp;"|"&amp;主线关卡掉落数据!Q122&amp;"|"&amp;主线关卡掉落数据!T122*10000</f>
        <v>20002|1|5000</v>
      </c>
    </row>
    <row r="1120" spans="2:4" x14ac:dyDescent="0.15">
      <c r="B1120" s="40" t="str">
        <f>room表数据!H129</f>
        <v>15118</v>
      </c>
      <c r="D1120" s="1" t="str">
        <f>主线关卡掉落数据!Z123&amp;"|"&amp;主线关卡掉落数据!Q123&amp;"|"&amp;主线关卡掉落数据!T123*10000</f>
        <v>20002|1|5000</v>
      </c>
    </row>
    <row r="1121" spans="2:4" x14ac:dyDescent="0.15">
      <c r="B1121" s="40" t="str">
        <f>room表数据!H130</f>
        <v>15119</v>
      </c>
      <c r="D1121" s="1" t="str">
        <f>主线关卡掉落数据!Z124&amp;"|"&amp;主线关卡掉落数据!Q124&amp;"|"&amp;主线关卡掉落数据!T124*10000</f>
        <v>20002|1|5000</v>
      </c>
    </row>
    <row r="1122" spans="2:4" x14ac:dyDescent="0.15">
      <c r="B1122" s="40" t="str">
        <f>room表数据!H131</f>
        <v>15120</v>
      </c>
      <c r="D1122" s="1" t="str">
        <f>主线关卡掉落数据!Z125&amp;"|"&amp;主线关卡掉落数据!Q125&amp;"|"&amp;主线关卡掉落数据!T125*10000</f>
        <v>20002|1|5000</v>
      </c>
    </row>
    <row r="1123" spans="2:4" x14ac:dyDescent="0.15">
      <c r="B1123" s="40" t="str">
        <f>room表数据!H132</f>
        <v>15121</v>
      </c>
      <c r="D1123" s="1" t="str">
        <f>主线关卡掉落数据!Z126&amp;"|"&amp;主线关卡掉落数据!Q126&amp;"|"&amp;主线关卡掉落数据!T126*10000</f>
        <v>20002|1|5000</v>
      </c>
    </row>
    <row r="1124" spans="2:4" x14ac:dyDescent="0.15">
      <c r="B1124" s="40" t="str">
        <f>room表数据!H133</f>
        <v>15122</v>
      </c>
      <c r="D1124" s="1" t="str">
        <f>主线关卡掉落数据!Z127&amp;"|"&amp;主线关卡掉落数据!Q127&amp;"|"&amp;主线关卡掉落数据!T127*10000</f>
        <v>20002|1|5000</v>
      </c>
    </row>
    <row r="1125" spans="2:4" x14ac:dyDescent="0.15">
      <c r="B1125" s="40" t="str">
        <f>room表数据!H134</f>
        <v>15123</v>
      </c>
      <c r="D1125" s="1" t="str">
        <f>主线关卡掉落数据!Z128&amp;"|"&amp;主线关卡掉落数据!Q128&amp;"|"&amp;主线关卡掉落数据!T128*10000</f>
        <v>20002|1|5000</v>
      </c>
    </row>
    <row r="1126" spans="2:4" x14ac:dyDescent="0.15">
      <c r="B1126" s="40" t="str">
        <f>room表数据!H135</f>
        <v>15124</v>
      </c>
      <c r="D1126" s="1" t="str">
        <f>主线关卡掉落数据!Z129&amp;"|"&amp;主线关卡掉落数据!Q129&amp;"|"&amp;主线关卡掉落数据!T129*10000</f>
        <v>20002|1|5000</v>
      </c>
    </row>
    <row r="1127" spans="2:4" x14ac:dyDescent="0.15">
      <c r="B1127" s="40" t="str">
        <f>room表数据!H136</f>
        <v>15125</v>
      </c>
      <c r="D1127" s="1" t="str">
        <f>主线关卡掉落数据!Z130&amp;"|"&amp;主线关卡掉落数据!Q130&amp;"|"&amp;主线关卡掉落数据!T130*10000</f>
        <v>20002|1|5000</v>
      </c>
    </row>
    <row r="1128" spans="2:4" x14ac:dyDescent="0.15">
      <c r="B1128" s="40" t="str">
        <f>room表数据!H137</f>
        <v>15126</v>
      </c>
      <c r="D1128" s="1" t="str">
        <f>主线关卡掉落数据!Z131&amp;"|"&amp;主线关卡掉落数据!Q131&amp;"|"&amp;主线关卡掉落数据!T131*10000</f>
        <v>20002|1|5000</v>
      </c>
    </row>
    <row r="1129" spans="2:4" x14ac:dyDescent="0.15">
      <c r="B1129" s="40" t="str">
        <f>room表数据!H138</f>
        <v>15127</v>
      </c>
      <c r="D1129" s="1" t="str">
        <f>主线关卡掉落数据!Z132&amp;"|"&amp;主线关卡掉落数据!Q132&amp;"|"&amp;主线关卡掉落数据!T132*10000</f>
        <v>20002|1|5000</v>
      </c>
    </row>
    <row r="1130" spans="2:4" x14ac:dyDescent="0.15">
      <c r="B1130" s="40" t="str">
        <f>room表数据!H139</f>
        <v>15128</v>
      </c>
      <c r="D1130" s="1" t="str">
        <f>主线关卡掉落数据!Z133&amp;"|"&amp;主线关卡掉落数据!Q133&amp;"|"&amp;主线关卡掉落数据!T133*10000</f>
        <v>20002|1|5000</v>
      </c>
    </row>
    <row r="1131" spans="2:4" x14ac:dyDescent="0.15">
      <c r="B1131" s="40" t="str">
        <f>room表数据!H140</f>
        <v>15129</v>
      </c>
      <c r="D1131" s="1" t="str">
        <f>主线关卡掉落数据!Z134&amp;"|"&amp;主线关卡掉落数据!Q134&amp;"|"&amp;主线关卡掉落数据!T134*10000</f>
        <v>20002|1|5000</v>
      </c>
    </row>
    <row r="1132" spans="2:4" x14ac:dyDescent="0.15">
      <c r="B1132" s="40" t="str">
        <f>room表数据!H141</f>
        <v>15130</v>
      </c>
      <c r="D1132" s="1" t="str">
        <f>主线关卡掉落数据!Z135&amp;"|"&amp;主线关卡掉落数据!Q135&amp;"|"&amp;主线关卡掉落数据!T135*10000</f>
        <v>20002|1|5000</v>
      </c>
    </row>
    <row r="1133" spans="2:4" x14ac:dyDescent="0.15">
      <c r="B1133" s="40" t="str">
        <f>room表数据!H142</f>
        <v>15131</v>
      </c>
      <c r="D1133" s="1" t="str">
        <f>主线关卡掉落数据!Z136&amp;"|"&amp;主线关卡掉落数据!Q136&amp;"|"&amp;主线关卡掉落数据!T136*10000</f>
        <v>20002|1|5000</v>
      </c>
    </row>
    <row r="1134" spans="2:4" x14ac:dyDescent="0.15">
      <c r="B1134" s="40" t="str">
        <f>room表数据!H143</f>
        <v>15132</v>
      </c>
      <c r="D1134" s="1" t="str">
        <f>主线关卡掉落数据!Z137&amp;"|"&amp;主线关卡掉落数据!Q137&amp;"|"&amp;主线关卡掉落数据!T137*10000</f>
        <v>20002|1|5000</v>
      </c>
    </row>
    <row r="1135" spans="2:4" x14ac:dyDescent="0.15">
      <c r="B1135" s="40" t="str">
        <f>room表数据!H144</f>
        <v>15133</v>
      </c>
      <c r="D1135" s="1" t="str">
        <f>主线关卡掉落数据!Z138&amp;"|"&amp;主线关卡掉落数据!Q138&amp;"|"&amp;主线关卡掉落数据!T138*10000</f>
        <v>20002|1|5000</v>
      </c>
    </row>
    <row r="1136" spans="2:4" x14ac:dyDescent="0.15">
      <c r="B1136" s="40" t="str">
        <f>room表数据!H145</f>
        <v>15134</v>
      </c>
      <c r="D1136" s="1" t="str">
        <f>主线关卡掉落数据!Z139&amp;"|"&amp;主线关卡掉落数据!Q139&amp;"|"&amp;主线关卡掉落数据!T139*10000</f>
        <v>20002|1|5000</v>
      </c>
    </row>
    <row r="1137" spans="2:4" x14ac:dyDescent="0.15">
      <c r="B1137" s="40" t="str">
        <f>room表数据!H146</f>
        <v>15135</v>
      </c>
      <c r="D1137" s="1" t="str">
        <f>主线关卡掉落数据!Z140&amp;"|"&amp;主线关卡掉落数据!Q140&amp;"|"&amp;主线关卡掉落数据!T140*10000</f>
        <v>20002|1|5000</v>
      </c>
    </row>
    <row r="1138" spans="2:4" x14ac:dyDescent="0.15">
      <c r="B1138" s="40" t="str">
        <f>room表数据!H147</f>
        <v>15136</v>
      </c>
      <c r="D1138" s="1" t="str">
        <f>主线关卡掉落数据!Z141&amp;"|"&amp;主线关卡掉落数据!Q141&amp;"|"&amp;主线关卡掉落数据!T141*10000</f>
        <v>20002|1|5000</v>
      </c>
    </row>
    <row r="1139" spans="2:4" x14ac:dyDescent="0.15">
      <c r="B1139" s="40" t="str">
        <f>room表数据!H148</f>
        <v>15137</v>
      </c>
      <c r="D1139" s="1" t="str">
        <f>主线关卡掉落数据!Z142&amp;"|"&amp;主线关卡掉落数据!Q142&amp;"|"&amp;主线关卡掉落数据!T142*10000</f>
        <v>20002|1|5000</v>
      </c>
    </row>
    <row r="1140" spans="2:4" x14ac:dyDescent="0.15">
      <c r="B1140" s="40" t="str">
        <f>room表数据!H149</f>
        <v>15138</v>
      </c>
      <c r="D1140" s="1" t="str">
        <f>主线关卡掉落数据!Z143&amp;"|"&amp;主线关卡掉落数据!Q143&amp;"|"&amp;主线关卡掉落数据!T143*10000</f>
        <v>20002|1|5000</v>
      </c>
    </row>
    <row r="1141" spans="2:4" x14ac:dyDescent="0.15">
      <c r="B1141" s="40" t="str">
        <f>room表数据!H150</f>
        <v>15139</v>
      </c>
      <c r="D1141" s="1" t="str">
        <f>主线关卡掉落数据!Z144&amp;"|"&amp;主线关卡掉落数据!Q144&amp;"|"&amp;主线关卡掉落数据!T144*10000</f>
        <v>20002|1|5000</v>
      </c>
    </row>
    <row r="1142" spans="2:4" x14ac:dyDescent="0.15">
      <c r="B1142" s="40" t="str">
        <f>room表数据!H151</f>
        <v>15140</v>
      </c>
      <c r="D1142" s="1" t="str">
        <f>主线关卡掉落数据!Z145&amp;"|"&amp;主线关卡掉落数据!Q145&amp;"|"&amp;主线关卡掉落数据!T145*10000</f>
        <v>20002|1|5000</v>
      </c>
    </row>
    <row r="1143" spans="2:4" x14ac:dyDescent="0.15">
      <c r="B1143" s="40" t="str">
        <f>room表数据!H152</f>
        <v>15141</v>
      </c>
      <c r="D1143" s="1" t="str">
        <f>主线关卡掉落数据!Z146&amp;"|"&amp;主线关卡掉落数据!Q146&amp;"|"&amp;主线关卡掉落数据!T146*10000</f>
        <v>20002|1|7000</v>
      </c>
    </row>
    <row r="1144" spans="2:4" x14ac:dyDescent="0.15">
      <c r="B1144" s="40" t="str">
        <f>room表数据!H153</f>
        <v>15142</v>
      </c>
      <c r="D1144" s="1" t="str">
        <f>主线关卡掉落数据!Z147&amp;"|"&amp;主线关卡掉落数据!Q147&amp;"|"&amp;主线关卡掉落数据!T147*10000</f>
        <v>20002|1|7000</v>
      </c>
    </row>
    <row r="1145" spans="2:4" x14ac:dyDescent="0.15">
      <c r="B1145" s="40" t="str">
        <f>room表数据!H154</f>
        <v>15143</v>
      </c>
      <c r="D1145" s="1" t="str">
        <f>主线关卡掉落数据!Z148&amp;"|"&amp;主线关卡掉落数据!Q148&amp;"|"&amp;主线关卡掉落数据!T148*10000</f>
        <v>20002|1|7000</v>
      </c>
    </row>
    <row r="1146" spans="2:4" x14ac:dyDescent="0.15">
      <c r="B1146" s="40" t="str">
        <f>room表数据!H155</f>
        <v>15144</v>
      </c>
      <c r="D1146" s="1" t="str">
        <f>主线关卡掉落数据!Z149&amp;"|"&amp;主线关卡掉落数据!Q149&amp;"|"&amp;主线关卡掉落数据!T149*10000</f>
        <v>20002|1|7000</v>
      </c>
    </row>
    <row r="1147" spans="2:4" x14ac:dyDescent="0.15">
      <c r="B1147" s="40" t="str">
        <f>room表数据!H156</f>
        <v>15145</v>
      </c>
      <c r="D1147" s="1" t="str">
        <f>主线关卡掉落数据!Z150&amp;"|"&amp;主线关卡掉落数据!Q150&amp;"|"&amp;主线关卡掉落数据!T150*10000</f>
        <v>20002|1|7000</v>
      </c>
    </row>
    <row r="1148" spans="2:4" x14ac:dyDescent="0.15">
      <c r="B1148" s="40" t="str">
        <f>room表数据!H157</f>
        <v>15146</v>
      </c>
      <c r="D1148" s="1" t="str">
        <f>主线关卡掉落数据!Z151&amp;"|"&amp;主线关卡掉落数据!Q151&amp;"|"&amp;主线关卡掉落数据!T151*10000</f>
        <v>20002|1|7000</v>
      </c>
    </row>
    <row r="1149" spans="2:4" x14ac:dyDescent="0.15">
      <c r="B1149" s="40" t="str">
        <f>room表数据!H158</f>
        <v>15147</v>
      </c>
      <c r="D1149" s="1" t="str">
        <f>主线关卡掉落数据!Z152&amp;"|"&amp;主线关卡掉落数据!Q152&amp;"|"&amp;主线关卡掉落数据!T152*10000</f>
        <v>20002|1|7000</v>
      </c>
    </row>
    <row r="1150" spans="2:4" x14ac:dyDescent="0.15">
      <c r="B1150" s="40" t="str">
        <f>room表数据!H159</f>
        <v>15148</v>
      </c>
      <c r="D1150" s="1" t="str">
        <f>主线关卡掉落数据!Z153&amp;"|"&amp;主线关卡掉落数据!Q153&amp;"|"&amp;主线关卡掉落数据!T153*10000</f>
        <v>20002|1|7000</v>
      </c>
    </row>
    <row r="1151" spans="2:4" x14ac:dyDescent="0.15">
      <c r="B1151" s="40" t="str">
        <f>room表数据!H160</f>
        <v>15149</v>
      </c>
      <c r="D1151" s="1" t="str">
        <f>主线关卡掉落数据!Z154&amp;"|"&amp;主线关卡掉落数据!Q154&amp;"|"&amp;主线关卡掉落数据!T154*10000</f>
        <v>20002|1|7000</v>
      </c>
    </row>
    <row r="1152" spans="2:4" x14ac:dyDescent="0.15">
      <c r="B1152" s="40" t="str">
        <f>room表数据!H161</f>
        <v>15150</v>
      </c>
      <c r="D1152" s="1" t="str">
        <f>主线关卡掉落数据!Z155&amp;"|"&amp;主线关卡掉落数据!Q155&amp;"|"&amp;主线关卡掉落数据!T155*10000</f>
        <v>20002|1|7000</v>
      </c>
    </row>
    <row r="1153" spans="2:4" x14ac:dyDescent="0.15">
      <c r="B1153" s="40" t="str">
        <f>room表数据!H162</f>
        <v>15151</v>
      </c>
      <c r="D1153" s="1" t="str">
        <f>主线关卡掉落数据!Z156&amp;"|"&amp;主线关卡掉落数据!Q156&amp;"|"&amp;主线关卡掉落数据!T156*10000</f>
        <v>20002|1|8000</v>
      </c>
    </row>
    <row r="1154" spans="2:4" x14ac:dyDescent="0.15">
      <c r="B1154" s="40" t="str">
        <f>room表数据!H163</f>
        <v>15152</v>
      </c>
      <c r="D1154" s="1" t="str">
        <f>主线关卡掉落数据!Z157&amp;"|"&amp;主线关卡掉落数据!Q157&amp;"|"&amp;主线关卡掉落数据!T157*10000</f>
        <v>20002|1|8000</v>
      </c>
    </row>
    <row r="1155" spans="2:4" x14ac:dyDescent="0.15">
      <c r="B1155" s="40" t="str">
        <f>room表数据!H164</f>
        <v>15153</v>
      </c>
      <c r="D1155" s="1" t="str">
        <f>主线关卡掉落数据!Z158&amp;"|"&amp;主线关卡掉落数据!Q158&amp;"|"&amp;主线关卡掉落数据!T158*10000</f>
        <v>20002|1|8000</v>
      </c>
    </row>
    <row r="1156" spans="2:4" x14ac:dyDescent="0.15">
      <c r="B1156" s="40" t="str">
        <f>room表数据!H165</f>
        <v>15154</v>
      </c>
      <c r="D1156" s="1" t="str">
        <f>主线关卡掉落数据!Z159&amp;"|"&amp;主线关卡掉落数据!Q159&amp;"|"&amp;主线关卡掉落数据!T159*10000</f>
        <v>20002|1|8000</v>
      </c>
    </row>
    <row r="1157" spans="2:4" x14ac:dyDescent="0.15">
      <c r="B1157" s="40" t="str">
        <f>room表数据!H166</f>
        <v>15155</v>
      </c>
      <c r="D1157" s="1" t="str">
        <f>主线关卡掉落数据!Z160&amp;"|"&amp;主线关卡掉落数据!Q160&amp;"|"&amp;主线关卡掉落数据!T160*10000</f>
        <v>20002|1|8000</v>
      </c>
    </row>
    <row r="1158" spans="2:4" x14ac:dyDescent="0.15">
      <c r="B1158" s="40" t="str">
        <f>room表数据!H167</f>
        <v>15156</v>
      </c>
      <c r="D1158" s="1" t="str">
        <f>主线关卡掉落数据!Z161&amp;"|"&amp;主线关卡掉落数据!Q161&amp;"|"&amp;主线关卡掉落数据!T161*10000</f>
        <v>20002|1|8000</v>
      </c>
    </row>
    <row r="1159" spans="2:4" x14ac:dyDescent="0.15">
      <c r="B1159" s="40" t="str">
        <f>room表数据!H168</f>
        <v>15157</v>
      </c>
      <c r="D1159" s="1" t="str">
        <f>主线关卡掉落数据!Z162&amp;"|"&amp;主线关卡掉落数据!Q162&amp;"|"&amp;主线关卡掉落数据!T162*10000</f>
        <v>20002|1|8000</v>
      </c>
    </row>
    <row r="1160" spans="2:4" x14ac:dyDescent="0.15">
      <c r="B1160" s="40" t="str">
        <f>room表数据!H169</f>
        <v>15158</v>
      </c>
      <c r="D1160" s="1" t="str">
        <f>主线关卡掉落数据!Z163&amp;"|"&amp;主线关卡掉落数据!Q163&amp;"|"&amp;主线关卡掉落数据!T163*10000</f>
        <v>20002|1|8000</v>
      </c>
    </row>
    <row r="1161" spans="2:4" x14ac:dyDescent="0.15">
      <c r="B1161" s="40" t="str">
        <f>room表数据!H170</f>
        <v>15159</v>
      </c>
      <c r="D1161" s="1" t="str">
        <f>主线关卡掉落数据!Z164&amp;"|"&amp;主线关卡掉落数据!Q164&amp;"|"&amp;主线关卡掉落数据!T164*10000</f>
        <v>20002|1|8000</v>
      </c>
    </row>
    <row r="1162" spans="2:4" x14ac:dyDescent="0.15">
      <c r="B1162" s="40" t="str">
        <f>room表数据!H171</f>
        <v>15160</v>
      </c>
      <c r="D1162" s="1" t="str">
        <f>主线关卡掉落数据!Z165&amp;"|"&amp;主线关卡掉落数据!Q165&amp;"|"&amp;主线关卡掉落数据!T165*10000</f>
        <v>20002|1|8000</v>
      </c>
    </row>
    <row r="1163" spans="2:4" x14ac:dyDescent="0.15">
      <c r="B1163" s="40" t="str">
        <f>room表数据!H172</f>
        <v>15161</v>
      </c>
      <c r="D1163" s="1" t="str">
        <f>主线关卡掉落数据!Z166&amp;"|"&amp;主线关卡掉落数据!Q166&amp;"|"&amp;主线关卡掉落数据!T166*10000</f>
        <v>20002|1|8000</v>
      </c>
    </row>
    <row r="1164" spans="2:4" x14ac:dyDescent="0.15">
      <c r="B1164" s="40" t="str">
        <f>room表数据!H173</f>
        <v>15162</v>
      </c>
      <c r="D1164" s="1" t="str">
        <f>主线关卡掉落数据!Z167&amp;"|"&amp;主线关卡掉落数据!Q167&amp;"|"&amp;主线关卡掉落数据!T167*10000</f>
        <v>20002|1|8000</v>
      </c>
    </row>
    <row r="1165" spans="2:4" x14ac:dyDescent="0.15">
      <c r="B1165" s="40" t="str">
        <f>room表数据!H174</f>
        <v>15163</v>
      </c>
      <c r="D1165" s="1" t="str">
        <f>主线关卡掉落数据!Z168&amp;"|"&amp;主线关卡掉落数据!Q168&amp;"|"&amp;主线关卡掉落数据!T168*10000</f>
        <v>20002|1|8000</v>
      </c>
    </row>
    <row r="1166" spans="2:4" x14ac:dyDescent="0.15">
      <c r="B1166" s="40" t="str">
        <f>room表数据!H175</f>
        <v>15164</v>
      </c>
      <c r="D1166" s="1" t="str">
        <f>主线关卡掉落数据!Z169&amp;"|"&amp;主线关卡掉落数据!Q169&amp;"|"&amp;主线关卡掉落数据!T169*10000</f>
        <v>20002|1|8000</v>
      </c>
    </row>
    <row r="1167" spans="2:4" x14ac:dyDescent="0.15">
      <c r="B1167" s="40" t="str">
        <f>room表数据!H176</f>
        <v>15165</v>
      </c>
      <c r="D1167" s="1" t="str">
        <f>主线关卡掉落数据!Z170&amp;"|"&amp;主线关卡掉落数据!Q170&amp;"|"&amp;主线关卡掉落数据!T170*10000</f>
        <v>20002|1|8000</v>
      </c>
    </row>
    <row r="1168" spans="2:4" x14ac:dyDescent="0.15">
      <c r="B1168" s="40" t="str">
        <f>room表数据!H177</f>
        <v>15166</v>
      </c>
      <c r="D1168" s="1" t="str">
        <f>主线关卡掉落数据!Z171&amp;"|"&amp;主线关卡掉落数据!Q171&amp;"|"&amp;主线关卡掉落数据!T171*10000</f>
        <v>20002|1|8000</v>
      </c>
    </row>
    <row r="1169" spans="2:4" x14ac:dyDescent="0.15">
      <c r="B1169" s="40" t="str">
        <f>room表数据!H178</f>
        <v>15167</v>
      </c>
      <c r="D1169" s="1" t="str">
        <f>主线关卡掉落数据!Z172&amp;"|"&amp;主线关卡掉落数据!Q172&amp;"|"&amp;主线关卡掉落数据!T172*10000</f>
        <v>20002|1|8000</v>
      </c>
    </row>
    <row r="1170" spans="2:4" x14ac:dyDescent="0.15">
      <c r="B1170" s="40" t="str">
        <f>room表数据!H179</f>
        <v>15168</v>
      </c>
      <c r="D1170" s="1" t="str">
        <f>主线关卡掉落数据!Z173&amp;"|"&amp;主线关卡掉落数据!Q173&amp;"|"&amp;主线关卡掉落数据!T173*10000</f>
        <v>20002|1|8000</v>
      </c>
    </row>
    <row r="1171" spans="2:4" x14ac:dyDescent="0.15">
      <c r="B1171" s="40" t="str">
        <f>room表数据!H180</f>
        <v>15169</v>
      </c>
      <c r="D1171" s="1" t="str">
        <f>主线关卡掉落数据!Z174&amp;"|"&amp;主线关卡掉落数据!Q174&amp;"|"&amp;主线关卡掉落数据!T174*10000</f>
        <v>20002|1|8000</v>
      </c>
    </row>
    <row r="1172" spans="2:4" x14ac:dyDescent="0.15">
      <c r="B1172" s="40" t="str">
        <f>room表数据!H181</f>
        <v>15170</v>
      </c>
      <c r="D1172" s="1" t="str">
        <f>主线关卡掉落数据!Z175&amp;"|"&amp;主线关卡掉落数据!Q175&amp;"|"&amp;主线关卡掉落数据!T175*10000</f>
        <v>20002|1|8000</v>
      </c>
    </row>
    <row r="1173" spans="2:4" x14ac:dyDescent="0.15">
      <c r="B1173" s="40" t="str">
        <f>room表数据!H182</f>
        <v>15171</v>
      </c>
      <c r="D1173" s="1" t="str">
        <f>主线关卡掉落数据!Z176&amp;"|"&amp;主线关卡掉落数据!Q176&amp;"|"&amp;主线关卡掉落数据!T176*10000</f>
        <v>20002|2|6000</v>
      </c>
    </row>
    <row r="1174" spans="2:4" x14ac:dyDescent="0.15">
      <c r="B1174" s="40" t="str">
        <f>room表数据!H183</f>
        <v>15172</v>
      </c>
      <c r="D1174" s="1" t="str">
        <f>主线关卡掉落数据!Z177&amp;"|"&amp;主线关卡掉落数据!Q177&amp;"|"&amp;主线关卡掉落数据!T177*10000</f>
        <v>20002|2|6000</v>
      </c>
    </row>
    <row r="1175" spans="2:4" x14ac:dyDescent="0.15">
      <c r="B1175" s="40" t="str">
        <f>room表数据!H184</f>
        <v>15173</v>
      </c>
      <c r="D1175" s="1" t="str">
        <f>主线关卡掉落数据!Z178&amp;"|"&amp;主线关卡掉落数据!Q178&amp;"|"&amp;主线关卡掉落数据!T178*10000</f>
        <v>20002|2|6000</v>
      </c>
    </row>
    <row r="1176" spans="2:4" x14ac:dyDescent="0.15">
      <c r="B1176" s="40" t="str">
        <f>room表数据!H185</f>
        <v>15174</v>
      </c>
      <c r="D1176" s="1" t="str">
        <f>主线关卡掉落数据!Z179&amp;"|"&amp;主线关卡掉落数据!Q179&amp;"|"&amp;主线关卡掉落数据!T179*10000</f>
        <v>20002|2|6000</v>
      </c>
    </row>
    <row r="1177" spans="2:4" x14ac:dyDescent="0.15">
      <c r="B1177" s="40" t="str">
        <f>room表数据!H186</f>
        <v>15175</v>
      </c>
      <c r="D1177" s="1" t="str">
        <f>主线关卡掉落数据!Z180&amp;"|"&amp;主线关卡掉落数据!Q180&amp;"|"&amp;主线关卡掉落数据!T180*10000</f>
        <v>20002|2|6000</v>
      </c>
    </row>
    <row r="1178" spans="2:4" x14ac:dyDescent="0.15">
      <c r="B1178" s="40" t="str">
        <f>room表数据!H187</f>
        <v>15176</v>
      </c>
      <c r="D1178" s="1" t="str">
        <f>主线关卡掉落数据!Z181&amp;"|"&amp;主线关卡掉落数据!Q181&amp;"|"&amp;主线关卡掉落数据!T181*10000</f>
        <v>20002|2|6000</v>
      </c>
    </row>
    <row r="1179" spans="2:4" x14ac:dyDescent="0.15">
      <c r="B1179" s="40" t="str">
        <f>room表数据!H188</f>
        <v>15177</v>
      </c>
      <c r="D1179" s="1" t="str">
        <f>主线关卡掉落数据!Z182&amp;"|"&amp;主线关卡掉落数据!Q182&amp;"|"&amp;主线关卡掉落数据!T182*10000</f>
        <v>20002|2|6000</v>
      </c>
    </row>
    <row r="1180" spans="2:4" x14ac:dyDescent="0.15">
      <c r="B1180" s="40" t="str">
        <f>room表数据!H189</f>
        <v>15178</v>
      </c>
      <c r="D1180" s="1" t="str">
        <f>主线关卡掉落数据!Z183&amp;"|"&amp;主线关卡掉落数据!Q183&amp;"|"&amp;主线关卡掉落数据!T183*10000</f>
        <v>20002|2|6000</v>
      </c>
    </row>
    <row r="1181" spans="2:4" x14ac:dyDescent="0.15">
      <c r="B1181" s="40" t="str">
        <f>room表数据!H190</f>
        <v>15179</v>
      </c>
      <c r="D1181" s="1" t="str">
        <f>主线关卡掉落数据!Z184&amp;"|"&amp;主线关卡掉落数据!Q184&amp;"|"&amp;主线关卡掉落数据!T184*10000</f>
        <v>20002|2|6000</v>
      </c>
    </row>
    <row r="1182" spans="2:4" x14ac:dyDescent="0.15">
      <c r="B1182" s="40" t="str">
        <f>room表数据!H191</f>
        <v>15180</v>
      </c>
      <c r="D1182" s="1" t="str">
        <f>主线关卡掉落数据!Z185&amp;"|"&amp;主线关卡掉落数据!Q185&amp;"|"&amp;主线关卡掉落数据!T185*10000</f>
        <v>20002|2|6000</v>
      </c>
    </row>
    <row r="1183" spans="2:4" x14ac:dyDescent="0.15">
      <c r="B1183" s="40" t="str">
        <f>room表数据!H192</f>
        <v>15181</v>
      </c>
      <c r="D1183" s="1" t="str">
        <f>主线关卡掉落数据!Z186&amp;"|"&amp;主线关卡掉落数据!Q186&amp;"|"&amp;主线关卡掉落数据!T186*10000</f>
        <v>20002|2|8000</v>
      </c>
    </row>
    <row r="1184" spans="2:4" x14ac:dyDescent="0.15">
      <c r="B1184" s="40" t="str">
        <f>room表数据!H193</f>
        <v>15182</v>
      </c>
      <c r="D1184" s="1" t="str">
        <f>主线关卡掉落数据!Z187&amp;"|"&amp;主线关卡掉落数据!Q187&amp;"|"&amp;主线关卡掉落数据!T187*10000</f>
        <v>20002|2|8000</v>
      </c>
    </row>
    <row r="1185" spans="2:4" x14ac:dyDescent="0.15">
      <c r="B1185" s="40" t="str">
        <f>room表数据!H194</f>
        <v>15183</v>
      </c>
      <c r="D1185" s="1" t="str">
        <f>主线关卡掉落数据!Z188&amp;"|"&amp;主线关卡掉落数据!Q188&amp;"|"&amp;主线关卡掉落数据!T188*10000</f>
        <v>20002|2|8000</v>
      </c>
    </row>
    <row r="1186" spans="2:4" x14ac:dyDescent="0.15">
      <c r="B1186" s="40" t="str">
        <f>room表数据!H195</f>
        <v>15184</v>
      </c>
      <c r="D1186" s="1" t="str">
        <f>主线关卡掉落数据!Z189&amp;"|"&amp;主线关卡掉落数据!Q189&amp;"|"&amp;主线关卡掉落数据!T189*10000</f>
        <v>20002|2|8000</v>
      </c>
    </row>
    <row r="1187" spans="2:4" x14ac:dyDescent="0.15">
      <c r="B1187" s="40" t="str">
        <f>room表数据!H196</f>
        <v>15185</v>
      </c>
      <c r="D1187" s="1" t="str">
        <f>主线关卡掉落数据!Z190&amp;"|"&amp;主线关卡掉落数据!Q190&amp;"|"&amp;主线关卡掉落数据!T190*10000</f>
        <v>20002|2|8000</v>
      </c>
    </row>
    <row r="1188" spans="2:4" x14ac:dyDescent="0.15">
      <c r="B1188" s="40" t="str">
        <f>room表数据!H197</f>
        <v>15186</v>
      </c>
      <c r="D1188" s="1" t="str">
        <f>主线关卡掉落数据!Z191&amp;"|"&amp;主线关卡掉落数据!Q191&amp;"|"&amp;主线关卡掉落数据!T191*10000</f>
        <v>20002|2|8000</v>
      </c>
    </row>
    <row r="1189" spans="2:4" x14ac:dyDescent="0.15">
      <c r="B1189" s="40" t="str">
        <f>room表数据!H198</f>
        <v>15187</v>
      </c>
      <c r="D1189" s="1" t="str">
        <f>主线关卡掉落数据!Z192&amp;"|"&amp;主线关卡掉落数据!Q192&amp;"|"&amp;主线关卡掉落数据!T192*10000</f>
        <v>20002|2|8000</v>
      </c>
    </row>
    <row r="1190" spans="2:4" x14ac:dyDescent="0.15">
      <c r="B1190" s="40" t="str">
        <f>room表数据!H199</f>
        <v>15188</v>
      </c>
      <c r="D1190" s="1" t="str">
        <f>主线关卡掉落数据!Z193&amp;"|"&amp;主线关卡掉落数据!Q193&amp;"|"&amp;主线关卡掉落数据!T193*10000</f>
        <v>20002|2|8000</v>
      </c>
    </row>
    <row r="1191" spans="2:4" x14ac:dyDescent="0.15">
      <c r="B1191" s="40" t="str">
        <f>room表数据!H200</f>
        <v>15189</v>
      </c>
      <c r="D1191" s="1" t="str">
        <f>主线关卡掉落数据!Z194&amp;"|"&amp;主线关卡掉落数据!Q194&amp;"|"&amp;主线关卡掉落数据!T194*10000</f>
        <v>20002|2|8000</v>
      </c>
    </row>
    <row r="1192" spans="2:4" x14ac:dyDescent="0.15">
      <c r="B1192" s="40" t="str">
        <f>room表数据!H201</f>
        <v>15190</v>
      </c>
      <c r="D1192" s="1" t="str">
        <f>主线关卡掉落数据!Z195&amp;"|"&amp;主线关卡掉落数据!Q195&amp;"|"&amp;主线关卡掉落数据!T195*10000</f>
        <v>20002|2|8000</v>
      </c>
    </row>
    <row r="1193" spans="2:4" x14ac:dyDescent="0.15">
      <c r="B1193" s="40" t="str">
        <f>room表数据!H202</f>
        <v>15191</v>
      </c>
      <c r="D1193" s="1" t="str">
        <f>主线关卡掉落数据!Z196&amp;"|"&amp;主线关卡掉落数据!Q196&amp;"|"&amp;主线关卡掉落数据!T196*10000</f>
        <v>20002|2|8000</v>
      </c>
    </row>
    <row r="1194" spans="2:4" x14ac:dyDescent="0.15">
      <c r="B1194" s="40" t="str">
        <f>room表数据!H203</f>
        <v>15192</v>
      </c>
      <c r="D1194" s="1" t="str">
        <f>主线关卡掉落数据!Z197&amp;"|"&amp;主线关卡掉落数据!Q197&amp;"|"&amp;主线关卡掉落数据!T197*10000</f>
        <v>20002|2|8000</v>
      </c>
    </row>
    <row r="1195" spans="2:4" x14ac:dyDescent="0.15">
      <c r="B1195" s="40" t="str">
        <f>room表数据!H204</f>
        <v>15193</v>
      </c>
      <c r="D1195" s="1" t="str">
        <f>主线关卡掉落数据!Z198&amp;"|"&amp;主线关卡掉落数据!Q198&amp;"|"&amp;主线关卡掉落数据!T198*10000</f>
        <v>20002|2|8000</v>
      </c>
    </row>
    <row r="1196" spans="2:4" x14ac:dyDescent="0.15">
      <c r="B1196" s="40" t="str">
        <f>room表数据!H205</f>
        <v>15194</v>
      </c>
      <c r="D1196" s="1" t="str">
        <f>主线关卡掉落数据!Z199&amp;"|"&amp;主线关卡掉落数据!Q199&amp;"|"&amp;主线关卡掉落数据!T199*10000</f>
        <v>20002|2|8000</v>
      </c>
    </row>
    <row r="1197" spans="2:4" x14ac:dyDescent="0.15">
      <c r="B1197" s="40" t="str">
        <f>room表数据!H206</f>
        <v>15195</v>
      </c>
      <c r="D1197" s="1" t="str">
        <f>主线关卡掉落数据!Z200&amp;"|"&amp;主线关卡掉落数据!Q200&amp;"|"&amp;主线关卡掉落数据!T200*10000</f>
        <v>20002|2|8000</v>
      </c>
    </row>
    <row r="1198" spans="2:4" x14ac:dyDescent="0.15">
      <c r="B1198" s="40" t="str">
        <f>room表数据!H207</f>
        <v>15196</v>
      </c>
      <c r="D1198" s="1" t="str">
        <f>主线关卡掉落数据!Z201&amp;"|"&amp;主线关卡掉落数据!Q201&amp;"|"&amp;主线关卡掉落数据!T201*10000</f>
        <v>20002|2|8000</v>
      </c>
    </row>
    <row r="1199" spans="2:4" x14ac:dyDescent="0.15">
      <c r="B1199" s="40" t="str">
        <f>room表数据!H208</f>
        <v>15197</v>
      </c>
      <c r="D1199" s="1" t="str">
        <f>主线关卡掉落数据!Z202&amp;"|"&amp;主线关卡掉落数据!Q202&amp;"|"&amp;主线关卡掉落数据!T202*10000</f>
        <v>20002|2|8000</v>
      </c>
    </row>
    <row r="1200" spans="2:4" x14ac:dyDescent="0.15">
      <c r="B1200" s="40" t="str">
        <f>room表数据!H209</f>
        <v>15198</v>
      </c>
      <c r="D1200" s="1" t="str">
        <f>主线关卡掉落数据!Z203&amp;"|"&amp;主线关卡掉落数据!Q203&amp;"|"&amp;主线关卡掉落数据!T203*10000</f>
        <v>20002|2|8000</v>
      </c>
    </row>
    <row r="1201" spans="2:4" x14ac:dyDescent="0.15">
      <c r="B1201" s="40" t="str">
        <f>room表数据!H210</f>
        <v>15199</v>
      </c>
      <c r="D1201" s="1" t="str">
        <f>主线关卡掉落数据!Z204&amp;"|"&amp;主线关卡掉落数据!Q204&amp;"|"&amp;主线关卡掉落数据!T204*10000</f>
        <v>20002|2|8000</v>
      </c>
    </row>
    <row r="1202" spans="2:4" x14ac:dyDescent="0.15">
      <c r="B1202" s="40" t="str">
        <f>room表数据!H211</f>
        <v>15200</v>
      </c>
      <c r="D1202" s="1" t="str">
        <f>主线关卡掉落数据!Z205&amp;"|"&amp;主线关卡掉落数据!Q205&amp;"|"&amp;主线关卡掉落数据!T205*10000</f>
        <v>20002|2|8000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道具ID</vt:lpstr>
      <vt:lpstr>主线关卡掉落数据</vt:lpstr>
      <vt:lpstr>room表数据</vt:lpstr>
      <vt:lpstr>reward表数据配置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2016-08-11T08:40:10Z</dcterms:created>
  <dcterms:modified xsi:type="dcterms:W3CDTF">2016-08-23T03:24:17Z</dcterms:modified>
</cp:coreProperties>
</file>