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"/>
    </mc:Choice>
  </mc:AlternateContent>
  <bookViews>
    <workbookView xWindow="0" yWindow="0" windowWidth="28800" windowHeight="12765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47" i="1"/>
  <c r="G25" i="1"/>
  <c r="B57" i="1"/>
  <c r="B58" i="1"/>
  <c r="B48" i="1"/>
  <c r="B49" i="1"/>
  <c r="B50" i="1"/>
  <c r="B51" i="1"/>
  <c r="B52" i="1"/>
  <c r="B53" i="1"/>
  <c r="B54" i="1"/>
  <c r="B55" i="1"/>
  <c r="B56" i="1"/>
  <c r="B47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E25" i="1"/>
  <c r="F25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5" i="1"/>
</calcChain>
</file>

<file path=xl/sharedStrings.xml><?xml version="1.0" encoding="utf-8"?>
<sst xmlns="http://schemas.openxmlformats.org/spreadsheetml/2006/main" count="258" uniqueCount="75">
  <si>
    <t>组合宠物</t>
    <phoneticPr fontId="2" type="noConversion"/>
  </si>
  <si>
    <t>组合宠物类型</t>
    <phoneticPr fontId="2" type="noConversion"/>
  </si>
  <si>
    <t>增加属性</t>
    <phoneticPr fontId="2" type="noConversion"/>
  </si>
  <si>
    <t>赫菲斯托斯</t>
  </si>
  <si>
    <t>缘分名称</t>
  </si>
  <si>
    <t>宠物1</t>
  </si>
  <si>
    <t>宠物2</t>
  </si>
  <si>
    <t>宠物3</t>
  </si>
  <si>
    <t>神王神后</t>
  </si>
  <si>
    <t>宙斯</t>
  </si>
  <si>
    <t>赫拉</t>
  </si>
  <si>
    <t>攻击</t>
  </si>
  <si>
    <t/>
  </si>
  <si>
    <t>英勇父子</t>
  </si>
  <si>
    <t>海格力斯</t>
  </si>
  <si>
    <t>防御</t>
  </si>
  <si>
    <t>奥林匹斯三巨头</t>
  </si>
  <si>
    <t>哈迪斯</t>
  </si>
  <si>
    <t>波塞冬</t>
  </si>
  <si>
    <t>辅助</t>
  </si>
  <si>
    <t>生命</t>
  </si>
  <si>
    <t>暴击几率</t>
  </si>
  <si>
    <t>弓箭之神</t>
  </si>
  <si>
    <t>阿波罗</t>
  </si>
  <si>
    <t>阿尔忒弥斯</t>
  </si>
  <si>
    <t>特洛伊的苦役</t>
  </si>
  <si>
    <t>男神的友情</t>
  </si>
  <si>
    <t>巴克斯</t>
  </si>
  <si>
    <t>赫尔墨斯</t>
  </si>
  <si>
    <t>抗暴几率</t>
  </si>
  <si>
    <t>捕获神鹿</t>
  </si>
  <si>
    <t>三处女</t>
  </si>
  <si>
    <t>雅典娜</t>
  </si>
  <si>
    <t>暗黑女神</t>
  </si>
  <si>
    <t>隐形头盔</t>
  </si>
  <si>
    <t>黑暗地狱</t>
  </si>
  <si>
    <t>制造之神</t>
  </si>
  <si>
    <t>醉生梦死</t>
  </si>
  <si>
    <t>护甲</t>
  </si>
  <si>
    <t>前仇尽释</t>
  </si>
  <si>
    <t>阴谋败露</t>
  </si>
  <si>
    <t>工匠之神</t>
  </si>
  <si>
    <t>庇护之神</t>
  </si>
  <si>
    <t>宠物名称</t>
    <phoneticPr fontId="2" type="noConversion"/>
  </si>
  <si>
    <t>缘分1</t>
    <phoneticPr fontId="2" type="noConversion"/>
  </si>
  <si>
    <t>缘分2</t>
    <phoneticPr fontId="2" type="noConversion"/>
  </si>
  <si>
    <t>缘分3</t>
    <phoneticPr fontId="2" type="noConversion"/>
  </si>
  <si>
    <t>缘分4</t>
    <phoneticPr fontId="2" type="noConversion"/>
  </si>
  <si>
    <t>宠物羁绊表</t>
    <phoneticPr fontId="2" type="noConversion"/>
  </si>
  <si>
    <t>羁绊id</t>
    <phoneticPr fontId="2" type="noConversion"/>
  </si>
  <si>
    <t>羁绊名称</t>
    <phoneticPr fontId="2" type="noConversion"/>
  </si>
  <si>
    <t>宠物1</t>
    <phoneticPr fontId="2" type="noConversion"/>
  </si>
  <si>
    <t>宠物2</t>
    <phoneticPr fontId="2" type="noConversion"/>
  </si>
  <si>
    <t>宠物3</t>
    <phoneticPr fontId="2" type="noConversion"/>
  </si>
  <si>
    <t>宠物4</t>
    <phoneticPr fontId="2" type="noConversion"/>
  </si>
  <si>
    <t>缘分加成</t>
    <phoneticPr fontId="2" type="noConversion"/>
  </si>
  <si>
    <t>缘分描述</t>
    <phoneticPr fontId="2" type="noConversion"/>
  </si>
  <si>
    <t>宠物名称</t>
    <phoneticPr fontId="2" type="noConversion"/>
  </si>
  <si>
    <t>宠物ID</t>
    <phoneticPr fontId="2" type="noConversion"/>
  </si>
  <si>
    <t>cw_1</t>
  </si>
  <si>
    <t>cw_2</t>
  </si>
  <si>
    <t>cw_3</t>
  </si>
  <si>
    <t>cw_4</t>
  </si>
  <si>
    <t>cw_5</t>
  </si>
  <si>
    <t>cw_6</t>
  </si>
  <si>
    <t>cw_7</t>
  </si>
  <si>
    <t>cw_8</t>
  </si>
  <si>
    <t>cw_9</t>
  </si>
  <si>
    <t>cw_10</t>
  </si>
  <si>
    <t>cw_11</t>
  </si>
  <si>
    <t>cw_12</t>
  </si>
  <si>
    <t>role宠物拥有羁绊列表</t>
    <phoneticPr fontId="2" type="noConversion"/>
  </si>
  <si>
    <t>宠物拥有羁绊列表</t>
    <phoneticPr fontId="2" type="noConversion"/>
  </si>
  <si>
    <t>生命、暴击几率</t>
  </si>
  <si>
    <t>生命、抗暴几率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</si>
</sst>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8" borderId="0" xfId="0" applyFont="1" applyFill="1">
      <alignment vertical="center"/>
    </xf>
    <xf numFmtId="0" fontId="3" fillId="8" borderId="0" xfId="0" applyFont="1" applyFill="1">
      <alignment vertical="center"/>
    </xf>
    <xf numFmtId="0" fontId="1" fillId="9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topLeftCell="A9" workbookViewId="0">
      <selection activeCell="K28" sqref="K28"/>
    </sheetView>
  </sheetViews>
  <sheetFormatPr defaultRowHeight="11.25" x14ac:dyDescent="0.15"/>
  <cols>
    <col min="1" max="16384" width="9" style="1"/>
  </cols>
  <sheetData>
    <row r="1" spans="2:24" x14ac:dyDescent="0.15">
      <c r="C1" s="2" t="s">
        <v>0</v>
      </c>
      <c r="D1" s="2"/>
      <c r="E1" s="2"/>
      <c r="F1" s="3" t="s">
        <v>1</v>
      </c>
      <c r="G1" s="3"/>
      <c r="H1" s="3"/>
      <c r="I1" s="4" t="s">
        <v>2</v>
      </c>
      <c r="J1" s="4"/>
      <c r="K1" s="4"/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  <c r="S1" s="10" t="s">
        <v>2</v>
      </c>
      <c r="T1" s="11"/>
      <c r="U1" s="12"/>
      <c r="W1" s="19" t="s">
        <v>57</v>
      </c>
      <c r="X1" s="19" t="s">
        <v>58</v>
      </c>
    </row>
    <row r="2" spans="2:24" x14ac:dyDescent="0.15">
      <c r="B2" s="5" t="s">
        <v>4</v>
      </c>
      <c r="C2" s="6" t="s">
        <v>5</v>
      </c>
      <c r="D2" s="6" t="s">
        <v>6</v>
      </c>
      <c r="E2" s="6" t="s">
        <v>7</v>
      </c>
      <c r="F2" s="7" t="s">
        <v>5</v>
      </c>
      <c r="G2" s="7" t="s">
        <v>6</v>
      </c>
      <c r="H2" s="7" t="s">
        <v>7</v>
      </c>
      <c r="I2" s="8"/>
      <c r="J2" s="8"/>
      <c r="K2" s="8"/>
      <c r="N2" s="13" t="s">
        <v>9</v>
      </c>
      <c r="O2" s="5" t="s">
        <v>8</v>
      </c>
      <c r="P2" s="5" t="s">
        <v>13</v>
      </c>
      <c r="Q2" s="5" t="s">
        <v>16</v>
      </c>
      <c r="R2" s="5"/>
      <c r="S2" s="5" t="s">
        <v>11</v>
      </c>
      <c r="T2" s="5" t="s">
        <v>11</v>
      </c>
      <c r="U2" s="5" t="s">
        <v>73</v>
      </c>
      <c r="W2" s="5" t="s">
        <v>9</v>
      </c>
      <c r="X2" s="5" t="s">
        <v>59</v>
      </c>
    </row>
    <row r="3" spans="2:24" x14ac:dyDescent="0.15">
      <c r="B3" s="5" t="s">
        <v>8</v>
      </c>
      <c r="C3" s="6" t="s">
        <v>9</v>
      </c>
      <c r="D3" s="6" t="s">
        <v>10</v>
      </c>
      <c r="E3" s="6"/>
      <c r="F3" s="7" t="s">
        <v>11</v>
      </c>
      <c r="G3" s="7" t="s">
        <v>11</v>
      </c>
      <c r="H3" s="7" t="s">
        <v>12</v>
      </c>
      <c r="I3" s="8" t="s">
        <v>11</v>
      </c>
      <c r="J3" s="8"/>
      <c r="K3" s="8"/>
      <c r="N3" s="13" t="s">
        <v>23</v>
      </c>
      <c r="O3" s="5" t="s">
        <v>22</v>
      </c>
      <c r="P3" s="5" t="s">
        <v>25</v>
      </c>
      <c r="Q3" s="5" t="s">
        <v>26</v>
      </c>
      <c r="R3" s="5"/>
      <c r="S3" s="5" t="s">
        <v>11</v>
      </c>
      <c r="T3" s="5" t="s">
        <v>20</v>
      </c>
      <c r="U3" s="5" t="s">
        <v>74</v>
      </c>
      <c r="W3" s="5" t="s">
        <v>23</v>
      </c>
      <c r="X3" s="5" t="s">
        <v>60</v>
      </c>
    </row>
    <row r="4" spans="2:24" x14ac:dyDescent="0.15">
      <c r="B4" s="5" t="s">
        <v>13</v>
      </c>
      <c r="C4" s="6" t="s">
        <v>9</v>
      </c>
      <c r="D4" s="6" t="s">
        <v>14</v>
      </c>
      <c r="E4" s="6"/>
      <c r="F4" s="7" t="s">
        <v>11</v>
      </c>
      <c r="G4" s="7" t="s">
        <v>15</v>
      </c>
      <c r="H4" s="7" t="s">
        <v>12</v>
      </c>
      <c r="I4" s="8" t="s">
        <v>11</v>
      </c>
      <c r="J4" s="8"/>
      <c r="K4" s="8"/>
      <c r="N4" s="13" t="s">
        <v>24</v>
      </c>
      <c r="O4" s="5" t="s">
        <v>22</v>
      </c>
      <c r="P4" s="5" t="s">
        <v>30</v>
      </c>
      <c r="Q4" s="5" t="s">
        <v>31</v>
      </c>
      <c r="R4" s="5"/>
      <c r="S4" s="5" t="s">
        <v>11</v>
      </c>
      <c r="T4" s="5" t="s">
        <v>11</v>
      </c>
      <c r="U4" s="5" t="s">
        <v>73</v>
      </c>
      <c r="W4" s="5" t="s">
        <v>24</v>
      </c>
      <c r="X4" s="5" t="s">
        <v>61</v>
      </c>
    </row>
    <row r="5" spans="2:24" x14ac:dyDescent="0.15">
      <c r="B5" s="5" t="s">
        <v>22</v>
      </c>
      <c r="C5" s="6" t="s">
        <v>23</v>
      </c>
      <c r="D5" s="6" t="s">
        <v>24</v>
      </c>
      <c r="E5" s="6"/>
      <c r="F5" s="7" t="s">
        <v>11</v>
      </c>
      <c r="G5" s="7" t="s">
        <v>11</v>
      </c>
      <c r="H5" s="7" t="s">
        <v>12</v>
      </c>
      <c r="I5" s="8" t="s">
        <v>11</v>
      </c>
      <c r="J5" s="8"/>
      <c r="K5" s="8"/>
      <c r="N5" s="13" t="s">
        <v>17</v>
      </c>
      <c r="O5" s="5" t="s">
        <v>34</v>
      </c>
      <c r="P5" s="5" t="s">
        <v>35</v>
      </c>
      <c r="Q5" s="5" t="s">
        <v>16</v>
      </c>
      <c r="R5" s="5"/>
      <c r="S5" s="5" t="s">
        <v>11</v>
      </c>
      <c r="T5" s="5" t="s">
        <v>11</v>
      </c>
      <c r="U5" s="5" t="s">
        <v>73</v>
      </c>
      <c r="W5" s="5" t="s">
        <v>17</v>
      </c>
      <c r="X5" s="5" t="s">
        <v>62</v>
      </c>
    </row>
    <row r="6" spans="2:24" x14ac:dyDescent="0.15">
      <c r="B6" s="5" t="s">
        <v>25</v>
      </c>
      <c r="C6" s="6" t="s">
        <v>23</v>
      </c>
      <c r="D6" s="6" t="s">
        <v>18</v>
      </c>
      <c r="E6" s="6"/>
      <c r="F6" s="7" t="s">
        <v>11</v>
      </c>
      <c r="G6" s="7" t="s">
        <v>19</v>
      </c>
      <c r="H6" s="7" t="s">
        <v>12</v>
      </c>
      <c r="I6" s="8" t="s">
        <v>20</v>
      </c>
      <c r="J6" s="8"/>
      <c r="K6" s="8"/>
      <c r="N6" s="13" t="s">
        <v>10</v>
      </c>
      <c r="O6" s="5" t="s">
        <v>8</v>
      </c>
      <c r="P6" s="5" t="s">
        <v>40</v>
      </c>
      <c r="Q6" s="5" t="s">
        <v>39</v>
      </c>
      <c r="R6" s="5"/>
      <c r="S6" s="5" t="s">
        <v>11</v>
      </c>
      <c r="T6" s="5" t="s">
        <v>11</v>
      </c>
      <c r="U6" s="5" t="s">
        <v>74</v>
      </c>
      <c r="W6" s="5" t="s">
        <v>10</v>
      </c>
      <c r="X6" s="5" t="s">
        <v>63</v>
      </c>
    </row>
    <row r="7" spans="2:24" x14ac:dyDescent="0.15">
      <c r="B7" s="5" t="s">
        <v>30</v>
      </c>
      <c r="C7" s="6" t="s">
        <v>24</v>
      </c>
      <c r="D7" s="6" t="s">
        <v>14</v>
      </c>
      <c r="E7" s="6"/>
      <c r="F7" s="7" t="s">
        <v>11</v>
      </c>
      <c r="G7" s="7" t="s">
        <v>15</v>
      </c>
      <c r="H7" s="7" t="s">
        <v>12</v>
      </c>
      <c r="I7" s="8" t="s">
        <v>11</v>
      </c>
      <c r="J7" s="8"/>
      <c r="K7" s="8"/>
      <c r="N7" s="14" t="s">
        <v>14</v>
      </c>
      <c r="O7" s="5" t="s">
        <v>13</v>
      </c>
      <c r="P7" s="5" t="s">
        <v>30</v>
      </c>
      <c r="Q7" s="5" t="s">
        <v>39</v>
      </c>
      <c r="R7" s="5"/>
      <c r="S7" s="5" t="s">
        <v>11</v>
      </c>
      <c r="T7" s="5" t="s">
        <v>11</v>
      </c>
      <c r="U7" s="5" t="s">
        <v>74</v>
      </c>
      <c r="W7" s="5" t="s">
        <v>14</v>
      </c>
      <c r="X7" s="5" t="s">
        <v>64</v>
      </c>
    </row>
    <row r="8" spans="2:24" x14ac:dyDescent="0.15">
      <c r="B8" s="5" t="s">
        <v>34</v>
      </c>
      <c r="C8" s="6" t="s">
        <v>17</v>
      </c>
      <c r="D8" s="6" t="s">
        <v>28</v>
      </c>
      <c r="E8" s="6"/>
      <c r="F8" s="7" t="s">
        <v>11</v>
      </c>
      <c r="G8" s="7" t="s">
        <v>19</v>
      </c>
      <c r="H8" s="7" t="s">
        <v>12</v>
      </c>
      <c r="I8" s="8" t="s">
        <v>11</v>
      </c>
      <c r="J8" s="8"/>
      <c r="K8" s="8"/>
      <c r="N8" s="14" t="s">
        <v>27</v>
      </c>
      <c r="O8" s="5" t="s">
        <v>36</v>
      </c>
      <c r="P8" s="5" t="s">
        <v>37</v>
      </c>
      <c r="Q8" s="5" t="s">
        <v>26</v>
      </c>
      <c r="R8" s="5"/>
      <c r="S8" s="5" t="s">
        <v>20</v>
      </c>
      <c r="T8" s="5" t="s">
        <v>38</v>
      </c>
      <c r="U8" s="5" t="s">
        <v>74</v>
      </c>
      <c r="W8" s="5" t="s">
        <v>27</v>
      </c>
      <c r="X8" s="5" t="s">
        <v>65</v>
      </c>
    </row>
    <row r="9" spans="2:24" x14ac:dyDescent="0.15">
      <c r="B9" s="5" t="s">
        <v>35</v>
      </c>
      <c r="C9" s="6" t="s">
        <v>17</v>
      </c>
      <c r="D9" s="6" t="s">
        <v>33</v>
      </c>
      <c r="E9" s="6"/>
      <c r="F9" s="7" t="s">
        <v>11</v>
      </c>
      <c r="G9" s="7" t="s">
        <v>19</v>
      </c>
      <c r="H9" s="7" t="s">
        <v>12</v>
      </c>
      <c r="I9" s="8" t="s">
        <v>11</v>
      </c>
      <c r="J9" s="8"/>
      <c r="K9" s="8"/>
      <c r="N9" s="15" t="s">
        <v>33</v>
      </c>
      <c r="O9" s="5" t="s">
        <v>35</v>
      </c>
      <c r="P9" s="5" t="s">
        <v>37</v>
      </c>
      <c r="Q9" s="5" t="s">
        <v>31</v>
      </c>
      <c r="R9" s="5"/>
      <c r="S9" s="5" t="s">
        <v>11</v>
      </c>
      <c r="T9" s="5" t="s">
        <v>38</v>
      </c>
      <c r="U9" s="5" t="s">
        <v>73</v>
      </c>
      <c r="W9" s="5" t="s">
        <v>33</v>
      </c>
      <c r="X9" s="5" t="s">
        <v>66</v>
      </c>
    </row>
    <row r="10" spans="2:24" x14ac:dyDescent="0.15">
      <c r="B10" s="5" t="s">
        <v>36</v>
      </c>
      <c r="C10" s="6" t="s">
        <v>27</v>
      </c>
      <c r="D10" s="6" t="s">
        <v>3</v>
      </c>
      <c r="E10" s="6"/>
      <c r="F10" s="7" t="s">
        <v>15</v>
      </c>
      <c r="G10" s="7" t="s">
        <v>19</v>
      </c>
      <c r="H10" s="7" t="s">
        <v>12</v>
      </c>
      <c r="I10" s="8" t="s">
        <v>20</v>
      </c>
      <c r="J10" s="8"/>
      <c r="K10" s="8"/>
      <c r="N10" s="15" t="s">
        <v>18</v>
      </c>
      <c r="O10" s="5" t="s">
        <v>25</v>
      </c>
      <c r="P10" s="5" t="s">
        <v>40</v>
      </c>
      <c r="Q10" s="5" t="s">
        <v>16</v>
      </c>
      <c r="R10" s="5"/>
      <c r="S10" s="5" t="s">
        <v>20</v>
      </c>
      <c r="T10" s="5" t="s">
        <v>11</v>
      </c>
      <c r="U10" s="5" t="s">
        <v>73</v>
      </c>
      <c r="W10" s="5" t="s">
        <v>18</v>
      </c>
      <c r="X10" s="5" t="s">
        <v>67</v>
      </c>
    </row>
    <row r="11" spans="2:24" x14ac:dyDescent="0.15">
      <c r="B11" s="5" t="s">
        <v>37</v>
      </c>
      <c r="C11" s="6" t="s">
        <v>27</v>
      </c>
      <c r="D11" s="6" t="s">
        <v>33</v>
      </c>
      <c r="E11" s="6"/>
      <c r="F11" s="7" t="s">
        <v>15</v>
      </c>
      <c r="G11" s="7" t="s">
        <v>19</v>
      </c>
      <c r="H11" s="7" t="s">
        <v>12</v>
      </c>
      <c r="I11" s="8" t="s">
        <v>38</v>
      </c>
      <c r="J11" s="8"/>
      <c r="K11" s="8"/>
      <c r="N11" s="15" t="s">
        <v>32</v>
      </c>
      <c r="O11" s="5" t="s">
        <v>41</v>
      </c>
      <c r="P11" s="5" t="s">
        <v>42</v>
      </c>
      <c r="Q11" s="5" t="s">
        <v>31</v>
      </c>
      <c r="R11" s="5"/>
      <c r="S11" s="5" t="s">
        <v>11</v>
      </c>
      <c r="T11" s="5" t="s">
        <v>38</v>
      </c>
      <c r="U11" s="5" t="s">
        <v>73</v>
      </c>
      <c r="W11" s="5" t="s">
        <v>32</v>
      </c>
      <c r="X11" s="5" t="s">
        <v>68</v>
      </c>
    </row>
    <row r="12" spans="2:24" x14ac:dyDescent="0.15">
      <c r="B12" s="5" t="s">
        <v>40</v>
      </c>
      <c r="C12" s="6" t="s">
        <v>10</v>
      </c>
      <c r="D12" s="6" t="s">
        <v>18</v>
      </c>
      <c r="E12" s="6"/>
      <c r="F12" s="7" t="s">
        <v>11</v>
      </c>
      <c r="G12" s="7" t="s">
        <v>19</v>
      </c>
      <c r="H12" s="7" t="s">
        <v>12</v>
      </c>
      <c r="I12" s="8" t="s">
        <v>11</v>
      </c>
      <c r="J12" s="8"/>
      <c r="K12" s="8"/>
      <c r="N12" s="15" t="s">
        <v>28</v>
      </c>
      <c r="O12" s="5" t="s">
        <v>34</v>
      </c>
      <c r="P12" s="5" t="s">
        <v>42</v>
      </c>
      <c r="Q12" s="5" t="s">
        <v>26</v>
      </c>
      <c r="R12" s="5"/>
      <c r="S12" s="5" t="s">
        <v>11</v>
      </c>
      <c r="T12" s="5" t="s">
        <v>38</v>
      </c>
      <c r="U12" s="5" t="s">
        <v>74</v>
      </c>
      <c r="W12" s="5" t="s">
        <v>28</v>
      </c>
      <c r="X12" s="5" t="s">
        <v>69</v>
      </c>
    </row>
    <row r="13" spans="2:24" ht="12" thickBot="1" x14ac:dyDescent="0.2">
      <c r="B13" s="5" t="s">
        <v>41</v>
      </c>
      <c r="C13" s="6" t="s">
        <v>32</v>
      </c>
      <c r="D13" s="6" t="s">
        <v>3</v>
      </c>
      <c r="E13" s="6"/>
      <c r="F13" s="7" t="s">
        <v>19</v>
      </c>
      <c r="G13" s="7" t="s">
        <v>19</v>
      </c>
      <c r="H13" s="7" t="s">
        <v>12</v>
      </c>
      <c r="I13" s="8" t="s">
        <v>11</v>
      </c>
      <c r="J13" s="8"/>
      <c r="K13" s="8"/>
      <c r="N13" s="16" t="s">
        <v>3</v>
      </c>
      <c r="O13" s="5" t="s">
        <v>36</v>
      </c>
      <c r="P13" s="5" t="s">
        <v>41</v>
      </c>
      <c r="Q13" s="5" t="s">
        <v>39</v>
      </c>
      <c r="R13" s="5"/>
      <c r="S13" s="5" t="s">
        <v>20</v>
      </c>
      <c r="T13" s="5" t="s">
        <v>11</v>
      </c>
      <c r="U13" s="5" t="s">
        <v>74</v>
      </c>
      <c r="W13" s="5" t="s">
        <v>3</v>
      </c>
      <c r="X13" s="5" t="s">
        <v>70</v>
      </c>
    </row>
    <row r="14" spans="2:24" x14ac:dyDescent="0.15">
      <c r="B14" s="5" t="s">
        <v>42</v>
      </c>
      <c r="C14" s="6" t="s">
        <v>32</v>
      </c>
      <c r="D14" s="6" t="s">
        <v>28</v>
      </c>
      <c r="E14" s="6"/>
      <c r="F14" s="7" t="s">
        <v>19</v>
      </c>
      <c r="G14" s="7" t="s">
        <v>19</v>
      </c>
      <c r="H14" s="7" t="s">
        <v>12</v>
      </c>
      <c r="I14" s="8" t="s">
        <v>38</v>
      </c>
      <c r="J14" s="8"/>
      <c r="K14" s="8"/>
    </row>
    <row r="15" spans="2:24" x14ac:dyDescent="0.15">
      <c r="B15" s="9" t="s">
        <v>16</v>
      </c>
      <c r="C15" s="9" t="s">
        <v>9</v>
      </c>
      <c r="D15" s="9" t="s">
        <v>17</v>
      </c>
      <c r="E15" s="9" t="s">
        <v>18</v>
      </c>
      <c r="F15" s="9" t="s">
        <v>11</v>
      </c>
      <c r="G15" s="9" t="s">
        <v>11</v>
      </c>
      <c r="H15" s="9" t="s">
        <v>19</v>
      </c>
      <c r="I15" s="9" t="s">
        <v>20</v>
      </c>
      <c r="J15" s="9" t="s">
        <v>21</v>
      </c>
      <c r="K15" s="9"/>
    </row>
    <row r="16" spans="2:24" x14ac:dyDescent="0.15">
      <c r="B16" s="9" t="s">
        <v>26</v>
      </c>
      <c r="C16" s="9" t="s">
        <v>23</v>
      </c>
      <c r="D16" s="9" t="s">
        <v>27</v>
      </c>
      <c r="E16" s="9" t="s">
        <v>28</v>
      </c>
      <c r="F16" s="9" t="s">
        <v>11</v>
      </c>
      <c r="G16" s="9" t="s">
        <v>15</v>
      </c>
      <c r="H16" s="9" t="s">
        <v>19</v>
      </c>
      <c r="I16" s="9" t="s">
        <v>20</v>
      </c>
      <c r="J16" s="9" t="s">
        <v>29</v>
      </c>
      <c r="K16" s="9"/>
    </row>
    <row r="17" spans="2:11" x14ac:dyDescent="0.15">
      <c r="B17" s="9" t="s">
        <v>31</v>
      </c>
      <c r="C17" s="9" t="s">
        <v>24</v>
      </c>
      <c r="D17" s="9" t="s">
        <v>32</v>
      </c>
      <c r="E17" s="9" t="s">
        <v>33</v>
      </c>
      <c r="F17" s="9" t="s">
        <v>11</v>
      </c>
      <c r="G17" s="9" t="s">
        <v>19</v>
      </c>
      <c r="H17" s="9" t="s">
        <v>19</v>
      </c>
      <c r="I17" s="9" t="s">
        <v>20</v>
      </c>
      <c r="J17" s="9" t="s">
        <v>21</v>
      </c>
      <c r="K17" s="9"/>
    </row>
    <row r="18" spans="2:11" x14ac:dyDescent="0.15">
      <c r="B18" s="9" t="s">
        <v>39</v>
      </c>
      <c r="C18" s="9" t="s">
        <v>10</v>
      </c>
      <c r="D18" s="9" t="s">
        <v>14</v>
      </c>
      <c r="E18" s="9" t="s">
        <v>3</v>
      </c>
      <c r="F18" s="9" t="s">
        <v>11</v>
      </c>
      <c r="G18" s="9" t="s">
        <v>15</v>
      </c>
      <c r="H18" s="9" t="s">
        <v>19</v>
      </c>
      <c r="I18" s="9" t="s">
        <v>20</v>
      </c>
      <c r="J18" s="9" t="s">
        <v>29</v>
      </c>
      <c r="K18" s="9"/>
    </row>
    <row r="21" spans="2:11" s="17" customFormat="1" x14ac:dyDescent="0.15">
      <c r="B21" s="18" t="s">
        <v>48</v>
      </c>
    </row>
    <row r="23" spans="2:11" x14ac:dyDescent="0.15">
      <c r="B23" s="1" t="s">
        <v>49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55</v>
      </c>
      <c r="I23" s="1" t="s">
        <v>56</v>
      </c>
    </row>
    <row r="25" spans="2:11" x14ac:dyDescent="0.15">
      <c r="B25" s="1">
        <v>1</v>
      </c>
      <c r="C25" s="1" t="str">
        <f>B3</f>
        <v>神王神后</v>
      </c>
      <c r="D25" s="1" t="str">
        <f>IFERROR(VLOOKUP(C3,$W$2:$X$13,2,FALSE),"")</f>
        <v>cw_1</v>
      </c>
      <c r="E25" s="1" t="str">
        <f t="shared" ref="E25:G25" si="0">IFERROR(VLOOKUP(D3,$W$2:$X$13,2,FALSE),"")</f>
        <v>cw_5</v>
      </c>
      <c r="F25" s="1" t="str">
        <f t="shared" si="0"/>
        <v/>
      </c>
      <c r="G25" s="1" t="str">
        <f t="shared" si="0"/>
        <v/>
      </c>
      <c r="H25" s="1" t="str">
        <f>IF(J3="",I3&amp;"|{yuanfen:yuan}%",I3&amp;"|{yuanfen:yuan}%"&amp;","&amp;J3&amp;"|{yuanfen:yuan}%")</f>
        <v>攻击|{yuanfen:yuan}%</v>
      </c>
      <c r="I25" s="1" t="str">
        <f>IF(J3="",I3&amp;"&lt;color=#37c21b&gt; +{yuanfen:yuan}%&lt;/color&gt;",I3&amp;"&lt;color=#37c21b&gt; +{yuanfen:yuan}%&lt;/color&gt;"&amp;"    "&amp;J3&amp;"&lt;color=#37c21b&gt; +{yuanfen:yuan}%&lt;/color&gt;")</f>
        <v>攻击&lt;color=#37c21b&gt; +{yuanfen:yuan}%&lt;/color&gt;</v>
      </c>
    </row>
    <row r="26" spans="2:11" x14ac:dyDescent="0.15">
      <c r="B26" s="1">
        <v>2</v>
      </c>
      <c r="C26" s="1" t="str">
        <f t="shared" ref="C26:C40" si="1">B4</f>
        <v>英勇父子</v>
      </c>
      <c r="D26" s="1" t="str">
        <f t="shared" ref="D26:G26" si="2">IFERROR(VLOOKUP(C4,$W$2:$X$13,2,FALSE),"")</f>
        <v>cw_1</v>
      </c>
      <c r="E26" s="1" t="str">
        <f t="shared" si="2"/>
        <v>cw_6</v>
      </c>
      <c r="F26" s="1" t="str">
        <f t="shared" si="2"/>
        <v/>
      </c>
      <c r="G26" s="1" t="str">
        <f t="shared" si="2"/>
        <v/>
      </c>
      <c r="H26" s="1" t="str">
        <f t="shared" ref="H26:H40" si="3">IF(J4="",I4&amp;"|{yuanfen:yuan}%",I4&amp;"|{yuanfen:yuan}%"&amp;","&amp;J4&amp;"|{yuanfen:yuan}%")</f>
        <v>攻击|{yuanfen:yuan}%</v>
      </c>
      <c r="I26" s="1" t="str">
        <f t="shared" ref="I26:I40" si="4">IF(J4="",I4&amp;"&lt;color=#37c21b&gt; +{yuanfen:yuan}%&lt;/color&gt;",I4&amp;"&lt;color=#37c21b&gt; +{yuanfen:yuan}%&lt;/color&gt;"&amp;"    "&amp;J4&amp;"&lt;color=#37c21b&gt; +{yuanfen:yuan}%&lt;/color&gt;")</f>
        <v>攻击&lt;color=#37c21b&gt; +{yuanfen:yuan}%&lt;/color&gt;</v>
      </c>
    </row>
    <row r="27" spans="2:11" x14ac:dyDescent="0.15">
      <c r="B27" s="1">
        <v>3</v>
      </c>
      <c r="C27" s="1" t="str">
        <f t="shared" si="1"/>
        <v>弓箭之神</v>
      </c>
      <c r="D27" s="1" t="str">
        <f t="shared" ref="D27:G27" si="5">IFERROR(VLOOKUP(C5,$W$2:$X$13,2,FALSE),"")</f>
        <v>cw_2</v>
      </c>
      <c r="E27" s="1" t="str">
        <f t="shared" si="5"/>
        <v>cw_3</v>
      </c>
      <c r="F27" s="1" t="str">
        <f t="shared" si="5"/>
        <v/>
      </c>
      <c r="G27" s="1" t="str">
        <f t="shared" si="5"/>
        <v/>
      </c>
      <c r="H27" s="1" t="str">
        <f t="shared" si="3"/>
        <v>攻击|{yuanfen:yuan}%</v>
      </c>
      <c r="I27" s="1" t="str">
        <f t="shared" si="4"/>
        <v>攻击&lt;color=#37c21b&gt; +{yuanfen:yuan}%&lt;/color&gt;</v>
      </c>
    </row>
    <row r="28" spans="2:11" x14ac:dyDescent="0.15">
      <c r="B28" s="1">
        <v>4</v>
      </c>
      <c r="C28" s="1" t="str">
        <f t="shared" si="1"/>
        <v>特洛伊的苦役</v>
      </c>
      <c r="D28" s="1" t="str">
        <f t="shared" ref="D28:G28" si="6">IFERROR(VLOOKUP(C6,$W$2:$X$13,2,FALSE),"")</f>
        <v>cw_2</v>
      </c>
      <c r="E28" s="1" t="str">
        <f t="shared" si="6"/>
        <v>cw_9</v>
      </c>
      <c r="F28" s="1" t="str">
        <f t="shared" si="6"/>
        <v/>
      </c>
      <c r="G28" s="1" t="str">
        <f t="shared" si="6"/>
        <v/>
      </c>
      <c r="H28" s="1" t="str">
        <f t="shared" si="3"/>
        <v>生命|{yuanfen:yuan}%</v>
      </c>
      <c r="I28" s="1" t="str">
        <f t="shared" si="4"/>
        <v>生命&lt;color=#37c21b&gt; +{yuanfen:yuan}%&lt;/color&gt;</v>
      </c>
    </row>
    <row r="29" spans="2:11" x14ac:dyDescent="0.15">
      <c r="B29" s="1">
        <v>5</v>
      </c>
      <c r="C29" s="1" t="str">
        <f t="shared" si="1"/>
        <v>捕获神鹿</v>
      </c>
      <c r="D29" s="1" t="str">
        <f t="shared" ref="D29:G29" si="7">IFERROR(VLOOKUP(C7,$W$2:$X$13,2,FALSE),"")</f>
        <v>cw_3</v>
      </c>
      <c r="E29" s="1" t="str">
        <f t="shared" si="7"/>
        <v>cw_6</v>
      </c>
      <c r="F29" s="1" t="str">
        <f t="shared" si="7"/>
        <v/>
      </c>
      <c r="G29" s="1" t="str">
        <f t="shared" si="7"/>
        <v/>
      </c>
      <c r="H29" s="1" t="str">
        <f t="shared" si="3"/>
        <v>攻击|{yuanfen:yuan}%</v>
      </c>
      <c r="I29" s="1" t="str">
        <f t="shared" si="4"/>
        <v>攻击&lt;color=#37c21b&gt; +{yuanfen:yuan}%&lt;/color&gt;</v>
      </c>
    </row>
    <row r="30" spans="2:11" x14ac:dyDescent="0.15">
      <c r="B30" s="1">
        <v>6</v>
      </c>
      <c r="C30" s="1" t="str">
        <f t="shared" si="1"/>
        <v>隐形头盔</v>
      </c>
      <c r="D30" s="1" t="str">
        <f t="shared" ref="D30:G30" si="8">IFERROR(VLOOKUP(C8,$W$2:$X$13,2,FALSE),"")</f>
        <v>cw_4</v>
      </c>
      <c r="E30" s="1" t="str">
        <f t="shared" si="8"/>
        <v>cw_11</v>
      </c>
      <c r="F30" s="1" t="str">
        <f t="shared" si="8"/>
        <v/>
      </c>
      <c r="G30" s="1" t="str">
        <f t="shared" si="8"/>
        <v/>
      </c>
      <c r="H30" s="1" t="str">
        <f t="shared" si="3"/>
        <v>攻击|{yuanfen:yuan}%</v>
      </c>
      <c r="I30" s="1" t="str">
        <f t="shared" si="4"/>
        <v>攻击&lt;color=#37c21b&gt; +{yuanfen:yuan}%&lt;/color&gt;</v>
      </c>
    </row>
    <row r="31" spans="2:11" x14ac:dyDescent="0.15">
      <c r="B31" s="1">
        <v>7</v>
      </c>
      <c r="C31" s="1" t="str">
        <f t="shared" si="1"/>
        <v>黑暗地狱</v>
      </c>
      <c r="D31" s="1" t="str">
        <f t="shared" ref="D31:G31" si="9">IFERROR(VLOOKUP(C9,$W$2:$X$13,2,FALSE),"")</f>
        <v>cw_4</v>
      </c>
      <c r="E31" s="1" t="str">
        <f t="shared" si="9"/>
        <v>cw_8</v>
      </c>
      <c r="F31" s="1" t="str">
        <f t="shared" si="9"/>
        <v/>
      </c>
      <c r="G31" s="1" t="str">
        <f t="shared" si="9"/>
        <v/>
      </c>
      <c r="H31" s="1" t="str">
        <f t="shared" si="3"/>
        <v>攻击|{yuanfen:yuan}%</v>
      </c>
      <c r="I31" s="1" t="str">
        <f t="shared" si="4"/>
        <v>攻击&lt;color=#37c21b&gt; +{yuanfen:yuan}%&lt;/color&gt;</v>
      </c>
    </row>
    <row r="32" spans="2:11" x14ac:dyDescent="0.15">
      <c r="B32" s="1">
        <v>8</v>
      </c>
      <c r="C32" s="1" t="str">
        <f t="shared" si="1"/>
        <v>制造之神</v>
      </c>
      <c r="D32" s="1" t="str">
        <f t="shared" ref="D32:G32" si="10">IFERROR(VLOOKUP(C10,$W$2:$X$13,2,FALSE),"")</f>
        <v>cw_7</v>
      </c>
      <c r="E32" s="1" t="str">
        <f t="shared" si="10"/>
        <v>cw_12</v>
      </c>
      <c r="F32" s="1" t="str">
        <f t="shared" si="10"/>
        <v/>
      </c>
      <c r="G32" s="1" t="str">
        <f t="shared" si="10"/>
        <v/>
      </c>
      <c r="H32" s="1" t="str">
        <f t="shared" si="3"/>
        <v>生命|{yuanfen:yuan}%</v>
      </c>
      <c r="I32" s="1" t="str">
        <f t="shared" si="4"/>
        <v>生命&lt;color=#37c21b&gt; +{yuanfen:yuan}%&lt;/color&gt;</v>
      </c>
    </row>
    <row r="33" spans="2:9" x14ac:dyDescent="0.15">
      <c r="B33" s="1">
        <v>9</v>
      </c>
      <c r="C33" s="1" t="str">
        <f t="shared" si="1"/>
        <v>醉生梦死</v>
      </c>
      <c r="D33" s="1" t="str">
        <f t="shared" ref="D33:G33" si="11">IFERROR(VLOOKUP(C11,$W$2:$X$13,2,FALSE),"")</f>
        <v>cw_7</v>
      </c>
      <c r="E33" s="1" t="str">
        <f t="shared" si="11"/>
        <v>cw_8</v>
      </c>
      <c r="F33" s="1" t="str">
        <f t="shared" si="11"/>
        <v/>
      </c>
      <c r="G33" s="1" t="str">
        <f t="shared" si="11"/>
        <v/>
      </c>
      <c r="H33" s="1" t="str">
        <f t="shared" si="3"/>
        <v>护甲|{yuanfen:yuan}%</v>
      </c>
      <c r="I33" s="1" t="str">
        <f t="shared" si="4"/>
        <v>护甲&lt;color=#37c21b&gt; +{yuanfen:yuan}%&lt;/color&gt;</v>
      </c>
    </row>
    <row r="34" spans="2:9" x14ac:dyDescent="0.15">
      <c r="B34" s="1">
        <v>10</v>
      </c>
      <c r="C34" s="1" t="str">
        <f t="shared" si="1"/>
        <v>阴谋败露</v>
      </c>
      <c r="D34" s="1" t="str">
        <f t="shared" ref="D34:G34" si="12">IFERROR(VLOOKUP(C12,$W$2:$X$13,2,FALSE),"")</f>
        <v>cw_5</v>
      </c>
      <c r="E34" s="1" t="str">
        <f t="shared" si="12"/>
        <v>cw_9</v>
      </c>
      <c r="F34" s="1" t="str">
        <f t="shared" si="12"/>
        <v/>
      </c>
      <c r="G34" s="1" t="str">
        <f t="shared" si="12"/>
        <v/>
      </c>
      <c r="H34" s="1" t="str">
        <f t="shared" si="3"/>
        <v>攻击|{yuanfen:yuan}%</v>
      </c>
      <c r="I34" s="1" t="str">
        <f t="shared" si="4"/>
        <v>攻击&lt;color=#37c21b&gt; +{yuanfen:yuan}%&lt;/color&gt;</v>
      </c>
    </row>
    <row r="35" spans="2:9" x14ac:dyDescent="0.15">
      <c r="B35" s="1">
        <v>11</v>
      </c>
      <c r="C35" s="1" t="str">
        <f t="shared" si="1"/>
        <v>工匠之神</v>
      </c>
      <c r="D35" s="1" t="str">
        <f t="shared" ref="D35:G35" si="13">IFERROR(VLOOKUP(C13,$W$2:$X$13,2,FALSE),"")</f>
        <v>cw_10</v>
      </c>
      <c r="E35" s="1" t="str">
        <f t="shared" si="13"/>
        <v>cw_12</v>
      </c>
      <c r="F35" s="1" t="str">
        <f t="shared" si="13"/>
        <v/>
      </c>
      <c r="G35" s="1" t="str">
        <f t="shared" si="13"/>
        <v/>
      </c>
      <c r="H35" s="1" t="str">
        <f t="shared" si="3"/>
        <v>攻击|{yuanfen:yuan}%</v>
      </c>
      <c r="I35" s="1" t="str">
        <f t="shared" si="4"/>
        <v>攻击&lt;color=#37c21b&gt; +{yuanfen:yuan}%&lt;/color&gt;</v>
      </c>
    </row>
    <row r="36" spans="2:9" x14ac:dyDescent="0.15">
      <c r="B36" s="1">
        <v>12</v>
      </c>
      <c r="C36" s="1" t="str">
        <f t="shared" si="1"/>
        <v>庇护之神</v>
      </c>
      <c r="D36" s="1" t="str">
        <f t="shared" ref="D36:G36" si="14">IFERROR(VLOOKUP(C14,$W$2:$X$13,2,FALSE),"")</f>
        <v>cw_10</v>
      </c>
      <c r="E36" s="1" t="str">
        <f t="shared" si="14"/>
        <v>cw_11</v>
      </c>
      <c r="F36" s="1" t="str">
        <f t="shared" si="14"/>
        <v/>
      </c>
      <c r="G36" s="1" t="str">
        <f t="shared" si="14"/>
        <v/>
      </c>
      <c r="H36" s="1" t="str">
        <f t="shared" si="3"/>
        <v>护甲|{yuanfen:yuan}%</v>
      </c>
      <c r="I36" s="1" t="str">
        <f t="shared" si="4"/>
        <v>护甲&lt;color=#37c21b&gt; +{yuanfen:yuan}%&lt;/color&gt;</v>
      </c>
    </row>
    <row r="37" spans="2:9" x14ac:dyDescent="0.15">
      <c r="B37" s="1">
        <v>13</v>
      </c>
      <c r="C37" s="1" t="str">
        <f t="shared" si="1"/>
        <v>奥林匹斯三巨头</v>
      </c>
      <c r="D37" s="1" t="str">
        <f t="shared" ref="D37:G37" si="15">IFERROR(VLOOKUP(C15,$W$2:$X$13,2,FALSE),"")</f>
        <v>cw_1</v>
      </c>
      <c r="E37" s="1" t="str">
        <f t="shared" si="15"/>
        <v>cw_4</v>
      </c>
      <c r="F37" s="1" t="str">
        <f t="shared" si="15"/>
        <v>cw_9</v>
      </c>
      <c r="G37" s="1" t="str">
        <f t="shared" si="15"/>
        <v/>
      </c>
      <c r="H37" s="1" t="str">
        <f t="shared" si="3"/>
        <v>生命|{yuanfen:yuan}%,暴击几率|{yuanfen:yuan}%</v>
      </c>
      <c r="I37" s="1" t="str">
        <f t="shared" si="4"/>
        <v>生命&lt;color=#37c21b&gt; +{yuanfen:yuan}%&lt;/color&gt;    暴击几率&lt;color=#37c21b&gt; +{yuanfen:yuan}%&lt;/color&gt;</v>
      </c>
    </row>
    <row r="38" spans="2:9" x14ac:dyDescent="0.15">
      <c r="B38" s="1">
        <v>14</v>
      </c>
      <c r="C38" s="1" t="str">
        <f t="shared" si="1"/>
        <v>男神的友情</v>
      </c>
      <c r="D38" s="1" t="str">
        <f t="shared" ref="D38:G38" si="16">IFERROR(VLOOKUP(C16,$W$2:$X$13,2,FALSE),"")</f>
        <v>cw_2</v>
      </c>
      <c r="E38" s="1" t="str">
        <f t="shared" si="16"/>
        <v>cw_7</v>
      </c>
      <c r="F38" s="1" t="str">
        <f t="shared" si="16"/>
        <v>cw_11</v>
      </c>
      <c r="G38" s="1" t="str">
        <f t="shared" si="16"/>
        <v/>
      </c>
      <c r="H38" s="1" t="str">
        <f t="shared" si="3"/>
        <v>生命|{yuanfen:yuan}%,抗暴几率|{yuanfen:yuan}%</v>
      </c>
      <c r="I38" s="1" t="str">
        <f t="shared" si="4"/>
        <v>生命&lt;color=#37c21b&gt; +{yuanfen:yuan}%&lt;/color&gt;    抗暴几率&lt;color=#37c21b&gt; +{yuanfen:yuan}%&lt;/color&gt;</v>
      </c>
    </row>
    <row r="39" spans="2:9" x14ac:dyDescent="0.15">
      <c r="B39" s="1">
        <v>15</v>
      </c>
      <c r="C39" s="1" t="str">
        <f t="shared" si="1"/>
        <v>三处女</v>
      </c>
      <c r="D39" s="1" t="str">
        <f t="shared" ref="D39:G39" si="17">IFERROR(VLOOKUP(C17,$W$2:$X$13,2,FALSE),"")</f>
        <v>cw_3</v>
      </c>
      <c r="E39" s="1" t="str">
        <f t="shared" si="17"/>
        <v>cw_10</v>
      </c>
      <c r="F39" s="1" t="str">
        <f t="shared" si="17"/>
        <v>cw_8</v>
      </c>
      <c r="G39" s="1" t="str">
        <f t="shared" si="17"/>
        <v/>
      </c>
      <c r="H39" s="1" t="str">
        <f t="shared" si="3"/>
        <v>生命|{yuanfen:yuan}%,暴击几率|{yuanfen:yuan}%</v>
      </c>
      <c r="I39" s="1" t="str">
        <f t="shared" si="4"/>
        <v>生命&lt;color=#37c21b&gt; +{yuanfen:yuan}%&lt;/color&gt;    暴击几率&lt;color=#37c21b&gt; +{yuanfen:yuan}%&lt;/color&gt;</v>
      </c>
    </row>
    <row r="40" spans="2:9" x14ac:dyDescent="0.15">
      <c r="B40" s="1">
        <v>16</v>
      </c>
      <c r="C40" s="1" t="str">
        <f t="shared" si="1"/>
        <v>前仇尽释</v>
      </c>
      <c r="D40" s="1" t="str">
        <f t="shared" ref="D40:G40" si="18">IFERROR(VLOOKUP(C18,$W$2:$X$13,2,FALSE),"")</f>
        <v>cw_5</v>
      </c>
      <c r="E40" s="1" t="str">
        <f t="shared" si="18"/>
        <v>cw_6</v>
      </c>
      <c r="F40" s="1" t="str">
        <f t="shared" si="18"/>
        <v>cw_12</v>
      </c>
      <c r="G40" s="1" t="str">
        <f t="shared" si="18"/>
        <v/>
      </c>
      <c r="H40" s="1" t="str">
        <f t="shared" si="3"/>
        <v>生命|{yuanfen:yuan}%,抗暴几率|{yuanfen:yuan}%</v>
      </c>
      <c r="I40" s="1" t="str">
        <f t="shared" si="4"/>
        <v>生命&lt;color=#37c21b&gt; +{yuanfen:yuan}%&lt;/color&gt;    抗暴几率&lt;color=#37c21b&gt; +{yuanfen:yuan}%&lt;/color&gt;</v>
      </c>
    </row>
    <row r="43" spans="2:9" s="17" customFormat="1" x14ac:dyDescent="0.15">
      <c r="B43" s="18" t="s">
        <v>71</v>
      </c>
    </row>
    <row r="45" spans="2:9" x14ac:dyDescent="0.15">
      <c r="B45" s="1" t="s">
        <v>57</v>
      </c>
      <c r="C45" s="1" t="s">
        <v>72</v>
      </c>
    </row>
    <row r="47" spans="2:9" x14ac:dyDescent="0.15">
      <c r="B47" s="1" t="str">
        <f>W2</f>
        <v>宙斯</v>
      </c>
      <c r="C47" s="1" t="str">
        <f>INDEX($B$25:$B$40,MATCH(O2,$C$25:$C$40,0),1)&amp;","&amp;INDEX($B$25:$B$40,MATCH(P2,$C$25:$C$40,0),1)&amp;","&amp;INDEX($B$25:$B$40,MATCH(Q2,$C$25:$C$40,0),1)</f>
        <v>1,2,13</v>
      </c>
    </row>
    <row r="48" spans="2:9" x14ac:dyDescent="0.15">
      <c r="B48" s="1" t="str">
        <f t="shared" ref="B48:B59" si="19">W3</f>
        <v>阿波罗</v>
      </c>
      <c r="C48" s="1" t="str">
        <f t="shared" ref="C48:C58" si="20">INDEX($B$25:$B$40,MATCH(O3,$C$25:$C$40,0),1)&amp;","&amp;INDEX($B$25:$B$40,MATCH(P3,$C$25:$C$40,0),1)&amp;","&amp;INDEX($B$25:$B$40,MATCH(Q3,$C$25:$C$40,0),1)</f>
        <v>3,4,14</v>
      </c>
    </row>
    <row r="49" spans="2:3" x14ac:dyDescent="0.15">
      <c r="B49" s="1" t="str">
        <f t="shared" si="19"/>
        <v>阿尔忒弥斯</v>
      </c>
      <c r="C49" s="1" t="str">
        <f t="shared" si="20"/>
        <v>3,5,15</v>
      </c>
    </row>
    <row r="50" spans="2:3" x14ac:dyDescent="0.15">
      <c r="B50" s="1" t="str">
        <f t="shared" si="19"/>
        <v>哈迪斯</v>
      </c>
      <c r="C50" s="1" t="str">
        <f t="shared" si="20"/>
        <v>6,7,13</v>
      </c>
    </row>
    <row r="51" spans="2:3" x14ac:dyDescent="0.15">
      <c r="B51" s="1" t="str">
        <f t="shared" si="19"/>
        <v>赫拉</v>
      </c>
      <c r="C51" s="1" t="str">
        <f t="shared" si="20"/>
        <v>1,10,16</v>
      </c>
    </row>
    <row r="52" spans="2:3" x14ac:dyDescent="0.15">
      <c r="B52" s="1" t="str">
        <f t="shared" si="19"/>
        <v>海格力斯</v>
      </c>
      <c r="C52" s="1" t="str">
        <f t="shared" si="20"/>
        <v>2,5,16</v>
      </c>
    </row>
    <row r="53" spans="2:3" x14ac:dyDescent="0.15">
      <c r="B53" s="1" t="str">
        <f t="shared" si="19"/>
        <v>巴克斯</v>
      </c>
      <c r="C53" s="1" t="str">
        <f t="shared" si="20"/>
        <v>8,9,14</v>
      </c>
    </row>
    <row r="54" spans="2:3" x14ac:dyDescent="0.15">
      <c r="B54" s="1" t="str">
        <f t="shared" si="19"/>
        <v>暗黑女神</v>
      </c>
      <c r="C54" s="1" t="str">
        <f t="shared" si="20"/>
        <v>7,9,15</v>
      </c>
    </row>
    <row r="55" spans="2:3" x14ac:dyDescent="0.15">
      <c r="B55" s="1" t="str">
        <f t="shared" si="19"/>
        <v>波塞冬</v>
      </c>
      <c r="C55" s="1" t="str">
        <f t="shared" si="20"/>
        <v>4,10,13</v>
      </c>
    </row>
    <row r="56" spans="2:3" x14ac:dyDescent="0.15">
      <c r="B56" s="1" t="str">
        <f t="shared" si="19"/>
        <v>雅典娜</v>
      </c>
      <c r="C56" s="1" t="str">
        <f t="shared" si="20"/>
        <v>11,12,15</v>
      </c>
    </row>
    <row r="57" spans="2:3" x14ac:dyDescent="0.15">
      <c r="B57" s="1" t="str">
        <f>W12</f>
        <v>赫尔墨斯</v>
      </c>
      <c r="C57" s="1" t="str">
        <f t="shared" si="20"/>
        <v>6,12,14</v>
      </c>
    </row>
    <row r="58" spans="2:3" x14ac:dyDescent="0.15">
      <c r="B58" s="1" t="str">
        <f t="shared" si="19"/>
        <v>赫菲斯托斯</v>
      </c>
      <c r="C58" s="1" t="str">
        <f t="shared" si="20"/>
        <v>8,11,16</v>
      </c>
    </row>
  </sheetData>
  <mergeCells count="4">
    <mergeCell ref="C1:E1"/>
    <mergeCell ref="F1:H1"/>
    <mergeCell ref="I1:K1"/>
    <mergeCell ref="S1:U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2016-05-07T03:28:49Z</dcterms:created>
  <dcterms:modified xsi:type="dcterms:W3CDTF">2016-05-07T06:05:53Z</dcterms:modified>
</cp:coreProperties>
</file>