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I9" i="2"/>
  <c r="L5"/>
  <c r="L4"/>
  <c r="L3"/>
  <c r="K5"/>
  <c r="K4"/>
  <c r="K3"/>
  <c r="G5"/>
  <c r="G4"/>
  <c r="G3"/>
  <c r="J5"/>
  <c r="J4"/>
  <c r="J3"/>
  <c r="F4"/>
  <c r="F5"/>
  <c r="F3"/>
  <c r="E4"/>
  <c r="E5"/>
  <c r="E3"/>
</calcChain>
</file>

<file path=xl/sharedStrings.xml><?xml version="1.0" encoding="utf-8"?>
<sst xmlns="http://schemas.openxmlformats.org/spreadsheetml/2006/main" count="108" uniqueCount="65">
  <si>
    <r>
      <t xml:space="preserve"> </t>
    </r>
    <r>
      <rPr>
        <sz val="11"/>
        <color rgb="FF000000"/>
        <rFont val="Calibri"/>
        <family val="2"/>
        <charset val="238"/>
        <scheme val="minor"/>
      </rPr>
      <t>Zadanie 1.</t>
    </r>
  </si>
  <si>
    <t>Wprowadź i sformatuj wygląd danych jak w przykładzie korzystajac z ułatwień Excela</t>
  </si>
  <si>
    <t>Lp.</t>
  </si>
  <si>
    <t xml:space="preserve">Imie </t>
  </si>
  <si>
    <t>Nazwisko</t>
  </si>
  <si>
    <t>Pesel</t>
  </si>
  <si>
    <t>Nr karty kredytowej</t>
  </si>
  <si>
    <t>Płeć</t>
  </si>
  <si>
    <t>Pensja</t>
  </si>
  <si>
    <t>Premia</t>
  </si>
  <si>
    <t>Jan</t>
  </si>
  <si>
    <t>Achanowski</t>
  </si>
  <si>
    <t>M</t>
  </si>
  <si>
    <t>Bochanowski</t>
  </si>
  <si>
    <t>Kochanowski</t>
  </si>
  <si>
    <t>Dochanowski</t>
  </si>
  <si>
    <t>Kochany</t>
  </si>
  <si>
    <t>Zakochany</t>
  </si>
  <si>
    <t>Zakichany</t>
  </si>
  <si>
    <t>Zapchany</t>
  </si>
  <si>
    <t>Koch</t>
  </si>
  <si>
    <t>Edward</t>
  </si>
  <si>
    <t>Nożycoręki</t>
  </si>
  <si>
    <t>Nożownik</t>
  </si>
  <si>
    <t>Nocnik</t>
  </si>
  <si>
    <t>Pomocnik</t>
  </si>
  <si>
    <t>Katarzyna</t>
  </si>
  <si>
    <t>Małopolska</t>
  </si>
  <si>
    <t>K</t>
  </si>
  <si>
    <t>Duża</t>
  </si>
  <si>
    <t>Kałuża</t>
  </si>
  <si>
    <t>Młoda</t>
  </si>
  <si>
    <t>Suma</t>
  </si>
  <si>
    <t>Wartość premii</t>
  </si>
  <si>
    <t>Brutto</t>
  </si>
  <si>
    <t>vat</t>
  </si>
  <si>
    <t>netto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</si>
  <si>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</si>
  <si>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</si>
  <si>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</si>
  <si>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</si>
  <si>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</si>
  <si>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</si>
  <si>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</si>
  <si>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</si>
  <si>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</si>
  <si>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</si>
  <si>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</si>
  <si>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</si>
  <si>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</si>
  <si>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</si>
  <si>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</si>
  <si>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</si>
  <si>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123345789123345789</t>
  </si>
  <si>
    <t>123345789123345712</t>
  </si>
  <si>
    <t>123345789123345781</t>
  </si>
  <si>
    <t>tytuł</t>
  </si>
  <si>
    <t xml:space="preserve">imię </t>
  </si>
  <si>
    <t>nazwisko</t>
  </si>
  <si>
    <t>mgr Jan Kowalki</t>
  </si>
  <si>
    <t>dr Paweł Figat</t>
  </si>
  <si>
    <t>Ekselencja Stanisław Dziwisz</t>
  </si>
  <si>
    <t>długość</t>
  </si>
  <si>
    <t>1 spacja</t>
  </si>
  <si>
    <t>2 spacja</t>
  </si>
</sst>
</file>

<file path=xl/styles.xml><?xml version="1.0" encoding="utf-8"?>
<styleSheet xmlns="http://schemas.openxmlformats.org/spreadsheetml/2006/main">
  <numFmts count="1">
    <numFmt numFmtId="8" formatCode="#,##0.00\ &quot;zł&quot;;[Red]\-#,##0.00\ &quot;zł&quot;"/>
  </numFmts>
  <fonts count="6">
    <font>
      <sz val="11"/>
      <color theme="1"/>
      <name val="Calibri"/>
      <family val="2"/>
      <charset val="238"/>
      <scheme val="minor"/>
    </font>
    <font>
      <sz val="11"/>
      <color theme="0"/>
      <name val="Czcionka tekstu podstawowego"/>
      <family val="2"/>
      <charset val="238"/>
    </font>
    <font>
      <sz val="13"/>
      <color rgb="FF5A5A5A"/>
      <name val="Times New Roman"/>
      <family val="1"/>
      <charset val="238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8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1" applyAlignment="1">
      <alignment horizontal="center" vertical="center" wrapText="1"/>
    </xf>
    <xf numFmtId="0" fontId="4" fillId="0" borderId="0" xfId="0" quotePrefix="1" applyFont="1" applyAlignment="1">
      <alignment horizontal="center" vertical="top" wrapText="1"/>
    </xf>
  </cellXfs>
  <cellStyles count="2">
    <cellStyle name="Akcent 1" xfId="1" builtinId="29"/>
    <cellStyle name="Normalny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#,##0.00\ &quot;zł&quot;;[Red]\-#,##0.00\ &quot;zł&quot;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#,##0.00\ &quot;zł&quot;;[Red]\-#,##0.00\ &quot;zł&quot;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#,##0.00\ &quot;zł&quot;;[Red]\-#,##0.00\ &quot;zł&quot;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#,##0.00\ &quot;zł&quot;;[Red]\-#,##0.00\ &quot;zł&quot;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#,##0.00\ &quot;zł&quot;;[Red]\-#,##0.00\ &quot;zł&quot;"/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5:Q24" totalsRowShown="0" headerRowDxfId="1" dataDxfId="0">
  <autoFilter ref="B5:Q24"/>
  <tableColumns count="16">
    <tableColumn id="1" name="Kolumna1" dataDxfId="17"/>
    <tableColumn id="2" name="Kolumna2" dataDxfId="16"/>
    <tableColumn id="3" name="Kolumna3" dataDxfId="15"/>
    <tableColumn id="4" name="Kolumna4" dataDxfId="14"/>
    <tableColumn id="5" name="Kolumna5" dataDxfId="13"/>
    <tableColumn id="6" name="Kolumna6" dataDxfId="12"/>
    <tableColumn id="7" name="Kolumna7" dataDxfId="11"/>
    <tableColumn id="8" name="Kolumna8" dataDxfId="10"/>
    <tableColumn id="9" name="Kolumna9" dataDxfId="9"/>
    <tableColumn id="10" name="Kolumna10" dataDxfId="8"/>
    <tableColumn id="11" name="Kolumna11" dataDxfId="7"/>
    <tableColumn id="12" name="Kolumna12" dataDxfId="6"/>
    <tableColumn id="13" name="Kolumna13" dataDxfId="5"/>
    <tableColumn id="14" name="Kolumna14" dataDxfId="4"/>
    <tableColumn id="15" name="Kolumna15" dataDxfId="3"/>
    <tableColumn id="16" name="Kolumna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5"/>
  <sheetViews>
    <sheetView workbookViewId="0">
      <selection activeCell="J31" sqref="J31"/>
    </sheetView>
  </sheetViews>
  <sheetFormatPr defaultRowHeight="15"/>
  <cols>
    <col min="1" max="1" width="9.140625" style="2"/>
    <col min="2" max="6" width="12" style="2" customWidth="1"/>
    <col min="7" max="7" width="42.28515625" style="2" customWidth="1"/>
    <col min="8" max="9" width="12" style="2" customWidth="1"/>
    <col min="10" max="10" width="16" style="2" customWidth="1"/>
    <col min="11" max="17" width="13" style="2" customWidth="1"/>
    <col min="18" max="16384" width="9.140625" style="2"/>
  </cols>
  <sheetData>
    <row r="2" spans="2:17" ht="15.75">
      <c r="B2" s="3"/>
    </row>
    <row r="3" spans="2:17" ht="15.75" customHeight="1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2:17" ht="15" customHeight="1"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</row>
    <row r="5" spans="2:17" hidden="1"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51</v>
      </c>
      <c r="Q5" s="4" t="s">
        <v>52</v>
      </c>
    </row>
    <row r="6" spans="2:17" ht="15" customHeight="1">
      <c r="B6" s="15" t="s">
        <v>2</v>
      </c>
      <c r="C6" s="15" t="s">
        <v>3</v>
      </c>
      <c r="D6" s="15" t="s">
        <v>4</v>
      </c>
      <c r="E6" s="15"/>
      <c r="F6" s="15" t="s">
        <v>5</v>
      </c>
      <c r="G6" s="15" t="s">
        <v>6</v>
      </c>
      <c r="H6" s="15" t="s">
        <v>7</v>
      </c>
      <c r="I6" s="15"/>
      <c r="J6" s="15" t="s">
        <v>8</v>
      </c>
      <c r="K6" s="15" t="s">
        <v>9</v>
      </c>
      <c r="L6" s="15" t="s">
        <v>33</v>
      </c>
      <c r="M6" s="15" t="s">
        <v>34</v>
      </c>
      <c r="N6" s="15"/>
      <c r="O6" s="15" t="s">
        <v>35</v>
      </c>
      <c r="P6" s="15"/>
      <c r="Q6" s="15" t="s">
        <v>36</v>
      </c>
    </row>
    <row r="7" spans="2:17" ht="15" customHeight="1">
      <c r="B7" s="11">
        <v>1</v>
      </c>
      <c r="C7" s="12" t="s">
        <v>10</v>
      </c>
      <c r="D7" s="12" t="s">
        <v>11</v>
      </c>
      <c r="E7" s="4"/>
      <c r="F7" s="5">
        <v>78012503271</v>
      </c>
      <c r="G7" s="16" t="s">
        <v>53</v>
      </c>
      <c r="H7" s="5" t="s">
        <v>12</v>
      </c>
      <c r="I7" s="5"/>
      <c r="J7" s="6">
        <v>1232</v>
      </c>
      <c r="K7" s="7">
        <v>0.02</v>
      </c>
      <c r="L7" s="6">
        <v>24.64</v>
      </c>
      <c r="M7" s="6">
        <v>1256.6400000000001</v>
      </c>
      <c r="N7" s="6"/>
      <c r="O7" s="7">
        <v>0.23</v>
      </c>
      <c r="P7" s="7"/>
      <c r="Q7" s="6">
        <v>967.61</v>
      </c>
    </row>
    <row r="8" spans="2:17" ht="15" customHeight="1">
      <c r="B8" s="11">
        <v>2</v>
      </c>
      <c r="C8" s="12" t="s">
        <v>10</v>
      </c>
      <c r="D8" s="12" t="s">
        <v>13</v>
      </c>
      <c r="E8" s="4"/>
      <c r="F8" s="5">
        <v>79012403273</v>
      </c>
      <c r="G8" s="16" t="s">
        <v>54</v>
      </c>
      <c r="H8" s="5" t="s">
        <v>12</v>
      </c>
      <c r="I8" s="5"/>
      <c r="J8" s="6">
        <v>2345</v>
      </c>
      <c r="K8" s="7">
        <v>0.03</v>
      </c>
      <c r="L8" s="6">
        <v>70.349999999999994</v>
      </c>
      <c r="M8" s="6">
        <v>2415.35</v>
      </c>
      <c r="N8" s="6"/>
      <c r="O8" s="7">
        <v>0.23</v>
      </c>
      <c r="P8" s="7"/>
      <c r="Q8" s="6">
        <v>1859.82</v>
      </c>
    </row>
    <row r="9" spans="2:17" ht="15" customHeight="1">
      <c r="B9" s="11">
        <v>3</v>
      </c>
      <c r="C9" s="12" t="s">
        <v>10</v>
      </c>
      <c r="D9" s="12" t="s">
        <v>14</v>
      </c>
      <c r="E9" s="4"/>
      <c r="F9" s="5">
        <v>80012303275</v>
      </c>
      <c r="G9" s="16" t="s">
        <v>55</v>
      </c>
      <c r="H9" s="5" t="s">
        <v>12</v>
      </c>
      <c r="I9" s="5"/>
      <c r="J9" s="6">
        <v>3458</v>
      </c>
      <c r="K9" s="7">
        <v>0.04</v>
      </c>
      <c r="L9" s="6">
        <v>138.32</v>
      </c>
      <c r="M9" s="6">
        <v>3596.32</v>
      </c>
      <c r="N9" s="6"/>
      <c r="O9" s="7">
        <v>0.23</v>
      </c>
      <c r="P9" s="7"/>
      <c r="Q9" s="6">
        <v>2769.17</v>
      </c>
    </row>
    <row r="10" spans="2:17" ht="15" customHeight="1">
      <c r="B10" s="11">
        <v>4</v>
      </c>
      <c r="C10" s="12" t="s">
        <v>10</v>
      </c>
      <c r="D10" s="12" t="s">
        <v>15</v>
      </c>
      <c r="E10" s="4"/>
      <c r="F10" s="5">
        <v>81012203277</v>
      </c>
      <c r="G10" s="16" t="s">
        <v>54</v>
      </c>
      <c r="H10" s="5" t="s">
        <v>12</v>
      </c>
      <c r="I10" s="5"/>
      <c r="J10" s="6">
        <v>4571</v>
      </c>
      <c r="K10" s="7">
        <v>0.04</v>
      </c>
      <c r="L10" s="6">
        <v>182.84</v>
      </c>
      <c r="M10" s="6">
        <v>4753.84</v>
      </c>
      <c r="N10" s="6"/>
      <c r="O10" s="7">
        <v>0.23</v>
      </c>
      <c r="P10" s="7"/>
      <c r="Q10" s="6">
        <v>3660.46</v>
      </c>
    </row>
    <row r="11" spans="2:17" ht="15" customHeight="1">
      <c r="B11" s="11">
        <v>5</v>
      </c>
      <c r="C11" s="12" t="s">
        <v>10</v>
      </c>
      <c r="D11" s="12" t="s">
        <v>16</v>
      </c>
      <c r="E11" s="4"/>
      <c r="F11" s="5">
        <v>82012103279</v>
      </c>
      <c r="G11" s="16" t="s">
        <v>53</v>
      </c>
      <c r="H11" s="5" t="s">
        <v>12</v>
      </c>
      <c r="I11" s="5"/>
      <c r="J11" s="6">
        <v>5684</v>
      </c>
      <c r="K11" s="7">
        <v>0.05</v>
      </c>
      <c r="L11" s="6">
        <v>265.25</v>
      </c>
      <c r="M11" s="6">
        <v>5949.25</v>
      </c>
      <c r="N11" s="6"/>
      <c r="O11" s="7">
        <v>0.23</v>
      </c>
      <c r="P11" s="7"/>
      <c r="Q11" s="6">
        <v>4580.93</v>
      </c>
    </row>
    <row r="12" spans="2:17" ht="15" customHeight="1">
      <c r="B12" s="11">
        <v>6</v>
      </c>
      <c r="C12" s="12" t="s">
        <v>10</v>
      </c>
      <c r="D12" s="12" t="s">
        <v>17</v>
      </c>
      <c r="E12" s="4"/>
      <c r="F12" s="5">
        <v>83012003281</v>
      </c>
      <c r="G12" s="16" t="s">
        <v>54</v>
      </c>
      <c r="H12" s="5" t="s">
        <v>12</v>
      </c>
      <c r="I12" s="5"/>
      <c r="J12" s="6">
        <v>6797</v>
      </c>
      <c r="K12" s="7">
        <v>0.05</v>
      </c>
      <c r="L12" s="6">
        <v>351.18</v>
      </c>
      <c r="M12" s="6">
        <v>7148.18</v>
      </c>
      <c r="N12" s="6"/>
      <c r="O12" s="7">
        <v>0.23</v>
      </c>
      <c r="P12" s="7"/>
      <c r="Q12" s="6">
        <v>5504.1</v>
      </c>
    </row>
    <row r="13" spans="2:17" ht="15" customHeight="1">
      <c r="B13" s="11">
        <v>7</v>
      </c>
      <c r="C13" s="12" t="s">
        <v>10</v>
      </c>
      <c r="D13" s="12" t="s">
        <v>18</v>
      </c>
      <c r="E13" s="4"/>
      <c r="F13" s="5">
        <v>84011903283</v>
      </c>
      <c r="G13" s="16" t="s">
        <v>53</v>
      </c>
      <c r="H13" s="5" t="s">
        <v>12</v>
      </c>
      <c r="I13" s="5"/>
      <c r="J13" s="6">
        <v>7910</v>
      </c>
      <c r="K13" s="7">
        <v>0.06</v>
      </c>
      <c r="L13" s="6">
        <v>448.23</v>
      </c>
      <c r="M13" s="6">
        <v>8358.23</v>
      </c>
      <c r="N13" s="6"/>
      <c r="O13" s="7">
        <v>0.23</v>
      </c>
      <c r="P13" s="7"/>
      <c r="Q13" s="6">
        <v>6435.84</v>
      </c>
    </row>
    <row r="14" spans="2:17" ht="15" customHeight="1">
      <c r="B14" s="11">
        <v>8</v>
      </c>
      <c r="C14" s="12" t="s">
        <v>10</v>
      </c>
      <c r="D14" s="12" t="s">
        <v>19</v>
      </c>
      <c r="E14" s="4"/>
      <c r="F14" s="5">
        <v>85011803285</v>
      </c>
      <c r="G14" s="16" t="s">
        <v>54</v>
      </c>
      <c r="H14" s="5" t="s">
        <v>12</v>
      </c>
      <c r="I14" s="5"/>
      <c r="J14" s="6">
        <v>9023</v>
      </c>
      <c r="K14" s="7">
        <v>0.06</v>
      </c>
      <c r="L14" s="6">
        <v>556.41999999999996</v>
      </c>
      <c r="M14" s="6">
        <v>9579.42</v>
      </c>
      <c r="N14" s="6"/>
      <c r="O14" s="7">
        <v>0.23</v>
      </c>
      <c r="P14" s="7"/>
      <c r="Q14" s="6">
        <v>7376.15</v>
      </c>
    </row>
    <row r="15" spans="2:17" ht="15" customHeight="1">
      <c r="B15" s="11">
        <v>9</v>
      </c>
      <c r="C15" s="12" t="s">
        <v>10</v>
      </c>
      <c r="D15" s="12" t="s">
        <v>20</v>
      </c>
      <c r="E15" s="4"/>
      <c r="F15" s="5">
        <v>86011703287</v>
      </c>
      <c r="G15" s="16" t="s">
        <v>53</v>
      </c>
      <c r="H15" s="5" t="s">
        <v>12</v>
      </c>
      <c r="I15" s="5"/>
      <c r="J15" s="6">
        <v>10136</v>
      </c>
      <c r="K15" s="7">
        <v>7.0000000000000007E-2</v>
      </c>
      <c r="L15" s="6">
        <v>675.73</v>
      </c>
      <c r="M15" s="6">
        <v>10811.73</v>
      </c>
      <c r="N15" s="6"/>
      <c r="O15" s="7">
        <v>0.23</v>
      </c>
      <c r="P15" s="7"/>
      <c r="Q15" s="6">
        <v>8325.0300000000007</v>
      </c>
    </row>
    <row r="16" spans="2:17" ht="15" customHeight="1">
      <c r="B16" s="11">
        <v>10</v>
      </c>
      <c r="C16" s="12" t="s">
        <v>21</v>
      </c>
      <c r="D16" s="12" t="s">
        <v>22</v>
      </c>
      <c r="E16" s="4"/>
      <c r="F16" s="5">
        <v>87011603289</v>
      </c>
      <c r="G16" s="16" t="s">
        <v>54</v>
      </c>
      <c r="H16" s="5" t="s">
        <v>12</v>
      </c>
      <c r="I16" s="5"/>
      <c r="J16" s="6">
        <v>11249</v>
      </c>
      <c r="K16" s="7">
        <v>7.0000000000000007E-2</v>
      </c>
      <c r="L16" s="6">
        <v>806.18</v>
      </c>
      <c r="M16" s="6">
        <v>12055.18</v>
      </c>
      <c r="N16" s="6"/>
      <c r="O16" s="7">
        <v>0.23</v>
      </c>
      <c r="P16" s="7"/>
      <c r="Q16" s="6">
        <v>9282.49</v>
      </c>
    </row>
    <row r="17" spans="2:17" ht="15" customHeight="1">
      <c r="B17" s="11">
        <v>11</v>
      </c>
      <c r="C17" s="12" t="s">
        <v>21</v>
      </c>
      <c r="D17" s="12" t="s">
        <v>23</v>
      </c>
      <c r="E17" s="4"/>
      <c r="F17" s="5">
        <v>88011503291</v>
      </c>
      <c r="G17" s="16" t="s">
        <v>53</v>
      </c>
      <c r="H17" s="5" t="s">
        <v>12</v>
      </c>
      <c r="I17" s="5"/>
      <c r="J17" s="6">
        <v>12362</v>
      </c>
      <c r="K17" s="7">
        <v>0.08</v>
      </c>
      <c r="L17" s="6">
        <v>947.75</v>
      </c>
      <c r="M17" s="6">
        <v>13309.75</v>
      </c>
      <c r="N17" s="6"/>
      <c r="O17" s="7">
        <v>0.23</v>
      </c>
      <c r="P17" s="7"/>
      <c r="Q17" s="6">
        <v>10248.51</v>
      </c>
    </row>
    <row r="18" spans="2:17" ht="15" customHeight="1">
      <c r="B18" s="11">
        <v>12</v>
      </c>
      <c r="C18" s="12" t="s">
        <v>21</v>
      </c>
      <c r="D18" s="12" t="s">
        <v>24</v>
      </c>
      <c r="E18" s="4"/>
      <c r="F18" s="5">
        <v>89011403293</v>
      </c>
      <c r="G18" s="16" t="s">
        <v>54</v>
      </c>
      <c r="H18" s="5" t="s">
        <v>12</v>
      </c>
      <c r="I18" s="5"/>
      <c r="J18" s="6">
        <v>13475</v>
      </c>
      <c r="K18" s="7">
        <v>0.08</v>
      </c>
      <c r="L18" s="6">
        <v>1100.46</v>
      </c>
      <c r="M18" s="6">
        <v>14575.46</v>
      </c>
      <c r="N18" s="6"/>
      <c r="O18" s="7">
        <v>0.23</v>
      </c>
      <c r="P18" s="7"/>
      <c r="Q18" s="6">
        <v>11223.1</v>
      </c>
    </row>
    <row r="19" spans="2:17">
      <c r="B19" s="11">
        <v>13</v>
      </c>
      <c r="C19" s="12" t="s">
        <v>21</v>
      </c>
      <c r="D19" s="12" t="s">
        <v>25</v>
      </c>
      <c r="E19" s="4"/>
      <c r="F19" s="5">
        <v>90011303295</v>
      </c>
      <c r="G19" s="16" t="s">
        <v>53</v>
      </c>
      <c r="H19" s="5" t="s">
        <v>12</v>
      </c>
      <c r="I19" s="5"/>
      <c r="J19" s="6">
        <v>14588</v>
      </c>
      <c r="K19" s="7">
        <v>0.09</v>
      </c>
      <c r="L19" s="6">
        <v>1264.29</v>
      </c>
      <c r="M19" s="6">
        <v>15852.29</v>
      </c>
      <c r="N19" s="6"/>
      <c r="O19" s="7">
        <v>0.23</v>
      </c>
      <c r="P19" s="7"/>
      <c r="Q19" s="6">
        <v>12206.27</v>
      </c>
    </row>
    <row r="20" spans="2:17">
      <c r="B20" s="11">
        <v>14</v>
      </c>
      <c r="C20" s="12" t="s">
        <v>26</v>
      </c>
      <c r="D20" s="12" t="s">
        <v>27</v>
      </c>
      <c r="E20" s="4"/>
      <c r="F20" s="5">
        <v>91011203297</v>
      </c>
      <c r="G20" s="16" t="s">
        <v>54</v>
      </c>
      <c r="H20" s="5" t="s">
        <v>28</v>
      </c>
      <c r="I20" s="5"/>
      <c r="J20" s="6">
        <v>15701</v>
      </c>
      <c r="K20" s="7">
        <v>0.09</v>
      </c>
      <c r="L20" s="6">
        <v>1439.26</v>
      </c>
      <c r="M20" s="6">
        <v>17140.259999999998</v>
      </c>
      <c r="N20" s="6"/>
      <c r="O20" s="7">
        <v>0.23</v>
      </c>
      <c r="P20" s="7"/>
      <c r="Q20" s="6">
        <v>13198</v>
      </c>
    </row>
    <row r="21" spans="2:17">
      <c r="B21" s="11">
        <v>15</v>
      </c>
      <c r="C21" s="12" t="s">
        <v>26</v>
      </c>
      <c r="D21" s="12" t="s">
        <v>29</v>
      </c>
      <c r="E21" s="4"/>
      <c r="F21" s="5">
        <v>92011103299</v>
      </c>
      <c r="G21" s="16" t="s">
        <v>53</v>
      </c>
      <c r="H21" s="5" t="s">
        <v>28</v>
      </c>
      <c r="I21" s="5"/>
      <c r="J21" s="6">
        <v>16814</v>
      </c>
      <c r="K21" s="7">
        <v>0.1</v>
      </c>
      <c r="L21" s="6">
        <v>1625.35</v>
      </c>
      <c r="M21" s="6">
        <v>18439.349999999999</v>
      </c>
      <c r="N21" s="6"/>
      <c r="O21" s="7">
        <v>0.23</v>
      </c>
      <c r="P21" s="7"/>
      <c r="Q21" s="6">
        <v>14198.3</v>
      </c>
    </row>
    <row r="22" spans="2:17">
      <c r="B22" s="11">
        <v>16</v>
      </c>
      <c r="C22" s="12" t="s">
        <v>26</v>
      </c>
      <c r="D22" s="12" t="s">
        <v>30</v>
      </c>
      <c r="E22" s="4"/>
      <c r="F22" s="5">
        <v>93011003301</v>
      </c>
      <c r="G22" s="16" t="s">
        <v>54</v>
      </c>
      <c r="H22" s="5" t="s">
        <v>28</v>
      </c>
      <c r="I22" s="5"/>
      <c r="J22" s="6">
        <v>17927</v>
      </c>
      <c r="K22" s="7">
        <v>0.1</v>
      </c>
      <c r="L22" s="6">
        <v>1822.58</v>
      </c>
      <c r="M22" s="6">
        <v>19749.580000000002</v>
      </c>
      <c r="N22" s="6"/>
      <c r="O22" s="7">
        <v>0.23</v>
      </c>
      <c r="P22" s="7"/>
      <c r="Q22" s="6">
        <v>15207.18</v>
      </c>
    </row>
    <row r="23" spans="2:17" ht="15" customHeight="1">
      <c r="B23" s="11">
        <v>17</v>
      </c>
      <c r="C23" s="12" t="s">
        <v>26</v>
      </c>
      <c r="D23" s="12" t="s">
        <v>31</v>
      </c>
      <c r="E23" s="4"/>
      <c r="F23" s="5">
        <v>94010903303</v>
      </c>
      <c r="G23" s="16" t="s">
        <v>53</v>
      </c>
      <c r="H23" s="5" t="s">
        <v>28</v>
      </c>
      <c r="I23" s="5"/>
      <c r="J23" s="6">
        <v>19040</v>
      </c>
      <c r="K23" s="7">
        <v>0.11</v>
      </c>
      <c r="L23" s="6">
        <v>2030.93</v>
      </c>
      <c r="M23" s="6">
        <v>21070.93</v>
      </c>
      <c r="N23" s="6"/>
      <c r="O23" s="7">
        <v>0.23</v>
      </c>
      <c r="P23" s="7"/>
      <c r="Q23" s="6">
        <v>16224.62</v>
      </c>
    </row>
    <row r="24" spans="2:17" ht="16.5">
      <c r="B24" s="4" t="s">
        <v>32</v>
      </c>
      <c r="C24" s="4"/>
      <c r="D24" s="4"/>
      <c r="E24" s="4"/>
      <c r="F24" s="8"/>
      <c r="G24" s="1"/>
      <c r="H24" s="8"/>
      <c r="I24" s="5"/>
      <c r="J24" s="8">
        <v>172312</v>
      </c>
      <c r="K24" s="9">
        <v>7.0000000000000007E-2</v>
      </c>
      <c r="L24" s="8">
        <v>13749.77</v>
      </c>
      <c r="M24" s="8">
        <v>186061.77</v>
      </c>
      <c r="N24" s="6"/>
      <c r="O24" s="8"/>
      <c r="P24" s="7"/>
      <c r="Q24" s="8">
        <v>143267.57</v>
      </c>
    </row>
    <row r="25" spans="2:17" ht="16.5">
      <c r="B25" s="10"/>
    </row>
  </sheetData>
  <mergeCells count="2">
    <mergeCell ref="B3:K3"/>
    <mergeCell ref="B4:K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L9"/>
  <sheetViews>
    <sheetView tabSelected="1" workbookViewId="0">
      <selection activeCell="J15" sqref="J15"/>
    </sheetView>
  </sheetViews>
  <sheetFormatPr defaultRowHeight="15"/>
  <cols>
    <col min="9" max="9" width="9.85546875" bestFit="1" customWidth="1"/>
  </cols>
  <sheetData>
    <row r="2" spans="2:12">
      <c r="E2" t="s">
        <v>62</v>
      </c>
      <c r="F2" t="s">
        <v>63</v>
      </c>
      <c r="G2" t="s">
        <v>64</v>
      </c>
      <c r="J2" t="s">
        <v>56</v>
      </c>
      <c r="K2" t="s">
        <v>57</v>
      </c>
      <c r="L2" t="s">
        <v>58</v>
      </c>
    </row>
    <row r="3" spans="2:12">
      <c r="B3" t="s">
        <v>59</v>
      </c>
      <c r="E3">
        <f>LEN(B3)</f>
        <v>15</v>
      </c>
      <c r="F3">
        <f>FIND(" ",B3)</f>
        <v>4</v>
      </c>
      <c r="G3">
        <f>FIND(" ",B3,5)</f>
        <v>8</v>
      </c>
      <c r="J3" t="str">
        <f>MID(B3,1,3)</f>
        <v>mgr</v>
      </c>
      <c r="K3" t="str">
        <f>MID(B3,5,3)</f>
        <v>Jan</v>
      </c>
      <c r="L3" t="str">
        <f>MID(B3,8,9)</f>
        <v xml:space="preserve"> Kowalki</v>
      </c>
    </row>
    <row r="4" spans="2:12">
      <c r="B4" t="s">
        <v>60</v>
      </c>
      <c r="E4">
        <f t="shared" ref="E4:E5" si="0">LEN(B4)</f>
        <v>14</v>
      </c>
      <c r="F4">
        <f t="shared" ref="F4:F5" si="1">FIND(" ",B4)</f>
        <v>3</v>
      </c>
      <c r="G4">
        <f>FIND(" ",B4,4)</f>
        <v>9</v>
      </c>
      <c r="J4" t="str">
        <f>MID(B4,1,2)</f>
        <v>dr</v>
      </c>
      <c r="K4" t="str">
        <f>MID(B4,4,5)</f>
        <v>Paweł</v>
      </c>
      <c r="L4" t="str">
        <f>MID(B4,10,9)</f>
        <v>Figat</v>
      </c>
    </row>
    <row r="5" spans="2:12">
      <c r="B5" t="s">
        <v>61</v>
      </c>
      <c r="E5">
        <f t="shared" si="0"/>
        <v>28</v>
      </c>
      <c r="F5">
        <f t="shared" si="1"/>
        <v>11</v>
      </c>
      <c r="G5">
        <f>FIND(" ",B5,12)</f>
        <v>21</v>
      </c>
      <c r="J5" t="str">
        <f>MID(B5,1,11)</f>
        <v xml:space="preserve">Ekselencja </v>
      </c>
      <c r="K5" t="str">
        <f>MID(B5,12,9)</f>
        <v>Stanisław</v>
      </c>
      <c r="L5" t="str">
        <f>MID(B5,22,9)</f>
        <v>Dziwisz</v>
      </c>
    </row>
    <row r="9" spans="2:12">
      <c r="I9" t="str">
        <f>+CONCATENATE(J3," ",K3," ",L3)</f>
        <v>mgr Jan  Kowalki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2017-03-12T16:08:57Z</dcterms:modified>
</cp:coreProperties>
</file>