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35" windowWidth="11760" windowHeight="5445" activeTab="2"/>
  </bookViews>
  <sheets>
    <sheet name="Arkusz4" sheetId="4" r:id="rId1"/>
    <sheet name="Arkusz1" sheetId="1" r:id="rId2"/>
    <sheet name="Arkusz2" sheetId="2" r:id="rId3"/>
    <sheet name="Arkusz3" sheetId="3" r:id="rId4"/>
  </sheets>
  <definedNames>
    <definedName name="_xlnm._FilterDatabase" localSheetId="1" hidden="1">Arkusz1!$A$1:$M$200</definedName>
  </definedNames>
  <calcPr calcId="125725"/>
  <pivotCaches>
    <pivotCache cacheId="8" r:id="rId5"/>
  </pivotCaches>
</workbook>
</file>

<file path=xl/calcChain.xml><?xml version="1.0" encoding="utf-8"?>
<calcChain xmlns="http://schemas.openxmlformats.org/spreadsheetml/2006/main">
  <c r="D203" i="1"/>
  <c r="G202"/>
  <c r="H202"/>
  <c r="G201"/>
  <c r="H201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83"/>
  <c r="M184"/>
  <c r="M185"/>
  <c r="M186"/>
  <c r="M187"/>
  <c r="M188"/>
  <c r="M189"/>
  <c r="M190"/>
  <c r="M191"/>
  <c r="M192"/>
  <c r="M193"/>
  <c r="M194"/>
  <c r="M195"/>
  <c r="M196"/>
  <c r="M197"/>
  <c r="M198"/>
  <c r="M199"/>
  <c r="M200"/>
  <c r="M2"/>
  <c r="R3"/>
  <c r="R2"/>
  <c r="P2"/>
  <c r="P3"/>
  <c r="P4" l="1"/>
</calcChain>
</file>

<file path=xl/sharedStrings.xml><?xml version="1.0" encoding="utf-8"?>
<sst xmlns="http://schemas.openxmlformats.org/spreadsheetml/2006/main" count="831" uniqueCount="40">
  <si>
    <t>Oddział</t>
  </si>
  <si>
    <t>Region</t>
  </si>
  <si>
    <t>Data</t>
  </si>
  <si>
    <t>Lata</t>
  </si>
  <si>
    <t>Ilosc</t>
  </si>
  <si>
    <t>Cena</t>
  </si>
  <si>
    <t>Zakup</t>
  </si>
  <si>
    <t>Marza</t>
  </si>
  <si>
    <t>Sprzedaz</t>
  </si>
  <si>
    <t>Plan</t>
  </si>
  <si>
    <t>Warszawa</t>
  </si>
  <si>
    <t>Centralny</t>
  </si>
  <si>
    <t>Kraków</t>
  </si>
  <si>
    <t>Pd-wsch</t>
  </si>
  <si>
    <t>Zakopane</t>
  </si>
  <si>
    <t>Pd-zach</t>
  </si>
  <si>
    <t>Pn-wsch</t>
  </si>
  <si>
    <t>Wrocław</t>
  </si>
  <si>
    <t>Pn-zach</t>
  </si>
  <si>
    <t>Południowy</t>
  </si>
  <si>
    <t>Północny</t>
  </si>
  <si>
    <t>Wschodni</t>
  </si>
  <si>
    <t>Zachodni</t>
  </si>
  <si>
    <t>Handlowiec</t>
  </si>
  <si>
    <t>Abacki</t>
  </si>
  <si>
    <t>Nowak</t>
  </si>
  <si>
    <t>Zawadzka</t>
  </si>
  <si>
    <t>Kowal</t>
  </si>
  <si>
    <t>Komentarz</t>
  </si>
  <si>
    <t>Towar</t>
  </si>
  <si>
    <t>Papierosy</t>
  </si>
  <si>
    <t>Wino</t>
  </si>
  <si>
    <t>Wódka</t>
  </si>
  <si>
    <t>Rowery</t>
  </si>
  <si>
    <t>Motocykl</t>
  </si>
  <si>
    <t>sprzedaż</t>
  </si>
  <si>
    <t>Etykiety kolumn</t>
  </si>
  <si>
    <t>Suma końcowa</t>
  </si>
  <si>
    <t>Etykiety wierszy</t>
  </si>
  <si>
    <t>Suma z Sprzedaz</t>
  </si>
</sst>
</file>

<file path=xl/styles.xml><?xml version="1.0" encoding="utf-8"?>
<styleSheet xmlns="http://schemas.openxmlformats.org/spreadsheetml/2006/main">
  <numFmts count="2">
    <numFmt numFmtId="44" formatCode="_-* #,##0.00\ &quot;zł&quot;_-;\-* #,##0.00\ &quot;zł&quot;_-;_-* &quot;-&quot;??\ &quot;zł&quot;_-;_-@_-"/>
    <numFmt numFmtId="165" formatCode="#,##0.00\ &quot;zł&quot;"/>
  </numFmts>
  <fonts count="3">
    <font>
      <sz val="11"/>
      <color theme="1"/>
      <name val="Czcionka tekstu podstawowego"/>
      <family val="2"/>
      <charset val="238"/>
    </font>
    <font>
      <sz val="11"/>
      <color theme="1"/>
      <name val="Czcionka tekstu podstawowego"/>
      <family val="2"/>
      <charset val="238"/>
    </font>
    <font>
      <sz val="11"/>
      <color rgb="FFFF0000"/>
      <name val="Czcionka tekstu podstawowego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NumberFormat="1"/>
    <xf numFmtId="14" fontId="0" fillId="0" borderId="0" xfId="0" applyNumberFormat="1"/>
    <xf numFmtId="9" fontId="0" fillId="0" borderId="0" xfId="2" applyFont="1"/>
    <xf numFmtId="44" fontId="0" fillId="0" borderId="0" xfId="1" applyFont="1"/>
    <xf numFmtId="165" fontId="0" fillId="0" borderId="0" xfId="0" applyNumberFormat="1"/>
    <xf numFmtId="44" fontId="0" fillId="2" borderId="0" xfId="1" applyFont="1" applyFill="1"/>
    <xf numFmtId="0" fontId="2" fillId="0" borderId="0" xfId="0" applyFont="1"/>
    <xf numFmtId="0" fontId="2" fillId="0" borderId="0" xfId="0" applyNumberFormat="1" applyFont="1"/>
    <xf numFmtId="14" fontId="2" fillId="0" borderId="0" xfId="0" applyNumberFormat="1" applyFont="1"/>
    <xf numFmtId="44" fontId="2" fillId="0" borderId="0" xfId="1" applyFont="1"/>
    <xf numFmtId="9" fontId="2" fillId="0" borderId="0" xfId="2" applyFont="1"/>
    <xf numFmtId="165" fontId="0" fillId="2" borderId="0" xfId="0" applyNumberFormat="1" applyFill="1"/>
    <xf numFmtId="165" fontId="0" fillId="0" borderId="0" xfId="0" pivotButton="1" applyNumberFormat="1"/>
    <xf numFmtId="165" fontId="0" fillId="0" borderId="0" xfId="0" applyNumberFormat="1" applyAlignment="1">
      <alignment horizontal="left"/>
    </xf>
  </cellXfs>
  <cellStyles count="3">
    <cellStyle name="Normalny" xfId="0" builtinId="0"/>
    <cellStyle name="Procentowy" xfId="2" builtinId="5"/>
    <cellStyle name="Walutowy" xfId="1" builtinId="4"/>
  </cellStyles>
  <dxfs count="1">
    <dxf>
      <numFmt numFmtId="165" formatCode="#,##0.00\ &quot;zł&quot;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sm" refreshedDate="42095.794388310183" createdVersion="3" refreshedVersion="3" minRefreshableVersion="3" recordCount="199">
  <cacheSource type="worksheet">
    <worksheetSource ref="A1:L200" sheet="Arkusz1"/>
  </cacheSource>
  <cacheFields count="13">
    <cacheField name="Handlowiec" numFmtId="0">
      <sharedItems count="4">
        <s v="Abacki"/>
        <s v="Nowak"/>
        <s v="Zawadzka"/>
        <s v="Kowal"/>
      </sharedItems>
    </cacheField>
    <cacheField name="Oddział" numFmtId="0">
      <sharedItems count="4">
        <s v="Warszawa"/>
        <s v="Kraków"/>
        <s v="Zakopane"/>
        <s v="Wrocław"/>
      </sharedItems>
    </cacheField>
    <cacheField name="Region" numFmtId="0">
      <sharedItems/>
    </cacheField>
    <cacheField name="Towar" numFmtId="0">
      <sharedItems count="5">
        <s v="Papierosy"/>
        <s v="Wino"/>
        <s v="Wódka"/>
        <s v="Rowery"/>
        <s v="Motocykl"/>
      </sharedItems>
    </cacheField>
    <cacheField name="Data" numFmtId="14">
      <sharedItems containsSemiMixedTypes="0" containsNonDate="0" containsDate="1" containsString="0" minDate="2012-12-09T00:00:00" maxDate="2013-01-01T00:00:00" count="23">
        <d v="2012-12-31T00:00:00"/>
        <d v="2012-12-30T00:00:00"/>
        <d v="2012-12-29T00:00:00"/>
        <d v="2012-12-28T00:00:00"/>
        <d v="2012-12-27T00:00:00"/>
        <d v="2012-12-26T00:00:00"/>
        <d v="2012-12-25T00:00:00"/>
        <d v="2012-12-24T00:00:00"/>
        <d v="2012-12-23T00:00:00"/>
        <d v="2012-12-22T00:00:00"/>
        <d v="2012-12-21T00:00:00"/>
        <d v="2012-12-20T00:00:00"/>
        <d v="2012-12-19T00:00:00"/>
        <d v="2012-12-18T00:00:00"/>
        <d v="2012-12-17T00:00:00"/>
        <d v="2012-12-16T00:00:00"/>
        <d v="2012-12-15T00:00:00"/>
        <d v="2012-12-14T00:00:00"/>
        <d v="2012-12-13T00:00:00"/>
        <d v="2012-12-12T00:00:00"/>
        <d v="2012-12-11T00:00:00"/>
        <d v="2012-12-10T00:00:00"/>
        <d v="2012-12-09T00:00:00"/>
      </sharedItems>
    </cacheField>
    <cacheField name="Lata" numFmtId="0">
      <sharedItems containsSemiMixedTypes="0" containsString="0" containsNumber="1" containsInteger="1" minValue="2012" maxValue="2012"/>
    </cacheField>
    <cacheField name="Ilosc" numFmtId="0">
      <sharedItems containsSemiMixedTypes="0" containsString="0" containsNumber="1" containsInteger="1" minValue="5" maxValue="175"/>
    </cacheField>
    <cacheField name="Cena" numFmtId="44">
      <sharedItems containsSemiMixedTypes="0" containsString="0" containsNumber="1" minValue="146.50666666666666" maxValue="39941.800000000003" count="199">
        <n v="1520.2362204724409"/>
        <n v="688.37209302325584"/>
        <n v="2592.9833333333331"/>
        <n v="548.2086956521739"/>
        <n v="920.13970588235293"/>
        <n v="346.20437956204381"/>
        <n v="2610.6111111111113"/>
        <n v="935.18439716312059"/>
        <n v="793.34355828220862"/>
        <n v="2470.8309859154929"/>
        <n v="1154.1588785046729"/>
        <n v="1012.1436781609195"/>
        <n v="1912.2711864406779"/>
        <n v="531.37777777777774"/>
        <n v="4600.5"/>
        <n v="2102.6666666666665"/>
        <n v="4245.7428571428572"/>
        <n v="1552.9714285714285"/>
        <n v="449.53521126760563"/>
        <n v="1241.5384615384614"/>
        <n v="4768.2368421052633"/>
        <n v="271.10687022900765"/>
        <n v="4205.136363636364"/>
        <n v="1062.687898089172"/>
        <n v="508.01935483870966"/>
        <n v="3127.9473684210525"/>
        <n v="1107.3908045977012"/>
        <n v="267.60493827160496"/>
        <n v="1825.4285714285713"/>
        <n v="2573.375"/>
        <n v="649.24561403508767"/>
        <n v="642.01176470588234"/>
        <n v="522.80769230769226"/>
        <n v="195.55357142857142"/>
        <n v="3652.4705882352941"/>
        <n v="454"/>
        <n v="959.1708860759494"/>
        <n v="1431.8765432098764"/>
        <n v="16015.444444444445"/>
        <n v="7066.8571428571431"/>
        <n v="549.49685534591197"/>
        <n v="1516.2333333333333"/>
        <n v="1514.0420168067226"/>
        <n v="2033.534090909091"/>
        <n v="4460.7428571428572"/>
        <n v="378.63636363636363"/>
        <n v="987.78947368421052"/>
        <n v="836.37241379310342"/>
        <n v="154.13235294117646"/>
        <n v="435.22222222222223"/>
        <n v="5274.9"/>
        <n v="415.81060606060606"/>
        <n v="1112.1082802547771"/>
        <n v="1089.1076923076923"/>
        <n v="1528.425"/>
        <n v="552.99230769230769"/>
        <n v="2298.7096774193546"/>
        <n v="695.95833333333337"/>
        <n v="950.6521739130435"/>
        <n v="610.45911949685535"/>
        <n v="2834.8148148148148"/>
        <n v="1378.3617021276596"/>
        <n v="951.05333333333328"/>
        <n v="732.38285714285712"/>
        <n v="265.77714285714285"/>
        <n v="22337.285714285714"/>
        <n v="887.20289855072463"/>
        <n v="219.59349593495935"/>
        <n v="1897.4769230769232"/>
        <n v="1524.9230769230769"/>
        <n v="1128.3229166666667"/>
        <n v="2111.2065217391305"/>
        <n v="1315.2203389830509"/>
        <n v="3286.5862068965516"/>
        <n v="1839.6"/>
        <n v="394.84076433121021"/>
        <n v="975.87826086956522"/>
        <n v="5096.2105263157891"/>
        <n v="1748.7708333333333"/>
        <n v="923.79432624113474"/>
        <n v="2740.9482758620688"/>
        <n v="495.51485148514854"/>
        <n v="1362.9214285714286"/>
        <n v="328.47887323943661"/>
        <n v="1061.1228070175439"/>
        <n v="957.76851851851848"/>
        <n v="2150.0666666666666"/>
        <n v="1621.0930232558139"/>
        <n v="684.37058823529412"/>
        <n v="3249.060606060606"/>
        <n v="9830.8333333333339"/>
        <n v="586.80357142857144"/>
        <n v="626.50961538461536"/>
        <n v="3504.9615384615386"/>
        <n v="1504.4666666666667"/>
        <n v="5299.4"/>
        <n v="3840.5806451612902"/>
        <n v="9498.8571428571431"/>
        <n v="1823.2121212121212"/>
        <n v="39941.800000000003"/>
        <n v="905.23577235772359"/>
        <n v="160.19753086419752"/>
        <n v="1470.8560606060605"/>
        <n v="1532.8481012658228"/>
        <n v="1826.6176470588234"/>
        <n v="909.46534653465346"/>
        <n v="1400.3620689655172"/>
        <n v="1164.5876288659795"/>
        <n v="2705"/>
        <n v="2242.0425531914893"/>
        <n v="3839.2820512820513"/>
        <n v="313.69934640522877"/>
        <n v="1227.2212389380531"/>
        <n v="1954.7462686567164"/>
        <n v="1755.3118279569892"/>
        <n v="688.1275167785235"/>
        <n v="1977.0804597701149"/>
        <n v="167.50898203592814"/>
        <n v="1088.0307692307692"/>
        <n v="3097.6129032258063"/>
        <n v="7237.875"/>
        <n v="2436.6857142857143"/>
        <n v="7046.25"/>
        <n v="570.14388489208636"/>
        <n v="489.22018348623851"/>
        <n v="399.38931297709922"/>
        <n v="1098.9636363636364"/>
        <n v="1035.7843137254902"/>
        <n v="1623.8166666666666"/>
        <n v="2179.4157303370785"/>
        <n v="479.45783132530119"/>
        <n v="3001.6585365853657"/>
        <n v="507.65277777777777"/>
        <n v="276.34736842105264"/>
        <n v="8021.5"/>
        <n v="1490.2727272727273"/>
        <n v="1121.3285714285714"/>
        <n v="1117.1711711711712"/>
        <n v="1134.144"/>
        <n v="921.10852713178292"/>
        <n v="734.78294573643416"/>
        <n v="403.58823529411762"/>
        <n v="984.72666666666669"/>
        <n v="973.84313725490199"/>
        <n v="580.88118811881191"/>
        <n v="2756.7291666666665"/>
        <n v="2646.3870967741937"/>
        <n v="615.45378151260502"/>
        <n v="146.50666666666666"/>
        <n v="1500.5531914893618"/>
        <n v="398.75882352941176"/>
        <n v="3037.2105263157896"/>
        <n v="2240.2207792207791"/>
        <n v="2302.46875"/>
        <n v="18880.125"/>
        <n v="7597.608695652174"/>
        <n v="304.98876404494382"/>
        <n v="1146.2121212121212"/>
        <n v="528.95783132530119"/>
        <n v="330.0650406504065"/>
        <n v="451.59006211180122"/>
        <n v="1411.9098360655737"/>
        <n v="2331.859375"/>
        <n v="7550.545454545455"/>
        <n v="1246.1111111111111"/>
        <n v="1972.2888888888888"/>
        <n v="1105.1621621621621"/>
        <n v="988.976"/>
        <n v="903.04347826086962"/>
        <n v="1406.5402298850574"/>
        <n v="1442.921052631579"/>
        <n v="1424.4893617021276"/>
        <n v="197.19161676646706"/>
        <n v="13870.2"/>
        <n v="8282.1111111111113"/>
        <n v="3912.2083333333335"/>
        <n v="774.90441176470586"/>
        <n v="4988.8"/>
        <n v="985.30674846625766"/>
        <n v="675.0292397660819"/>
        <n v="8820.625"/>
        <n v="2263.8000000000002"/>
        <n v="428.41791044776119"/>
        <n v="1276.6875"/>
        <n v="1912.1470588235295"/>
        <n v="425.06470588235294"/>
        <n v="1424.6931818181818"/>
        <n v="1892.3076923076924"/>
        <n v="1862.4647887323943"/>
        <n v="880.33333333333337"/>
        <n v="326.01470588235293"/>
        <n v="2125.6507936507937"/>
        <n v="625.25"/>
        <n v="4479.2857142857147"/>
        <n v="998.14285714285711"/>
        <n v="693.21839080459768"/>
        <n v="22387"/>
        <n v="506.67058823529413"/>
        <n v="1073.1904761904761"/>
      </sharedItems>
    </cacheField>
    <cacheField name="Zakup" numFmtId="44">
      <sharedItems containsSemiMixedTypes="0" containsString="0" containsNumber="1" minValue="17042.276422764229" maxValue="188573.78640776698"/>
    </cacheField>
    <cacheField name="Marza" numFmtId="9">
      <sharedItems containsSemiMixedTypes="0" containsString="0" containsNumber="1" minValue="0.02" maxValue="0.25"/>
    </cacheField>
    <cacheField name="Sprzedaz" numFmtId="44">
      <sharedItems containsSemiMixedTypes="0" containsString="0" containsNumber="1" containsInteger="1" minValue="20962" maxValue="199709"/>
    </cacheField>
    <cacheField name="Plan" numFmtId="44">
      <sharedItems containsSemiMixedTypes="0" containsString="0" containsNumber="1" minValue="21635.37274322355" maxValue="244931.17835895345"/>
    </cacheField>
    <cacheField name="Pole1" numFmtId="0" formula="Sprzedaz /Plan" databaseField="0"/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9">
  <r>
    <x v="0"/>
    <x v="0"/>
    <s v="Centralny"/>
    <x v="0"/>
    <x v="0"/>
    <n v="2012"/>
    <n v="127"/>
    <x v="0"/>
    <n v="156967.47967479675"/>
    <n v="0.23"/>
    <n v="193070"/>
    <n v="193678.34229835562"/>
  </r>
  <r>
    <x v="1"/>
    <x v="1"/>
    <s v="Pd-wsch"/>
    <x v="1"/>
    <x v="0"/>
    <n v="2012"/>
    <n v="129"/>
    <x v="1"/>
    <n v="85384.615384615376"/>
    <n v="0.04"/>
    <n v="88800"/>
    <n v="105026.8585028027"/>
  </r>
  <r>
    <x v="2"/>
    <x v="2"/>
    <s v="Pd-zach"/>
    <x v="2"/>
    <x v="0"/>
    <n v="2012"/>
    <n v="60"/>
    <x v="2"/>
    <n v="132973.50427350428"/>
    <n v="0.17"/>
    <n v="155579"/>
    <n v="163288.99048865939"/>
  </r>
  <r>
    <x v="3"/>
    <x v="0"/>
    <s v="Pn-wsch"/>
    <x v="3"/>
    <x v="0"/>
    <n v="2012"/>
    <n v="115"/>
    <x v="3"/>
    <n v="50841.93548387097"/>
    <n v="0.24"/>
    <n v="63044"/>
    <n v="67230.387931338002"/>
  </r>
  <r>
    <x v="0"/>
    <x v="3"/>
    <s v="Pn-zach"/>
    <x v="4"/>
    <x v="0"/>
    <n v="2012"/>
    <n v="136"/>
    <x v="4"/>
    <n v="108816.52173913045"/>
    <n v="0.15"/>
    <n v="125139"/>
    <n v="147621.58821931787"/>
  </r>
  <r>
    <x v="1"/>
    <x v="1"/>
    <s v="Południowy"/>
    <x v="0"/>
    <x v="0"/>
    <n v="2012"/>
    <n v="137"/>
    <x v="5"/>
    <n v="38877.049180327871"/>
    <n v="0.22"/>
    <n v="47430"/>
    <n v="52741.751875663656"/>
  </r>
  <r>
    <x v="2"/>
    <x v="0"/>
    <s v="Północny"/>
    <x v="1"/>
    <x v="0"/>
    <n v="2012"/>
    <n v="36"/>
    <x v="6"/>
    <n v="88662.264150943389"/>
    <n v="0.06"/>
    <n v="93982"/>
    <n v="97142.329680003371"/>
  </r>
  <r>
    <x v="3"/>
    <x v="0"/>
    <s v="Wschodni"/>
    <x v="2"/>
    <x v="0"/>
    <n v="2012"/>
    <n v="141"/>
    <x v="7"/>
    <n v="123234.57943925232"/>
    <n v="7.0000000000000007E-2"/>
    <n v="131861"/>
    <n v="136006.39926929813"/>
  </r>
  <r>
    <x v="0"/>
    <x v="3"/>
    <s v="Zachodni"/>
    <x v="3"/>
    <x v="0"/>
    <n v="2012"/>
    <n v="163"/>
    <x v="8"/>
    <n v="124341.34615384616"/>
    <n v="0.04"/>
    <n v="129315"/>
    <n v="152262.32950977748"/>
  </r>
  <r>
    <x v="1"/>
    <x v="0"/>
    <s v="Centralny"/>
    <x v="4"/>
    <x v="1"/>
    <n v="2012"/>
    <n v="71"/>
    <x v="9"/>
    <n v="156633.03571428571"/>
    <n v="0.12"/>
    <n v="175429"/>
    <n v="208769.51550949589"/>
  </r>
  <r>
    <x v="2"/>
    <x v="1"/>
    <s v="Pd-wsch"/>
    <x v="0"/>
    <x v="1"/>
    <n v="2012"/>
    <n v="107"/>
    <x v="10"/>
    <n v="118745.1923076923"/>
    <n v="0.04"/>
    <n v="123495"/>
    <n v="130520.55710325288"/>
  </r>
  <r>
    <x v="3"/>
    <x v="3"/>
    <s v="Pd-zach"/>
    <x v="1"/>
    <x v="1"/>
    <n v="2012"/>
    <n v="174"/>
    <x v="11"/>
    <n v="170983.49514563105"/>
    <n v="0.03"/>
    <n v="176113"/>
    <n v="215381.87631144444"/>
  </r>
  <r>
    <x v="0"/>
    <x v="0"/>
    <s v="Pn-wsch"/>
    <x v="2"/>
    <x v="1"/>
    <n v="2012"/>
    <n v="59"/>
    <x v="12"/>
    <n v="107451.42857142857"/>
    <n v="0.05"/>
    <n v="112824"/>
    <n v="120389.33868515711"/>
  </r>
  <r>
    <x v="1"/>
    <x v="3"/>
    <s v="Pn-zach"/>
    <x v="3"/>
    <x v="1"/>
    <n v="2012"/>
    <n v="135"/>
    <x v="13"/>
    <n v="66422.222222222219"/>
    <n v="0.08"/>
    <n v="71736"/>
    <n v="80731.445763962212"/>
  </r>
  <r>
    <x v="2"/>
    <x v="1"/>
    <s v="Południowy"/>
    <x v="4"/>
    <x v="1"/>
    <n v="2012"/>
    <n v="8"/>
    <x v="14"/>
    <n v="33458.181818181816"/>
    <n v="0.1"/>
    <n v="36804"/>
    <n v="44165.119748945195"/>
  </r>
  <r>
    <x v="3"/>
    <x v="0"/>
    <s v="Północny"/>
    <x v="0"/>
    <x v="1"/>
    <n v="2012"/>
    <n v="45"/>
    <x v="15"/>
    <n v="88429.906542056066"/>
    <n v="7.0000000000000007E-2"/>
    <n v="94620"/>
    <n v="96718.477031530405"/>
  </r>
  <r>
    <x v="0"/>
    <x v="0"/>
    <s v="Wschodni"/>
    <x v="1"/>
    <x v="1"/>
    <n v="2012"/>
    <n v="35"/>
    <x v="16"/>
    <n v="138879.43925233645"/>
    <n v="7.0000000000000007E-2"/>
    <n v="148601"/>
    <n v="155509.47413983272"/>
  </r>
  <r>
    <x v="1"/>
    <x v="3"/>
    <s v="Zachodni"/>
    <x v="2"/>
    <x v="1"/>
    <n v="2012"/>
    <n v="70"/>
    <x v="17"/>
    <n v="87667.741935483878"/>
    <n v="0.24"/>
    <n v="108708"/>
    <n v="111244.12333839262"/>
  </r>
  <r>
    <x v="2"/>
    <x v="0"/>
    <s v="Centralny"/>
    <x v="3"/>
    <x v="2"/>
    <n v="2012"/>
    <n v="142"/>
    <x v="18"/>
    <n v="51067.199999999997"/>
    <n v="0.25"/>
    <n v="63834"/>
    <n v="79295.516595294044"/>
  </r>
  <r>
    <x v="3"/>
    <x v="1"/>
    <s v="Pd-wsch"/>
    <x v="4"/>
    <x v="2"/>
    <n v="2012"/>
    <n v="143"/>
    <x v="19"/>
    <n v="142032"/>
    <n v="0.25"/>
    <n v="177540"/>
    <n v="191167.51602391156"/>
  </r>
  <r>
    <x v="0"/>
    <x v="3"/>
    <s v="Pd-zach"/>
    <x v="0"/>
    <x v="2"/>
    <n v="2012"/>
    <n v="38"/>
    <x v="20"/>
    <n v="158941.22807017542"/>
    <n v="0.14000000000000001"/>
    <n v="181193"/>
    <n v="204006.41035848879"/>
  </r>
  <r>
    <x v="1"/>
    <x v="0"/>
    <s v="Pn-wsch"/>
    <x v="1"/>
    <x v="2"/>
    <n v="2012"/>
    <n v="131"/>
    <x v="21"/>
    <n v="34480.582524271842"/>
    <n v="0.03"/>
    <n v="35515"/>
    <n v="42505.608091641305"/>
  </r>
  <r>
    <x v="2"/>
    <x v="3"/>
    <s v="Pn-zach"/>
    <x v="2"/>
    <x v="2"/>
    <n v="2012"/>
    <n v="44"/>
    <x v="22"/>
    <n v="165201.78571428571"/>
    <n v="0.12"/>
    <n v="185026"/>
    <n v="227132.61981593494"/>
  </r>
  <r>
    <x v="3"/>
    <x v="1"/>
    <s v="Południowy"/>
    <x v="3"/>
    <x v="2"/>
    <n v="2012"/>
    <n v="157"/>
    <x v="23"/>
    <n v="143829.31034482759"/>
    <n v="0.16"/>
    <n v="166842"/>
    <n v="173219.4060887337"/>
  </r>
  <r>
    <x v="0"/>
    <x v="0"/>
    <s v="Północny"/>
    <x v="4"/>
    <x v="2"/>
    <n v="2012"/>
    <n v="155"/>
    <x v="24"/>
    <n v="77199.019607843133"/>
    <n v="0.02"/>
    <n v="78743"/>
    <n v="87476.916985864067"/>
  </r>
  <r>
    <x v="1"/>
    <x v="0"/>
    <s v="Wschodni"/>
    <x v="0"/>
    <x v="2"/>
    <n v="2012"/>
    <n v="38"/>
    <x v="25"/>
    <n v="96635.772357723574"/>
    <n v="0.23"/>
    <n v="118862"/>
    <n v="140289.49407933946"/>
  </r>
  <r>
    <x v="2"/>
    <x v="3"/>
    <s v="Zachodni"/>
    <x v="1"/>
    <x v="2"/>
    <n v="2012"/>
    <n v="87"/>
    <x v="26"/>
    <n v="90040.18691588784"/>
    <n v="7.0000000000000007E-2"/>
    <n v="96343"/>
    <n v="102378.70451896882"/>
  </r>
  <r>
    <x v="3"/>
    <x v="0"/>
    <s v="Centralny"/>
    <x v="2"/>
    <x v="3"/>
    <n v="2012"/>
    <n v="81"/>
    <x v="27"/>
    <n v="20070.370370370369"/>
    <n v="0.08"/>
    <n v="21676"/>
    <n v="22709.547877969628"/>
  </r>
  <r>
    <x v="0"/>
    <x v="1"/>
    <s v="Pd-wsch"/>
    <x v="3"/>
    <x v="3"/>
    <n v="2012"/>
    <n v="49"/>
    <x v="28"/>
    <n v="82820.370370370365"/>
    <n v="0.08"/>
    <n v="89446"/>
    <n v="105956.21424992922"/>
  </r>
  <r>
    <x v="1"/>
    <x v="3"/>
    <s v="Pd-zach"/>
    <x v="4"/>
    <x v="3"/>
    <n v="2012"/>
    <n v="40"/>
    <x v="29"/>
    <n v="88737.068965517246"/>
    <n v="0.16"/>
    <n v="102935"/>
    <n v="103136.06468412919"/>
  </r>
  <r>
    <x v="2"/>
    <x v="0"/>
    <s v="Pn-wsch"/>
    <x v="0"/>
    <x v="3"/>
    <n v="2012"/>
    <n v="114"/>
    <x v="30"/>
    <n v="69171.96261682242"/>
    <n v="7.0000000000000007E-2"/>
    <n v="74014"/>
    <n v="81083.62307322913"/>
  </r>
  <r>
    <x v="3"/>
    <x v="3"/>
    <s v="Pn-zach"/>
    <x v="1"/>
    <x v="3"/>
    <n v="2012"/>
    <n v="170"/>
    <x v="31"/>
    <n v="88017.741935483878"/>
    <n v="0.24"/>
    <n v="109142"/>
    <n v="132387.74403523444"/>
  </r>
  <r>
    <x v="0"/>
    <x v="1"/>
    <s v="Południowy"/>
    <x v="2"/>
    <x v="3"/>
    <n v="2012"/>
    <n v="104"/>
    <x v="32"/>
    <n v="50814.953271028033"/>
    <n v="7.0000000000000007E-2"/>
    <n v="54372"/>
    <n v="61622.625722217068"/>
  </r>
  <r>
    <x v="1"/>
    <x v="0"/>
    <s v="Północny"/>
    <x v="3"/>
    <x v="3"/>
    <n v="2012"/>
    <n v="168"/>
    <x v="33"/>
    <n v="28079.48717948718"/>
    <n v="0.17"/>
    <n v="32853"/>
    <n v="37408.80770853276"/>
  </r>
  <r>
    <x v="2"/>
    <x v="0"/>
    <s v="Wschodni"/>
    <x v="4"/>
    <x v="3"/>
    <n v="2012"/>
    <n v="34"/>
    <x v="34"/>
    <n v="110878.57142857142"/>
    <n v="0.12"/>
    <n v="124184"/>
    <n v="131402.39573655385"/>
  </r>
  <r>
    <x v="3"/>
    <x v="3"/>
    <s v="Zachodni"/>
    <x v="0"/>
    <x v="3"/>
    <n v="2012"/>
    <n v="47"/>
    <x v="35"/>
    <n v="20517.307692307691"/>
    <n v="0.04"/>
    <n v="21338"/>
    <n v="22025.553012018139"/>
  </r>
  <r>
    <x v="0"/>
    <x v="0"/>
    <s v="Centralny"/>
    <x v="1"/>
    <x v="4"/>
    <n v="2012"/>
    <n v="158"/>
    <x v="36"/>
    <n v="126290.83333333334"/>
    <n v="0.2"/>
    <n v="151549"/>
    <n v="181065.73187006151"/>
  </r>
  <r>
    <x v="1"/>
    <x v="1"/>
    <s v="Pd-wsch"/>
    <x v="2"/>
    <x v="4"/>
    <n v="2012"/>
    <n v="81"/>
    <x v="37"/>
    <n v="112603.88349514562"/>
    <n v="0.03"/>
    <n v="115982"/>
    <n v="123017.78267528555"/>
  </r>
  <r>
    <x v="2"/>
    <x v="3"/>
    <s v="Pd-zach"/>
    <x v="3"/>
    <x v="4"/>
    <n v="2012"/>
    <n v="9"/>
    <x v="38"/>
    <n v="125338.26086956523"/>
    <n v="0.15"/>
    <n v="144139"/>
    <n v="153584.44790016933"/>
  </r>
  <r>
    <x v="3"/>
    <x v="0"/>
    <s v="Pn-wsch"/>
    <x v="4"/>
    <x v="4"/>
    <n v="2012"/>
    <n v="21"/>
    <x v="39"/>
    <n v="137411.11111111109"/>
    <n v="0.08"/>
    <n v="148404"/>
    <n v="184485.66098415872"/>
  </r>
  <r>
    <x v="0"/>
    <x v="3"/>
    <s v="Pn-zach"/>
    <x v="0"/>
    <x v="4"/>
    <n v="2012"/>
    <n v="159"/>
    <x v="40"/>
    <n v="70459.677419354834"/>
    <n v="0.24"/>
    <n v="87370"/>
    <n v="100270.41905219955"/>
  </r>
  <r>
    <x v="1"/>
    <x v="1"/>
    <s v="Południowy"/>
    <x v="1"/>
    <x v="4"/>
    <n v="2012"/>
    <n v="120"/>
    <x v="41"/>
    <n v="147925.20325203252"/>
    <n v="0.23"/>
    <n v="181948"/>
    <n v="191057.35146583963"/>
  </r>
  <r>
    <x v="2"/>
    <x v="0"/>
    <s v="Północny"/>
    <x v="2"/>
    <x v="4"/>
    <n v="2012"/>
    <n v="119"/>
    <x v="42"/>
    <n v="166825"/>
    <n v="0.08"/>
    <n v="180171"/>
    <n v="190687.59534390166"/>
  </r>
  <r>
    <x v="3"/>
    <x v="0"/>
    <s v="Wschodni"/>
    <x v="3"/>
    <x v="4"/>
    <n v="2012"/>
    <n v="88"/>
    <x v="43"/>
    <n v="168821.69811320753"/>
    <n v="0.06"/>
    <n v="178951"/>
    <n v="194787.62459751149"/>
  </r>
  <r>
    <x v="0"/>
    <x v="3"/>
    <s v="Zachodni"/>
    <x v="4"/>
    <x v="4"/>
    <n v="2012"/>
    <n v="35"/>
    <x v="44"/>
    <n v="148691.42857142855"/>
    <n v="0.05"/>
    <n v="156126"/>
    <n v="183733.7105866487"/>
  </r>
  <r>
    <x v="1"/>
    <x v="0"/>
    <s v="Centralny"/>
    <x v="0"/>
    <x v="5"/>
    <n v="2012"/>
    <n v="110"/>
    <x v="45"/>
    <n v="34139.344262295082"/>
    <n v="0.22"/>
    <n v="41650"/>
    <n v="45114.465940776223"/>
  </r>
  <r>
    <x v="2"/>
    <x v="1"/>
    <s v="Pd-wsch"/>
    <x v="1"/>
    <x v="5"/>
    <n v="2012"/>
    <n v="152"/>
    <x v="46"/>
    <n v="130560.00000000001"/>
    <n v="0.15"/>
    <n v="150144"/>
    <n v="164441.05816452179"/>
  </r>
  <r>
    <x v="3"/>
    <x v="3"/>
    <s v="Pd-zach"/>
    <x v="2"/>
    <x v="5"/>
    <n v="2012"/>
    <n v="145"/>
    <x v="47"/>
    <n v="105455.65217391305"/>
    <n v="0.15"/>
    <n v="121274"/>
    <n v="124203.83993224968"/>
  </r>
  <r>
    <x v="0"/>
    <x v="0"/>
    <s v="Pn-wsch"/>
    <x v="3"/>
    <x v="5"/>
    <n v="2012"/>
    <n v="136"/>
    <x v="48"/>
    <n v="17042.276422764229"/>
    <n v="0.23"/>
    <n v="20962"/>
    <n v="21635.37274322355"/>
  </r>
  <r>
    <x v="1"/>
    <x v="3"/>
    <s v="Pn-zach"/>
    <x v="4"/>
    <x v="5"/>
    <n v="2012"/>
    <n v="90"/>
    <x v="49"/>
    <n v="33767.241379310348"/>
    <n v="0.16"/>
    <n v="39170"/>
    <n v="39896.688686644186"/>
  </r>
  <r>
    <x v="2"/>
    <x v="1"/>
    <s v="Południowy"/>
    <x v="0"/>
    <x v="5"/>
    <n v="2012"/>
    <n v="10"/>
    <x v="50"/>
    <n v="49298.130841121492"/>
    <n v="7.0000000000000007E-2"/>
    <n v="52749"/>
    <n v="58644.311968631315"/>
  </r>
  <r>
    <x v="3"/>
    <x v="0"/>
    <s v="Północny"/>
    <x v="1"/>
    <x v="5"/>
    <n v="2012"/>
    <n v="132"/>
    <x v="51"/>
    <n v="49897.272727272721"/>
    <n v="0.1"/>
    <n v="54887"/>
    <n v="64255.101399937266"/>
  </r>
  <r>
    <x v="0"/>
    <x v="0"/>
    <s v="Wschodni"/>
    <x v="2"/>
    <x v="5"/>
    <n v="2012"/>
    <n v="157"/>
    <x v="52"/>
    <n v="139680.79999999999"/>
    <n v="0.25"/>
    <n v="174601"/>
    <n v="194731.67470288993"/>
  </r>
  <r>
    <x v="1"/>
    <x v="3"/>
    <s v="Zachodni"/>
    <x v="3"/>
    <x v="5"/>
    <n v="2012"/>
    <n v="130"/>
    <x v="53"/>
    <n v="117011.57024793389"/>
    <n v="0.21"/>
    <n v="141584"/>
    <n v="153997.66029162321"/>
  </r>
  <r>
    <x v="2"/>
    <x v="0"/>
    <s v="Centralny"/>
    <x v="4"/>
    <x v="6"/>
    <n v="2012"/>
    <n v="40"/>
    <x v="54"/>
    <n v="49704.878048780491"/>
    <n v="0.23"/>
    <n v="61137"/>
    <n v="69912.469611708861"/>
  </r>
  <r>
    <x v="3"/>
    <x v="1"/>
    <s v="Pd-wsch"/>
    <x v="0"/>
    <x v="6"/>
    <n v="2012"/>
    <n v="130"/>
    <x v="55"/>
    <n v="67819.811320754714"/>
    <n v="0.06"/>
    <n v="71889"/>
    <n v="85031.749018759961"/>
  </r>
  <r>
    <x v="0"/>
    <x v="3"/>
    <s v="Pd-zach"/>
    <x v="1"/>
    <x v="6"/>
    <n v="2012"/>
    <n v="62"/>
    <x v="56"/>
    <n v="114016"/>
    <n v="0.25"/>
    <n v="142520"/>
    <n v="159484.4703582933"/>
  </r>
  <r>
    <x v="1"/>
    <x v="0"/>
    <s v="Pn-wsch"/>
    <x v="2"/>
    <x v="6"/>
    <n v="2012"/>
    <n v="96"/>
    <x v="57"/>
    <n v="55676.666666666672"/>
    <n v="0.2"/>
    <n v="66812"/>
    <n v="73693.434302442314"/>
  </r>
  <r>
    <x v="2"/>
    <x v="3"/>
    <s v="Pn-zach"/>
    <x v="3"/>
    <x v="6"/>
    <n v="2012"/>
    <n v="92"/>
    <x v="58"/>
    <n v="84096.153846153844"/>
    <n v="0.04"/>
    <n v="87460"/>
    <n v="105041.57585391092"/>
  </r>
  <r>
    <x v="3"/>
    <x v="1"/>
    <s v="Południowy"/>
    <x v="4"/>
    <x v="6"/>
    <n v="2012"/>
    <n v="159"/>
    <x v="59"/>
    <n v="77650.399999999994"/>
    <n v="0.25"/>
    <n v="97063"/>
    <n v="119638.92453227133"/>
  </r>
  <r>
    <x v="0"/>
    <x v="0"/>
    <s v="Północny"/>
    <x v="0"/>
    <x v="6"/>
    <n v="2012"/>
    <n v="27"/>
    <x v="60"/>
    <n v="70870.370370370365"/>
    <n v="0.08"/>
    <n v="76540"/>
    <n v="85526.7128523219"/>
  </r>
  <r>
    <x v="1"/>
    <x v="0"/>
    <s v="Wschodni"/>
    <x v="1"/>
    <x v="6"/>
    <n v="2012"/>
    <n v="94"/>
    <x v="61"/>
    <n v="111694.8275862069"/>
    <n v="0.16"/>
    <n v="129566"/>
    <n v="146417.60359381814"/>
  </r>
  <r>
    <x v="2"/>
    <x v="3"/>
    <s v="Zachodni"/>
    <x v="2"/>
    <x v="6"/>
    <n v="2012"/>
    <n v="75"/>
    <x v="62"/>
    <n v="69930.392156862741"/>
    <n v="0.02"/>
    <n v="71329"/>
    <n v="80058.326858673448"/>
  </r>
  <r>
    <x v="3"/>
    <x v="0"/>
    <s v="Centralny"/>
    <x v="3"/>
    <x v="7"/>
    <n v="2012"/>
    <n v="175"/>
    <x v="63"/>
    <n v="111449.56521739131"/>
    <n v="0.15"/>
    <n v="128167"/>
    <n v="132594.72620072513"/>
  </r>
  <r>
    <x v="0"/>
    <x v="1"/>
    <s v="Pd-wsch"/>
    <x v="4"/>
    <x v="7"/>
    <n v="2012"/>
    <n v="175"/>
    <x v="64"/>
    <n v="40799.122807017542"/>
    <n v="0.14000000000000001"/>
    <n v="46511"/>
    <n v="55196.714022164408"/>
  </r>
  <r>
    <x v="1"/>
    <x v="3"/>
    <s v="Pd-zach"/>
    <x v="0"/>
    <x v="7"/>
    <n v="2012"/>
    <n v="7"/>
    <x v="65"/>
    <n v="133641.88034188034"/>
    <n v="0.17"/>
    <n v="156361"/>
    <n v="194062.75854450755"/>
  </r>
  <r>
    <x v="2"/>
    <x v="0"/>
    <s v="Pn-wsch"/>
    <x v="1"/>
    <x v="7"/>
    <n v="2012"/>
    <n v="69"/>
    <x v="66"/>
    <n v="56162.385321100912"/>
    <n v="0.09"/>
    <n v="61217"/>
    <n v="72832.193039605598"/>
  </r>
  <r>
    <x v="3"/>
    <x v="3"/>
    <s v="Pn-zach"/>
    <x v="2"/>
    <x v="7"/>
    <n v="2012"/>
    <n v="123"/>
    <x v="67"/>
    <n v="25009.259259259259"/>
    <n v="0.08"/>
    <n v="27010"/>
    <n v="32296.714098082863"/>
  </r>
  <r>
    <x v="0"/>
    <x v="1"/>
    <s v="Południowy"/>
    <x v="3"/>
    <x v="7"/>
    <n v="2012"/>
    <n v="65"/>
    <x v="68"/>
    <n v="112123.63636363635"/>
    <n v="0.1"/>
    <n v="123336"/>
    <n v="141685.75066491912"/>
  </r>
  <r>
    <x v="1"/>
    <x v="0"/>
    <s v="Północny"/>
    <x v="4"/>
    <x v="7"/>
    <n v="2012"/>
    <n v="65"/>
    <x v="69"/>
    <n v="87716.814159292044"/>
    <n v="0.13"/>
    <n v="99120"/>
    <n v="113154.57361155158"/>
  </r>
  <r>
    <x v="2"/>
    <x v="0"/>
    <s v="Wschodni"/>
    <x v="0"/>
    <x v="7"/>
    <n v="2012"/>
    <n v="96"/>
    <x v="70"/>
    <n v="103160.95238095238"/>
    <n v="0.05"/>
    <n v="108319"/>
    <n v="134683.81959525318"/>
  </r>
  <r>
    <x v="3"/>
    <x v="3"/>
    <s v="Zachodni"/>
    <x v="1"/>
    <x v="7"/>
    <n v="2012"/>
    <n v="92"/>
    <x v="71"/>
    <n v="188573.78640776698"/>
    <n v="0.03"/>
    <n v="194231"/>
    <n v="238077.31142129496"/>
  </r>
  <r>
    <x v="0"/>
    <x v="0"/>
    <s v="Centralny"/>
    <x v="2"/>
    <x v="8"/>
    <n v="2012"/>
    <n v="118"/>
    <x v="72"/>
    <n v="130416.80672268909"/>
    <n v="0.19"/>
    <n v="155196"/>
    <n v="159444.42872039383"/>
  </r>
  <r>
    <x v="1"/>
    <x v="1"/>
    <s v="Pd-wsch"/>
    <x v="3"/>
    <x v="8"/>
    <n v="2012"/>
    <n v="58"/>
    <x v="73"/>
    <n v="152497.60000000001"/>
    <n v="0.25"/>
    <n v="190622"/>
    <n v="206970.18610334891"/>
  </r>
  <r>
    <x v="2"/>
    <x v="3"/>
    <s v="Pd-zach"/>
    <x v="4"/>
    <x v="8"/>
    <n v="2012"/>
    <n v="105"/>
    <x v="74"/>
    <n v="165092.30769230769"/>
    <n v="0.17"/>
    <n v="193158"/>
    <n v="199615.85968449578"/>
  </r>
  <r>
    <x v="3"/>
    <x v="0"/>
    <s v="Pn-wsch"/>
    <x v="0"/>
    <x v="8"/>
    <n v="2012"/>
    <n v="157"/>
    <x v="75"/>
    <n v="51658.333333333336"/>
    <n v="0.2"/>
    <n v="61990"/>
    <n v="76316.079961568132"/>
  </r>
  <r>
    <x v="0"/>
    <x v="3"/>
    <s v="Pn-zach"/>
    <x v="1"/>
    <x v="8"/>
    <n v="2012"/>
    <n v="115"/>
    <x v="76"/>
    <n v="100201.78571428571"/>
    <n v="0.12"/>
    <n v="112226"/>
    <n v="134958.52347514813"/>
  </r>
  <r>
    <x v="1"/>
    <x v="1"/>
    <s v="Południowy"/>
    <x v="2"/>
    <x v="8"/>
    <n v="2012"/>
    <n v="19"/>
    <x v="77"/>
    <n v="82057.627118644072"/>
    <n v="0.18"/>
    <n v="96828"/>
    <n v="103093.32750855653"/>
  </r>
  <r>
    <x v="2"/>
    <x v="0"/>
    <s v="Północny"/>
    <x v="3"/>
    <x v="8"/>
    <n v="2012"/>
    <n v="96"/>
    <x v="78"/>
    <n v="143488.88888888891"/>
    <n v="0.17"/>
    <n v="167882"/>
    <n v="179647.14566201062"/>
  </r>
  <r>
    <x v="3"/>
    <x v="0"/>
    <s v="Wschodni"/>
    <x v="4"/>
    <x v="8"/>
    <n v="2012"/>
    <n v="141"/>
    <x v="79"/>
    <n v="112288.79310344829"/>
    <n v="0.16"/>
    <n v="130255"/>
    <n v="144027.17433996717"/>
  </r>
  <r>
    <x v="0"/>
    <x v="3"/>
    <s v="Zachodni"/>
    <x v="0"/>
    <x v="8"/>
    <n v="2012"/>
    <n v="58"/>
    <x v="80"/>
    <n v="155857.84313725491"/>
    <n v="0.02"/>
    <n v="158975"/>
    <n v="169165.50837468504"/>
  </r>
  <r>
    <x v="1"/>
    <x v="0"/>
    <s v="Centralny"/>
    <x v="1"/>
    <x v="9"/>
    <n v="2012"/>
    <n v="101"/>
    <x v="81"/>
    <n v="44684.821428571428"/>
    <n v="0.12"/>
    <n v="50047"/>
    <n v="52732.522088438236"/>
  </r>
  <r>
    <x v="2"/>
    <x v="1"/>
    <s v="Pd-wsch"/>
    <x v="2"/>
    <x v="9"/>
    <n v="2012"/>
    <n v="140"/>
    <x v="82"/>
    <n v="167376.31578947368"/>
    <n v="0.14000000000000001"/>
    <n v="190809"/>
    <n v="210285.64050636103"/>
  </r>
  <r>
    <x v="3"/>
    <x v="3"/>
    <s v="Pd-zach"/>
    <x v="3"/>
    <x v="9"/>
    <n v="2012"/>
    <n v="142"/>
    <x v="83"/>
    <n v="43592.523364485976"/>
    <n v="7.0000000000000007E-2"/>
    <n v="46644"/>
    <n v="47942.853045769545"/>
  </r>
  <r>
    <x v="0"/>
    <x v="0"/>
    <s v="Pn-wsch"/>
    <x v="4"/>
    <x v="9"/>
    <n v="2012"/>
    <n v="171"/>
    <x v="84"/>
    <n v="147521.95121951221"/>
    <n v="0.23"/>
    <n v="181452"/>
    <n v="194995.93392396093"/>
  </r>
  <r>
    <x v="1"/>
    <x v="3"/>
    <s v="Pn-zach"/>
    <x v="0"/>
    <x v="9"/>
    <n v="2012"/>
    <n v="108"/>
    <x v="85"/>
    <n v="84096.747967479678"/>
    <n v="0.23"/>
    <n v="103439"/>
    <n v="105480.2162102229"/>
  </r>
  <r>
    <x v="2"/>
    <x v="1"/>
    <s v="Południowy"/>
    <x v="1"/>
    <x v="9"/>
    <n v="2012"/>
    <n v="45"/>
    <x v="86"/>
    <n v="81305.042016806721"/>
    <n v="0.19"/>
    <n v="96753"/>
    <n v="109199.27428621564"/>
  </r>
  <r>
    <x v="3"/>
    <x v="0"/>
    <s v="Północny"/>
    <x v="2"/>
    <x v="9"/>
    <n v="2012"/>
    <n v="43"/>
    <x v="87"/>
    <n v="67676.699029126219"/>
    <n v="0.03"/>
    <n v="69707"/>
    <n v="86686.902415551871"/>
  </r>
  <r>
    <x v="0"/>
    <x v="0"/>
    <s v="Wschodni"/>
    <x v="3"/>
    <x v="9"/>
    <n v="2012"/>
    <n v="170"/>
    <x v="88"/>
    <n v="112954.36893203884"/>
    <n v="0.03"/>
    <n v="116343"/>
    <n v="117829.5155847179"/>
  </r>
  <r>
    <x v="1"/>
    <x v="3"/>
    <s v="Zachodni"/>
    <x v="4"/>
    <x v="9"/>
    <n v="2012"/>
    <n v="33"/>
    <x v="89"/>
    <n v="104096.11650485436"/>
    <n v="0.03"/>
    <n v="107219"/>
    <n v="115807.74167677927"/>
  </r>
  <r>
    <x v="2"/>
    <x v="0"/>
    <s v="Centralny"/>
    <x v="0"/>
    <x v="10"/>
    <n v="2012"/>
    <n v="12"/>
    <x v="90"/>
    <n v="99974.576271186452"/>
    <n v="0.18"/>
    <n v="117970"/>
    <n v="139432.97571282915"/>
  </r>
  <r>
    <x v="3"/>
    <x v="1"/>
    <s v="Pd-wsch"/>
    <x v="1"/>
    <x v="10"/>
    <n v="2012"/>
    <n v="168"/>
    <x v="91"/>
    <n v="81473.553719008269"/>
    <n v="0.21"/>
    <n v="98583"/>
    <n v="106921.61147166693"/>
  </r>
  <r>
    <x v="0"/>
    <x v="3"/>
    <s v="Pd-zach"/>
    <x v="2"/>
    <x v="10"/>
    <n v="2012"/>
    <n v="104"/>
    <x v="92"/>
    <n v="62054.28571428571"/>
    <n v="0.05"/>
    <n v="65157"/>
    <n v="65286.863305703337"/>
  </r>
  <r>
    <x v="1"/>
    <x v="0"/>
    <s v="Pn-wsch"/>
    <x v="3"/>
    <x v="10"/>
    <n v="2012"/>
    <n v="26"/>
    <x v="93"/>
    <n v="88474.757281553393"/>
    <n v="0.03"/>
    <n v="91129"/>
    <n v="93559.274525709188"/>
  </r>
  <r>
    <x v="2"/>
    <x v="3"/>
    <s v="Pn-zach"/>
    <x v="4"/>
    <x v="10"/>
    <n v="2012"/>
    <n v="15"/>
    <x v="94"/>
    <n v="20330.630630630629"/>
    <n v="0.11"/>
    <n v="22567"/>
    <n v="24191.088286563099"/>
  </r>
  <r>
    <x v="3"/>
    <x v="1"/>
    <s v="Południowy"/>
    <x v="0"/>
    <x v="10"/>
    <n v="2012"/>
    <n v="35"/>
    <x v="95"/>
    <n v="152031.96721311475"/>
    <n v="0.22"/>
    <n v="185479"/>
    <n v="218212.09251051562"/>
  </r>
  <r>
    <x v="0"/>
    <x v="0"/>
    <s v="Północny"/>
    <x v="1"/>
    <x v="10"/>
    <n v="2012"/>
    <n v="31"/>
    <x v="96"/>
    <n v="114478.84615384616"/>
    <n v="0.04"/>
    <n v="119058"/>
    <n v="144464.89384938194"/>
  </r>
  <r>
    <x v="1"/>
    <x v="0"/>
    <s v="Wschodni"/>
    <x v="2"/>
    <x v="10"/>
    <n v="2012"/>
    <n v="7"/>
    <x v="97"/>
    <n v="54058.536585365851"/>
    <n v="0.23"/>
    <n v="66492"/>
    <n v="75670.147870973728"/>
  </r>
  <r>
    <x v="2"/>
    <x v="3"/>
    <s v="Zachodni"/>
    <x v="3"/>
    <x v="10"/>
    <n v="2012"/>
    <n v="66"/>
    <x v="98"/>
    <n v="96265.600000000006"/>
    <n v="0.25"/>
    <n v="120332"/>
    <n v="127508.00491900899"/>
  </r>
  <r>
    <x v="3"/>
    <x v="0"/>
    <s v="Centralny"/>
    <x v="4"/>
    <x v="11"/>
    <n v="2012"/>
    <n v="5"/>
    <x v="99"/>
    <n v="179918.01801801799"/>
    <n v="0.11"/>
    <n v="199709"/>
    <n v="205075.16148080357"/>
  </r>
  <r>
    <x v="0"/>
    <x v="1"/>
    <s v="Pd-wsch"/>
    <x v="0"/>
    <x v="11"/>
    <n v="2012"/>
    <n v="123"/>
    <x v="100"/>
    <n v="89075.199999999997"/>
    <n v="0.25"/>
    <n v="111344"/>
    <n v="137675.20452800038"/>
  </r>
  <r>
    <x v="1"/>
    <x v="3"/>
    <s v="Pd-zach"/>
    <x v="1"/>
    <x v="11"/>
    <n v="2012"/>
    <n v="162"/>
    <x v="101"/>
    <n v="25196.11650485437"/>
    <n v="0.03"/>
    <n v="25952"/>
    <n v="27719.935541947954"/>
  </r>
  <r>
    <x v="2"/>
    <x v="0"/>
    <s v="Pn-wsch"/>
    <x v="2"/>
    <x v="11"/>
    <n v="2012"/>
    <n v="132"/>
    <x v="102"/>
    <n v="155322.4"/>
    <n v="0.25"/>
    <n v="194153"/>
    <n v="236806.9734778839"/>
  </r>
  <r>
    <x v="3"/>
    <x v="3"/>
    <s v="Pn-zach"/>
    <x v="3"/>
    <x v="11"/>
    <n v="2012"/>
    <n v="79"/>
    <x v="103"/>
    <n v="106223.68421052631"/>
    <n v="0.14000000000000001"/>
    <n v="121095"/>
    <n v="143720.90542454808"/>
  </r>
  <r>
    <x v="0"/>
    <x v="1"/>
    <s v="Południowy"/>
    <x v="4"/>
    <x v="11"/>
    <n v="2012"/>
    <n v="102"/>
    <x v="104"/>
    <n v="150254.03225806452"/>
    <n v="0.24"/>
    <n v="186315"/>
    <n v="227920.65122743568"/>
  </r>
  <r>
    <x v="1"/>
    <x v="0"/>
    <s v="Północny"/>
    <x v="0"/>
    <x v="11"/>
    <n v="2012"/>
    <n v="101"/>
    <x v="105"/>
    <n v="85846.728971962613"/>
    <n v="7.0000000000000007E-2"/>
    <n v="91856"/>
    <n v="93401.0138306671"/>
  </r>
  <r>
    <x v="2"/>
    <x v="0"/>
    <s v="Wschodni"/>
    <x v="1"/>
    <x v="11"/>
    <n v="2012"/>
    <n v="58"/>
    <x v="106"/>
    <n v="76623.584905660377"/>
    <n v="0.06"/>
    <n v="81221"/>
    <n v="81827.498265609189"/>
  </r>
  <r>
    <x v="3"/>
    <x v="3"/>
    <s v="Zachodni"/>
    <x v="2"/>
    <x v="11"/>
    <n v="2012"/>
    <n v="97"/>
    <x v="107"/>
    <n v="98230.434782608703"/>
    <n v="0.15"/>
    <n v="112965"/>
    <n v="131418.17120541775"/>
  </r>
  <r>
    <x v="0"/>
    <x v="0"/>
    <s v="Centralny"/>
    <x v="3"/>
    <x v="12"/>
    <n v="2012"/>
    <n v="30"/>
    <x v="108"/>
    <n v="65975.609756097561"/>
    <n v="0.23"/>
    <n v="81150"/>
    <n v="93747.000888212802"/>
  </r>
  <r>
    <x v="1"/>
    <x v="1"/>
    <s v="Pd-wsch"/>
    <x v="4"/>
    <x v="12"/>
    <n v="2012"/>
    <n v="47"/>
    <x v="109"/>
    <n v="100358.09523809524"/>
    <n v="0.05"/>
    <n v="105376"/>
    <n v="114878.00249184199"/>
  </r>
  <r>
    <x v="2"/>
    <x v="3"/>
    <s v="Pd-zach"/>
    <x v="0"/>
    <x v="12"/>
    <n v="2012"/>
    <n v="39"/>
    <x v="110"/>
    <n v="137368.80733944953"/>
    <n v="0.09"/>
    <n v="149732"/>
    <n v="180650.8744963237"/>
  </r>
  <r>
    <x v="3"/>
    <x v="0"/>
    <s v="Pn-wsch"/>
    <x v="1"/>
    <x v="12"/>
    <n v="2012"/>
    <n v="153"/>
    <x v="111"/>
    <n v="41022.222222222226"/>
    <n v="0.17"/>
    <n v="47996"/>
    <n v="56105.422474438514"/>
  </r>
  <r>
    <x v="0"/>
    <x v="3"/>
    <s v="Pn-zach"/>
    <x v="2"/>
    <x v="12"/>
    <n v="2012"/>
    <n v="113"/>
    <x v="112"/>
    <n v="126069.0909090909"/>
    <n v="0.1"/>
    <n v="138676"/>
    <n v="160878.40926554136"/>
  </r>
  <r>
    <x v="1"/>
    <x v="1"/>
    <s v="Południowy"/>
    <x v="3"/>
    <x v="12"/>
    <n v="2012"/>
    <n v="67"/>
    <x v="113"/>
    <n v="110989.83050847458"/>
    <n v="0.18"/>
    <n v="130968"/>
    <n v="137766.60780715646"/>
  </r>
  <r>
    <x v="2"/>
    <x v="0"/>
    <s v="Północny"/>
    <x v="4"/>
    <x v="12"/>
    <n v="2012"/>
    <n v="93"/>
    <x v="114"/>
    <n v="139524.78632478634"/>
    <n v="0.17"/>
    <n v="163244"/>
    <n v="165567.41754074694"/>
  </r>
  <r>
    <x v="3"/>
    <x v="0"/>
    <s v="Wschodni"/>
    <x v="0"/>
    <x v="12"/>
    <n v="2012"/>
    <n v="149"/>
    <x v="115"/>
    <n v="92370.270270270266"/>
    <n v="0.11"/>
    <n v="102531"/>
    <n v="127296.02939814531"/>
  </r>
  <r>
    <x v="0"/>
    <x v="3"/>
    <s v="Zachodni"/>
    <x v="1"/>
    <x v="12"/>
    <n v="2012"/>
    <n v="87"/>
    <x v="116"/>
    <n v="162269.8113207547"/>
    <n v="0.06"/>
    <n v="172006"/>
    <n v="187792.83884096649"/>
  </r>
  <r>
    <x v="1"/>
    <x v="0"/>
    <s v="Centralny"/>
    <x v="2"/>
    <x v="13"/>
    <n v="2012"/>
    <n v="167"/>
    <x v="117"/>
    <n v="23507.563025210085"/>
    <n v="0.19"/>
    <n v="27974"/>
    <n v="29409.290534475844"/>
  </r>
  <r>
    <x v="2"/>
    <x v="1"/>
    <s v="Pd-wsch"/>
    <x v="3"/>
    <x v="13"/>
    <n v="2012"/>
    <n v="130"/>
    <x v="118"/>
    <n v="116895.86776859504"/>
    <n v="0.21"/>
    <n v="141444"/>
    <n v="168401.41679610682"/>
  </r>
  <r>
    <x v="3"/>
    <x v="3"/>
    <s v="Pd-zach"/>
    <x v="4"/>
    <x v="13"/>
    <n v="2012"/>
    <n v="62"/>
    <x v="119"/>
    <n v="153641.60000000001"/>
    <n v="0.25"/>
    <n v="192052"/>
    <n v="223560.04821665285"/>
  </r>
  <r>
    <x v="0"/>
    <x v="0"/>
    <s v="Pn-wsch"/>
    <x v="0"/>
    <x v="13"/>
    <n v="2012"/>
    <n v="24"/>
    <x v="120"/>
    <n v="162344.8598130841"/>
    <n v="7.0000000000000007E-2"/>
    <n v="173709"/>
    <n v="191900.7447749665"/>
  </r>
  <r>
    <x v="1"/>
    <x v="3"/>
    <s v="Pn-zach"/>
    <x v="1"/>
    <x v="13"/>
    <n v="2012"/>
    <n v="70"/>
    <x v="121"/>
    <n v="157933.33333333331"/>
    <n v="0.08"/>
    <n v="170568"/>
    <n v="175530.93786706601"/>
  </r>
  <r>
    <x v="2"/>
    <x v="1"/>
    <s v="Południowy"/>
    <x v="2"/>
    <x v="13"/>
    <n v="2012"/>
    <n v="28"/>
    <x v="122"/>
    <n v="184387.85046728971"/>
    <n v="7.0000000000000007E-2"/>
    <n v="197295"/>
    <n v="244931.17835895345"/>
  </r>
  <r>
    <x v="3"/>
    <x v="0"/>
    <s v="Północny"/>
    <x v="3"/>
    <x v="13"/>
    <n v="2012"/>
    <n v="139"/>
    <x v="123"/>
    <n v="72706.422018348618"/>
    <n v="0.09"/>
    <n v="79250"/>
    <n v="80009.809392776806"/>
  </r>
  <r>
    <x v="0"/>
    <x v="0"/>
    <s v="Wschodni"/>
    <x v="4"/>
    <x v="13"/>
    <n v="2012"/>
    <n v="109"/>
    <x v="124"/>
    <n v="46776.31578947368"/>
    <n v="0.14000000000000001"/>
    <n v="53325"/>
    <n v="53888.647520510494"/>
  </r>
  <r>
    <x v="1"/>
    <x v="3"/>
    <s v="Zachodni"/>
    <x v="0"/>
    <x v="13"/>
    <n v="2012"/>
    <n v="131"/>
    <x v="125"/>
    <n v="47563.63636363636"/>
    <n v="0.1"/>
    <n v="52320"/>
    <n v="52364.576929034549"/>
  </r>
  <r>
    <x v="2"/>
    <x v="0"/>
    <s v="Centralny"/>
    <x v="1"/>
    <x v="14"/>
    <n v="2012"/>
    <n v="165"/>
    <x v="126"/>
    <n v="167897.22222222222"/>
    <n v="0.08"/>
    <n v="181329"/>
    <n v="203258.04538291998"/>
  </r>
  <r>
    <x v="3"/>
    <x v="1"/>
    <s v="Pd-wsch"/>
    <x v="2"/>
    <x v="14"/>
    <n v="2012"/>
    <n v="51"/>
    <x v="127"/>
    <n v="48912.037037037036"/>
    <n v="0.08"/>
    <n v="52825"/>
    <n v="58689.993079483167"/>
  </r>
  <r>
    <x v="0"/>
    <x v="3"/>
    <s v="Pd-zach"/>
    <x v="3"/>
    <x v="14"/>
    <n v="2012"/>
    <n v="120"/>
    <x v="128"/>
    <n v="155886.39999999999"/>
    <n v="0.25"/>
    <n v="194858"/>
    <n v="225506.52292149985"/>
  </r>
  <r>
    <x v="1"/>
    <x v="0"/>
    <s v="Pn-wsch"/>
    <x v="4"/>
    <x v="14"/>
    <n v="2012"/>
    <n v="89"/>
    <x v="129"/>
    <n v="182988.67924528301"/>
    <n v="0.06"/>
    <n v="193968"/>
    <n v="235397.12459051204"/>
  </r>
  <r>
    <x v="2"/>
    <x v="3"/>
    <s v="Pn-zach"/>
    <x v="0"/>
    <x v="14"/>
    <n v="2012"/>
    <n v="83"/>
    <x v="130"/>
    <n v="33441.176470588238"/>
    <n v="0.19"/>
    <n v="39795"/>
    <n v="42915.094797020181"/>
  </r>
  <r>
    <x v="3"/>
    <x v="1"/>
    <s v="Południowy"/>
    <x v="1"/>
    <x v="14"/>
    <n v="2012"/>
    <n v="41"/>
    <x v="131"/>
    <n v="111879.99999999999"/>
    <n v="0.1"/>
    <n v="123068"/>
    <n v="126808.24974679996"/>
  </r>
  <r>
    <x v="0"/>
    <x v="0"/>
    <s v="Północny"/>
    <x v="2"/>
    <x v="14"/>
    <n v="2012"/>
    <n v="144"/>
    <x v="132"/>
    <n v="59919.672131147541"/>
    <n v="0.22"/>
    <n v="73102"/>
    <n v="81740.477270600721"/>
  </r>
  <r>
    <x v="1"/>
    <x v="0"/>
    <s v="Wschodni"/>
    <x v="3"/>
    <x v="14"/>
    <n v="2012"/>
    <n v="95"/>
    <x v="133"/>
    <n v="24085.32110091743"/>
    <n v="0.09"/>
    <n v="26253"/>
    <n v="29590.615416068336"/>
  </r>
  <r>
    <x v="2"/>
    <x v="3"/>
    <s v="Zachodni"/>
    <x v="4"/>
    <x v="14"/>
    <n v="2012"/>
    <n v="16"/>
    <x v="134"/>
    <n v="112582.45614035087"/>
    <n v="0.14000000000000001"/>
    <n v="128344"/>
    <n v="147802.40904668951"/>
  </r>
  <r>
    <x v="3"/>
    <x v="0"/>
    <s v="Centralny"/>
    <x v="0"/>
    <x v="15"/>
    <n v="2012"/>
    <n v="99"/>
    <x v="135"/>
    <n v="143239.80582524271"/>
    <n v="0.03"/>
    <n v="147537"/>
    <n v="166221.10922447196"/>
  </r>
  <r>
    <x v="0"/>
    <x v="1"/>
    <s v="Pd-wsch"/>
    <x v="1"/>
    <x v="15"/>
    <n v="2012"/>
    <n v="70"/>
    <x v="136"/>
    <n v="64870.247933884297"/>
    <n v="0.21"/>
    <n v="78493"/>
    <n v="93858.472320854693"/>
  </r>
  <r>
    <x v="1"/>
    <x v="3"/>
    <s v="Pd-zach"/>
    <x v="2"/>
    <x v="15"/>
    <n v="2012"/>
    <n v="111"/>
    <x v="137"/>
    <n v="112732.72727272726"/>
    <n v="0.1"/>
    <n v="124006"/>
    <n v="135889.01919022945"/>
  </r>
  <r>
    <x v="2"/>
    <x v="0"/>
    <s v="Pn-wsch"/>
    <x v="3"/>
    <x v="15"/>
    <n v="2012"/>
    <n v="125"/>
    <x v="138"/>
    <n v="119132.7731092437"/>
    <n v="0.19"/>
    <n v="141768"/>
    <n v="150812.17646025654"/>
  </r>
  <r>
    <x v="3"/>
    <x v="3"/>
    <s v="Pn-zach"/>
    <x v="4"/>
    <x v="15"/>
    <n v="2012"/>
    <n v="129"/>
    <x v="139"/>
    <n v="112097.16981132075"/>
    <n v="0.06"/>
    <n v="118823"/>
    <n v="121560.11364767741"/>
  </r>
  <r>
    <x v="0"/>
    <x v="1"/>
    <s v="Południowy"/>
    <x v="0"/>
    <x v="15"/>
    <n v="2012"/>
    <n v="129"/>
    <x v="140"/>
    <n v="78336.363636363632"/>
    <n v="0.21"/>
    <n v="94787"/>
    <n v="109873.14196715332"/>
  </r>
  <r>
    <x v="1"/>
    <x v="0"/>
    <s v="Północny"/>
    <x v="1"/>
    <x v="15"/>
    <n v="2012"/>
    <n v="170"/>
    <x v="141"/>
    <n v="56237.704918032789"/>
    <n v="0.22"/>
    <n v="68610"/>
    <n v="85479.93427670667"/>
  </r>
  <r>
    <x v="2"/>
    <x v="0"/>
    <s v="Wschodni"/>
    <x v="2"/>
    <x v="15"/>
    <n v="2012"/>
    <n v="150"/>
    <x v="142"/>
    <n v="121072.95081967213"/>
    <n v="0.22"/>
    <n v="147709"/>
    <n v="164917.04279948992"/>
  </r>
  <r>
    <x v="3"/>
    <x v="3"/>
    <s v="Zachodni"/>
    <x v="3"/>
    <x v="15"/>
    <n v="2012"/>
    <n v="102"/>
    <x v="143"/>
    <n v="89488.288288288284"/>
    <n v="0.11"/>
    <n v="99332"/>
    <n v="105591.26941066964"/>
  </r>
  <r>
    <x v="0"/>
    <x v="0"/>
    <s v="Centralny"/>
    <x v="4"/>
    <x v="16"/>
    <n v="2012"/>
    <n v="101"/>
    <x v="144"/>
    <n v="56412.5"/>
    <n v="0.04"/>
    <n v="58669"/>
    <n v="60365.172876653036"/>
  </r>
  <r>
    <x v="1"/>
    <x v="1"/>
    <s v="Pd-wsch"/>
    <x v="0"/>
    <x v="16"/>
    <n v="2012"/>
    <n v="48"/>
    <x v="145"/>
    <n v="107579.67479674798"/>
    <n v="0.23"/>
    <n v="132323"/>
    <n v="133204.34520759733"/>
  </r>
  <r>
    <x v="2"/>
    <x v="3"/>
    <s v="Pd-zach"/>
    <x v="1"/>
    <x v="16"/>
    <n v="2012"/>
    <n v="31"/>
    <x v="146"/>
    <n v="69523.728813559326"/>
    <n v="0.18"/>
    <n v="82038"/>
    <n v="93791.939667689818"/>
  </r>
  <r>
    <x v="3"/>
    <x v="0"/>
    <s v="Pn-wsch"/>
    <x v="2"/>
    <x v="16"/>
    <n v="2012"/>
    <n v="119"/>
    <x v="147"/>
    <n v="65981.08108108108"/>
    <n v="0.11"/>
    <n v="73239"/>
    <n v="75641.926688337262"/>
  </r>
  <r>
    <x v="0"/>
    <x v="3"/>
    <s v="Pn-zach"/>
    <x v="3"/>
    <x v="16"/>
    <n v="2012"/>
    <n v="150"/>
    <x v="148"/>
    <n v="20732.075471698114"/>
    <n v="0.06"/>
    <n v="21976"/>
    <n v="24194.520738094307"/>
  </r>
  <r>
    <x v="1"/>
    <x v="1"/>
    <s v="Południowy"/>
    <x v="4"/>
    <x v="16"/>
    <n v="2012"/>
    <n v="94"/>
    <x v="149"/>
    <n v="128229.0909090909"/>
    <n v="0.1"/>
    <n v="141052"/>
    <n v="176177.58917645933"/>
  </r>
  <r>
    <x v="2"/>
    <x v="0"/>
    <s v="Północny"/>
    <x v="0"/>
    <x v="16"/>
    <n v="2012"/>
    <n v="170"/>
    <x v="150"/>
    <n v="59464.03508771929"/>
    <n v="0.14000000000000001"/>
    <n v="67789"/>
    <n v="79811.511516227896"/>
  </r>
  <r>
    <x v="3"/>
    <x v="0"/>
    <s v="Wschodni"/>
    <x v="1"/>
    <x v="16"/>
    <n v="2012"/>
    <n v="38"/>
    <x v="151"/>
    <n v="107863.55140186915"/>
    <n v="7.0000000000000007E-2"/>
    <n v="115414"/>
    <n v="117639.87968214341"/>
  </r>
  <r>
    <x v="0"/>
    <x v="3"/>
    <s v="Zachodni"/>
    <x v="2"/>
    <x v="16"/>
    <n v="2012"/>
    <n v="77"/>
    <x v="152"/>
    <n v="154015.17857142855"/>
    <n v="0.12"/>
    <n v="172497"/>
    <n v="180664.45753473905"/>
  </r>
  <r>
    <x v="1"/>
    <x v="0"/>
    <s v="Centralny"/>
    <x v="3"/>
    <x v="17"/>
    <n v="2012"/>
    <n v="32"/>
    <x v="153"/>
    <n v="65784.82142857142"/>
    <n v="0.12"/>
    <n v="73679"/>
    <n v="81512.057051934549"/>
  </r>
  <r>
    <x v="2"/>
    <x v="1"/>
    <s v="Pd-wsch"/>
    <x v="4"/>
    <x v="17"/>
    <n v="2012"/>
    <n v="8"/>
    <x v="154"/>
    <n v="122797.56097560975"/>
    <n v="0.23"/>
    <n v="151041"/>
    <n v="165386.46218555764"/>
  </r>
  <r>
    <x v="3"/>
    <x v="3"/>
    <s v="Pd-zach"/>
    <x v="0"/>
    <x v="17"/>
    <n v="2012"/>
    <n v="23"/>
    <x v="155"/>
    <n v="150642.24137931035"/>
    <n v="0.16"/>
    <n v="174745"/>
    <n v="185195.78030662826"/>
  </r>
  <r>
    <x v="0"/>
    <x v="0"/>
    <s v="Pn-wsch"/>
    <x v="1"/>
    <x v="17"/>
    <n v="2012"/>
    <n v="89"/>
    <x v="156"/>
    <n v="26353.398058252427"/>
    <n v="0.03"/>
    <n v="27144"/>
    <n v="28739.759777438489"/>
  </r>
  <r>
    <x v="1"/>
    <x v="3"/>
    <s v="Pn-zach"/>
    <x v="2"/>
    <x v="17"/>
    <n v="2012"/>
    <n v="99"/>
    <x v="157"/>
    <n v="93012.295081967211"/>
    <n v="0.22"/>
    <n v="113475"/>
    <n v="114196.12371525723"/>
  </r>
  <r>
    <x v="2"/>
    <x v="1"/>
    <s v="Południowy"/>
    <x v="3"/>
    <x v="17"/>
    <n v="2012"/>
    <n v="166"/>
    <x v="158"/>
    <n v="75695.68965517242"/>
    <n v="0.16"/>
    <n v="87807"/>
    <n v="97677.268232064016"/>
  </r>
  <r>
    <x v="3"/>
    <x v="0"/>
    <s v="Północny"/>
    <x v="4"/>
    <x v="17"/>
    <n v="2012"/>
    <n v="123"/>
    <x v="159"/>
    <n v="36248.214285714283"/>
    <n v="0.12"/>
    <n v="40598"/>
    <n v="48938.958848559472"/>
  </r>
  <r>
    <x v="0"/>
    <x v="0"/>
    <s v="Wschodni"/>
    <x v="0"/>
    <x v="17"/>
    <n v="2012"/>
    <n v="161"/>
    <x v="160"/>
    <n v="58633.870967741939"/>
    <n v="0.24"/>
    <n v="72706"/>
    <n v="84034.929257637341"/>
  </r>
  <r>
    <x v="1"/>
    <x v="3"/>
    <s v="Zachodni"/>
    <x v="1"/>
    <x v="17"/>
    <n v="2012"/>
    <n v="122"/>
    <x v="161"/>
    <n v="145977.11864406781"/>
    <n v="0.18"/>
    <n v="172253"/>
    <n v="177231.21782954125"/>
  </r>
  <r>
    <x v="2"/>
    <x v="0"/>
    <s v="Centralny"/>
    <x v="2"/>
    <x v="18"/>
    <n v="2012"/>
    <n v="64"/>
    <x v="162"/>
    <n v="119391.2"/>
    <n v="0.25"/>
    <n v="149239"/>
    <n v="162058.72612505793"/>
  </r>
  <r>
    <x v="3"/>
    <x v="1"/>
    <s v="Pd-wsch"/>
    <x v="3"/>
    <x v="18"/>
    <n v="2012"/>
    <n v="22"/>
    <x v="163"/>
    <n v="145712.28070175438"/>
    <n v="0.14000000000000001"/>
    <n v="166112"/>
    <n v="181862.62050321134"/>
  </r>
  <r>
    <x v="0"/>
    <x v="3"/>
    <s v="Pd-zach"/>
    <x v="4"/>
    <x v="18"/>
    <n v="2012"/>
    <n v="27"/>
    <x v="164"/>
    <n v="26916"/>
    <n v="0.25"/>
    <n v="33645"/>
    <n v="40944.244112603155"/>
  </r>
  <r>
    <x v="1"/>
    <x v="0"/>
    <s v="Pn-wsch"/>
    <x v="0"/>
    <x v="18"/>
    <n v="2012"/>
    <n v="90"/>
    <x v="165"/>
    <n v="145496.72131147541"/>
    <n v="0.22"/>
    <n v="177506"/>
    <n v="201173.44664953"/>
  </r>
  <r>
    <x v="2"/>
    <x v="3"/>
    <s v="Pn-zach"/>
    <x v="1"/>
    <x v="18"/>
    <n v="2012"/>
    <n v="111"/>
    <x v="166"/>
    <n v="111520.90909090909"/>
    <n v="0.1"/>
    <n v="122673"/>
    <n v="123267.6327114771"/>
  </r>
  <r>
    <x v="3"/>
    <x v="1"/>
    <s v="Południowy"/>
    <x v="2"/>
    <x v="18"/>
    <n v="2012"/>
    <n v="125"/>
    <x v="167"/>
    <n v="117735.23809523809"/>
    <n v="0.05"/>
    <n v="123622"/>
    <n v="133700.53907034438"/>
  </r>
  <r>
    <x v="0"/>
    <x v="0"/>
    <s v="Północny"/>
    <x v="3"/>
    <x v="18"/>
    <n v="2012"/>
    <n v="115"/>
    <x v="168"/>
    <n v="88008.474576271197"/>
    <n v="0.18"/>
    <n v="103850"/>
    <n v="122207.09444178207"/>
  </r>
  <r>
    <x v="1"/>
    <x v="0"/>
    <s v="Wschodni"/>
    <x v="4"/>
    <x v="18"/>
    <n v="2012"/>
    <n v="87"/>
    <x v="169"/>
    <n v="107341.22807017542"/>
    <n v="0.14000000000000001"/>
    <n v="122369"/>
    <n v="127234.86085564054"/>
  </r>
  <r>
    <x v="2"/>
    <x v="3"/>
    <s v="Zachodni"/>
    <x v="0"/>
    <x v="18"/>
    <n v="2012"/>
    <n v="76"/>
    <x v="170"/>
    <n v="92933.898305084746"/>
    <n v="0.18"/>
    <n v="109662"/>
    <n v="128981.08890679496"/>
  </r>
  <r>
    <x v="3"/>
    <x v="0"/>
    <s v="Centralny"/>
    <x v="1"/>
    <x v="19"/>
    <n v="2012"/>
    <n v="94"/>
    <x v="171"/>
    <n v="116436.52173913045"/>
    <n v="0.15"/>
    <n v="133902"/>
    <n v="162237.2716362135"/>
  </r>
  <r>
    <x v="0"/>
    <x v="1"/>
    <s v="Pd-wsch"/>
    <x v="2"/>
    <x v="19"/>
    <n v="2012"/>
    <n v="167"/>
    <x v="172"/>
    <n v="29667.567567567567"/>
    <n v="0.11"/>
    <n v="32931"/>
    <n v="34343.552034867906"/>
  </r>
  <r>
    <x v="1"/>
    <x v="3"/>
    <s v="Pd-zach"/>
    <x v="3"/>
    <x v="19"/>
    <n v="2012"/>
    <n v="5"/>
    <x v="173"/>
    <n v="67331.067961165041"/>
    <n v="0.03"/>
    <n v="69351"/>
    <n v="78429.750132434434"/>
  </r>
  <r>
    <x v="2"/>
    <x v="0"/>
    <s v="Pn-wsch"/>
    <x v="4"/>
    <x v="19"/>
    <n v="2012"/>
    <n v="18"/>
    <x v="174"/>
    <n v="128515.51724137932"/>
    <n v="0.16"/>
    <n v="149078"/>
    <n v="175171.66402316594"/>
  </r>
  <r>
    <x v="3"/>
    <x v="3"/>
    <s v="Pn-zach"/>
    <x v="0"/>
    <x v="19"/>
    <n v="2012"/>
    <n v="48"/>
    <x v="175"/>
    <n v="175500.93457943923"/>
    <n v="7.0000000000000007E-2"/>
    <n v="187786"/>
    <n v="202936.54397149503"/>
  </r>
  <r>
    <x v="0"/>
    <x v="1"/>
    <s v="Południowy"/>
    <x v="1"/>
    <x v="19"/>
    <n v="2012"/>
    <n v="136"/>
    <x v="176"/>
    <n v="91640.869565217392"/>
    <n v="0.15"/>
    <n v="105387"/>
    <n v="115815.70987220206"/>
  </r>
  <r>
    <x v="1"/>
    <x v="0"/>
    <s v="Północny"/>
    <x v="2"/>
    <x v="19"/>
    <n v="2012"/>
    <n v="40"/>
    <x v="177"/>
    <n v="163567.21311475409"/>
    <n v="0.22"/>
    <n v="199552"/>
    <n v="203702.12867270687"/>
  </r>
  <r>
    <x v="2"/>
    <x v="0"/>
    <s v="Wschodni"/>
    <x v="3"/>
    <x v="19"/>
    <n v="2012"/>
    <n v="163"/>
    <x v="178"/>
    <n v="151514.15094339621"/>
    <n v="0.06"/>
    <n v="160605"/>
    <n v="171806.58690118967"/>
  </r>
  <r>
    <x v="3"/>
    <x v="3"/>
    <s v="Zachodni"/>
    <x v="4"/>
    <x v="19"/>
    <n v="2012"/>
    <n v="171"/>
    <x v="179"/>
    <n v="101254.38596491228"/>
    <n v="0.14000000000000001"/>
    <n v="115430"/>
    <n v="130433.41125977073"/>
  </r>
  <r>
    <x v="0"/>
    <x v="0"/>
    <s v="Centralny"/>
    <x v="0"/>
    <x v="20"/>
    <n v="2012"/>
    <n v="8"/>
    <x v="180"/>
    <n v="67850.961538461532"/>
    <n v="0.04"/>
    <n v="70565"/>
    <n v="81276.80944335775"/>
  </r>
  <r>
    <x v="1"/>
    <x v="1"/>
    <s v="Pd-wsch"/>
    <x v="1"/>
    <x v="20"/>
    <n v="2012"/>
    <n v="25"/>
    <x v="181"/>
    <n v="50531.249999999993"/>
    <n v="0.12"/>
    <n v="56595"/>
    <n v="69607.730306098398"/>
  </r>
  <r>
    <x v="2"/>
    <x v="3"/>
    <s v="Pd-zach"/>
    <x v="2"/>
    <x v="20"/>
    <n v="2012"/>
    <n v="134"/>
    <x v="182"/>
    <n v="52189.090909090904"/>
    <n v="0.1"/>
    <n v="57408"/>
    <n v="60425.981919567639"/>
  </r>
  <r>
    <x v="3"/>
    <x v="0"/>
    <s v="Pn-wsch"/>
    <x v="3"/>
    <x v="20"/>
    <n v="2012"/>
    <n v="144"/>
    <x v="183"/>
    <n v="162692.92035398231"/>
    <n v="0.13"/>
    <n v="183843"/>
    <n v="218587.21687372978"/>
  </r>
  <r>
    <x v="0"/>
    <x v="3"/>
    <s v="Pn-zach"/>
    <x v="4"/>
    <x v="20"/>
    <n v="2012"/>
    <n v="102"/>
    <x v="184"/>
    <n v="162532.5"/>
    <n v="0.2"/>
    <n v="195039"/>
    <n v="233406.40480651354"/>
  </r>
  <r>
    <x v="1"/>
    <x v="1"/>
    <s v="Południowy"/>
    <x v="0"/>
    <x v="20"/>
    <n v="2012"/>
    <n v="170"/>
    <x v="185"/>
    <n v="57808.800000000003"/>
    <n v="0.25"/>
    <n v="72261"/>
    <n v="75704.186146851716"/>
  </r>
  <r>
    <x v="2"/>
    <x v="0"/>
    <s v="Północny"/>
    <x v="1"/>
    <x v="20"/>
    <n v="2012"/>
    <n v="88"/>
    <x v="186"/>
    <n v="113975.45454545453"/>
    <n v="0.1"/>
    <n v="125373"/>
    <n v="133768.40210810929"/>
  </r>
  <r>
    <x v="3"/>
    <x v="0"/>
    <s v="Wschodni"/>
    <x v="2"/>
    <x v="20"/>
    <n v="2012"/>
    <n v="26"/>
    <x v="187"/>
    <n v="40000"/>
    <n v="0.23"/>
    <n v="49200"/>
    <n v="61109.441113963912"/>
  </r>
  <r>
    <x v="0"/>
    <x v="3"/>
    <s v="Zachodni"/>
    <x v="3"/>
    <x v="20"/>
    <n v="2012"/>
    <n v="71"/>
    <x v="188"/>
    <n v="112063.55932203391"/>
    <n v="0.18"/>
    <n v="132235"/>
    <n v="158115.62740103938"/>
  </r>
  <r>
    <x v="1"/>
    <x v="0"/>
    <s v="Centralny"/>
    <x v="4"/>
    <x v="21"/>
    <n v="2012"/>
    <n v="30"/>
    <x v="189"/>
    <n v="23166.666666666664"/>
    <n v="0.14000000000000001"/>
    <n v="26410"/>
    <n v="28794.260681032411"/>
  </r>
  <r>
    <x v="2"/>
    <x v="1"/>
    <s v="Pd-wsch"/>
    <x v="0"/>
    <x v="21"/>
    <n v="2012"/>
    <n v="68"/>
    <x v="190"/>
    <n v="19111.206896551725"/>
    <n v="0.16"/>
    <n v="22169"/>
    <n v="23267.555254235074"/>
  </r>
  <r>
    <x v="3"/>
    <x v="3"/>
    <s v="Pd-zach"/>
    <x v="1"/>
    <x v="21"/>
    <n v="2012"/>
    <n v="63"/>
    <x v="191"/>
    <n v="109767.21311475411"/>
    <n v="0.22"/>
    <n v="133916"/>
    <n v="150439.11031335048"/>
  </r>
  <r>
    <x v="0"/>
    <x v="0"/>
    <s v="Pn-wsch"/>
    <x v="2"/>
    <x v="21"/>
    <n v="2012"/>
    <n v="48"/>
    <x v="192"/>
    <n v="25010"/>
    <n v="0.2"/>
    <n v="30012"/>
    <n v="33269.443411122964"/>
  </r>
  <r>
    <x v="1"/>
    <x v="3"/>
    <s v="Pn-zach"/>
    <x v="3"/>
    <x v="21"/>
    <n v="2012"/>
    <n v="42"/>
    <x v="193"/>
    <n v="150504"/>
    <n v="0.25"/>
    <n v="188130"/>
    <n v="196437.957288148"/>
  </r>
  <r>
    <x v="2"/>
    <x v="1"/>
    <s v="Południowy"/>
    <x v="4"/>
    <x v="21"/>
    <n v="2012"/>
    <n v="147"/>
    <x v="194"/>
    <n v="135858.33333333331"/>
    <n v="0.08"/>
    <n v="146727"/>
    <n v="172721.32545775259"/>
  </r>
  <r>
    <x v="3"/>
    <x v="0"/>
    <s v="Północny"/>
    <x v="0"/>
    <x v="21"/>
    <n v="2012"/>
    <n v="174"/>
    <x v="195"/>
    <n v="100516.66666666667"/>
    <n v="0.2"/>
    <n v="120620"/>
    <n v="137461.90621739323"/>
  </r>
  <r>
    <x v="0"/>
    <x v="0"/>
    <s v="Wschodni"/>
    <x v="1"/>
    <x v="21"/>
    <n v="2012"/>
    <n v="7"/>
    <x v="196"/>
    <n v="126378.22580645162"/>
    <n v="0.24"/>
    <n v="156709"/>
    <n v="186783.55464453661"/>
  </r>
  <r>
    <x v="1"/>
    <x v="3"/>
    <s v="Zachodni"/>
    <x v="2"/>
    <x v="21"/>
    <n v="2012"/>
    <n v="85"/>
    <x v="197"/>
    <n v="36497.457627118645"/>
    <n v="0.18"/>
    <n v="43067"/>
    <n v="48810.883427773668"/>
  </r>
  <r>
    <x v="2"/>
    <x v="0"/>
    <s v="Centralny"/>
    <x v="3"/>
    <x v="22"/>
    <n v="2012"/>
    <n v="21"/>
    <x v="198"/>
    <n v="21880.582524271846"/>
    <n v="0.03"/>
    <n v="22537"/>
    <n v="25392.312669527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przestawna1" cacheId="8" applyNumberFormats="0" applyBorderFormats="0" applyFontFormats="0" applyPatternFormats="0" applyAlignmentFormats="0" applyWidthHeightFormats="1" dataCaption="Wartości" updatedVersion="3" minRefreshableVersion="3" showCalcMbrs="0" useAutoFormatting="1" itemPrintTitles="1" createdVersion="3" indent="0" outline="1" outlineData="1" multipleFieldFilters="0">
  <location ref="A4:F11" firstHeaderRow="1" firstDataRow="2" firstDataCol="1"/>
  <pivotFields count="13">
    <pivotField axis="axisCol" showAll="0">
      <items count="5">
        <item sd="0" x="0"/>
        <item x="3"/>
        <item x="1"/>
        <item x="2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showAll="0"/>
    <pivotField axis="axisRow" showAll="0">
      <items count="6">
        <item x="4"/>
        <item x="0"/>
        <item x="3"/>
        <item x="1"/>
        <item x="2"/>
        <item t="default"/>
      </items>
    </pivotField>
    <pivotField numFmtId="14" showAll="0">
      <items count="24"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/>
    <pivotField showAll="0"/>
    <pivotField numFmtId="44" showAll="0">
      <items count="200">
        <item x="148"/>
        <item x="48"/>
        <item x="101"/>
        <item x="117"/>
        <item x="33"/>
        <item x="172"/>
        <item x="67"/>
        <item x="64"/>
        <item x="27"/>
        <item x="21"/>
        <item x="133"/>
        <item x="156"/>
        <item x="111"/>
        <item x="190"/>
        <item x="83"/>
        <item x="159"/>
        <item x="5"/>
        <item x="45"/>
        <item x="75"/>
        <item x="150"/>
        <item x="125"/>
        <item x="141"/>
        <item x="51"/>
        <item x="185"/>
        <item x="182"/>
        <item x="49"/>
        <item x="18"/>
        <item x="160"/>
        <item x="35"/>
        <item x="130"/>
        <item x="124"/>
        <item x="81"/>
        <item x="197"/>
        <item x="132"/>
        <item x="24"/>
        <item x="32"/>
        <item x="158"/>
        <item x="13"/>
        <item x="3"/>
        <item x="40"/>
        <item x="55"/>
        <item x="123"/>
        <item x="144"/>
        <item x="91"/>
        <item x="59"/>
        <item x="147"/>
        <item x="192"/>
        <item x="92"/>
        <item x="31"/>
        <item x="30"/>
        <item x="179"/>
        <item x="88"/>
        <item x="115"/>
        <item x="1"/>
        <item x="195"/>
        <item x="57"/>
        <item x="63"/>
        <item x="140"/>
        <item x="176"/>
        <item x="8"/>
        <item x="47"/>
        <item x="189"/>
        <item x="66"/>
        <item x="168"/>
        <item x="100"/>
        <item x="105"/>
        <item x="4"/>
        <item x="139"/>
        <item x="79"/>
        <item x="7"/>
        <item x="58"/>
        <item x="62"/>
        <item x="85"/>
        <item x="36"/>
        <item x="143"/>
        <item x="76"/>
        <item x="142"/>
        <item x="178"/>
        <item x="46"/>
        <item x="167"/>
        <item x="194"/>
        <item x="11"/>
        <item x="127"/>
        <item x="84"/>
        <item x="23"/>
        <item x="198"/>
        <item x="118"/>
        <item x="53"/>
        <item x="126"/>
        <item x="166"/>
        <item x="26"/>
        <item x="52"/>
        <item x="137"/>
        <item x="136"/>
        <item x="70"/>
        <item x="138"/>
        <item x="157"/>
        <item x="10"/>
        <item x="107"/>
        <item x="112"/>
        <item x="19"/>
        <item x="164"/>
        <item x="183"/>
        <item x="72"/>
        <item x="82"/>
        <item x="61"/>
        <item x="106"/>
        <item x="169"/>
        <item x="161"/>
        <item x="171"/>
        <item x="186"/>
        <item x="37"/>
        <item x="170"/>
        <item x="102"/>
        <item x="135"/>
        <item x="149"/>
        <item x="94"/>
        <item x="42"/>
        <item x="41"/>
        <item x="0"/>
        <item x="69"/>
        <item x="54"/>
        <item x="103"/>
        <item x="17"/>
        <item x="87"/>
        <item x="128"/>
        <item x="78"/>
        <item x="114"/>
        <item x="98"/>
        <item x="28"/>
        <item x="104"/>
        <item x="74"/>
        <item x="188"/>
        <item x="187"/>
        <item x="68"/>
        <item x="184"/>
        <item x="12"/>
        <item x="113"/>
        <item x="165"/>
        <item x="116"/>
        <item x="43"/>
        <item x="15"/>
        <item x="71"/>
        <item x="191"/>
        <item x="86"/>
        <item x="129"/>
        <item x="152"/>
        <item x="109"/>
        <item x="181"/>
        <item x="56"/>
        <item x="153"/>
        <item x="162"/>
        <item x="121"/>
        <item x="9"/>
        <item x="29"/>
        <item x="2"/>
        <item x="6"/>
        <item x="146"/>
        <item x="108"/>
        <item x="80"/>
        <item x="145"/>
        <item x="60"/>
        <item x="131"/>
        <item x="151"/>
        <item x="119"/>
        <item x="25"/>
        <item x="89"/>
        <item x="73"/>
        <item x="93"/>
        <item x="34"/>
        <item x="110"/>
        <item x="96"/>
        <item x="175"/>
        <item x="22"/>
        <item x="16"/>
        <item x="44"/>
        <item x="193"/>
        <item x="14"/>
        <item x="20"/>
        <item x="177"/>
        <item x="77"/>
        <item x="50"/>
        <item x="95"/>
        <item x="122"/>
        <item x="39"/>
        <item x="120"/>
        <item x="163"/>
        <item x="155"/>
        <item x="134"/>
        <item x="174"/>
        <item x="180"/>
        <item x="97"/>
        <item x="90"/>
        <item x="173"/>
        <item x="38"/>
        <item x="154"/>
        <item x="65"/>
        <item x="196"/>
        <item x="99"/>
        <item t="default"/>
      </items>
    </pivotField>
    <pivotField numFmtId="44" showAll="0"/>
    <pivotField numFmtId="9" showAll="0"/>
    <pivotField dataField="1" numFmtId="44" showAll="0"/>
    <pivotField numFmtId="44" showAll="0"/>
    <pivotField dragToRow="0" dragToCol="0" dragToPage="0" showAll="0" defaultSubtota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0"/>
  </colFields>
  <colItems count="5">
    <i>
      <x/>
    </i>
    <i>
      <x v="1"/>
    </i>
    <i>
      <x v="2"/>
    </i>
    <i>
      <x v="3"/>
    </i>
    <i t="grand">
      <x/>
    </i>
  </colItems>
  <dataFields count="1">
    <dataField name="Suma z Sprzedaz" fld="10" baseField="0" baseItem="0"/>
  </dataFields>
  <formats count="1">
    <format dxfId="0">
      <pivotArea type="all" dataOnly="0" outline="0" fieldPosition="0"/>
    </format>
  </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122"/>
  <sheetViews>
    <sheetView workbookViewId="0">
      <selection activeCell="A5" sqref="A5"/>
    </sheetView>
  </sheetViews>
  <sheetFormatPr defaultRowHeight="14.25"/>
  <cols>
    <col min="1" max="1" width="17" style="5" customWidth="1"/>
    <col min="2" max="2" width="16.75" style="5" customWidth="1"/>
    <col min="3" max="5" width="13.5" style="5" customWidth="1"/>
    <col min="6" max="6" width="14.5" style="5" customWidth="1"/>
    <col min="7" max="11" width="10.875" style="5" customWidth="1"/>
    <col min="12" max="12" width="11.625" style="5" customWidth="1"/>
    <col min="13" max="14" width="10.875" style="5" customWidth="1"/>
    <col min="15" max="15" width="10.875" style="5" bestFit="1" customWidth="1"/>
    <col min="16" max="16" width="10.875" style="5" customWidth="1"/>
    <col min="17" max="17" width="10.875" style="5" bestFit="1" customWidth="1"/>
    <col min="18" max="19" width="10.875" style="5" customWidth="1"/>
    <col min="20" max="22" width="10.875" style="5" bestFit="1" customWidth="1"/>
    <col min="23" max="23" width="12.125" style="5" bestFit="1" customWidth="1"/>
    <col min="24" max="24" width="11.125" style="5" bestFit="1" customWidth="1"/>
    <col min="25" max="33" width="10.875" style="5" bestFit="1" customWidth="1"/>
    <col min="34" max="34" width="14.875" style="5" bestFit="1" customWidth="1"/>
    <col min="35" max="35" width="14.125" style="5" bestFit="1" customWidth="1"/>
    <col min="36" max="16384" width="9" style="5"/>
  </cols>
  <sheetData>
    <row r="1" spans="1:35">
      <c r="A1"/>
      <c r="B1"/>
    </row>
    <row r="2" spans="1:35">
      <c r="A2"/>
      <c r="B2"/>
    </row>
    <row r="3" spans="1:35">
      <c r="A3"/>
      <c r="B3"/>
      <c r="C3"/>
      <c r="D3"/>
      <c r="E3"/>
      <c r="F3"/>
    </row>
    <row r="4" spans="1:35">
      <c r="A4" s="13" t="s">
        <v>39</v>
      </c>
      <c r="B4" s="13" t="s">
        <v>36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>
      <c r="A5" s="13" t="s">
        <v>38</v>
      </c>
      <c r="B5" s="5" t="s">
        <v>24</v>
      </c>
      <c r="C5" s="5" t="s">
        <v>27</v>
      </c>
      <c r="D5" s="5" t="s">
        <v>25</v>
      </c>
      <c r="E5" s="5" t="s">
        <v>26</v>
      </c>
      <c r="F5" s="5" t="s">
        <v>37</v>
      </c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>
      <c r="A6" s="14" t="s">
        <v>34</v>
      </c>
      <c r="B6" s="5">
        <v>1114964</v>
      </c>
      <c r="C6" s="5">
        <v>1219874</v>
      </c>
      <c r="D6" s="5">
        <v>1113048</v>
      </c>
      <c r="E6" s="5">
        <v>1176284</v>
      </c>
      <c r="F6" s="5">
        <v>4624170</v>
      </c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>
      <c r="A7" s="14" t="s">
        <v>30</v>
      </c>
      <c r="B7" s="5">
        <v>1220259</v>
      </c>
      <c r="C7" s="5">
        <v>1168535</v>
      </c>
      <c r="D7" s="5">
        <v>994008</v>
      </c>
      <c r="E7" s="5">
        <v>865694</v>
      </c>
      <c r="F7" s="5">
        <v>4248496</v>
      </c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>
      <c r="A8" s="14" t="s">
        <v>33</v>
      </c>
      <c r="B8" s="5">
        <v>1013471</v>
      </c>
      <c r="C8" s="5">
        <v>1233280</v>
      </c>
      <c r="D8" s="5">
        <v>1016305</v>
      </c>
      <c r="E8" s="5">
        <v>1137808</v>
      </c>
      <c r="F8" s="5">
        <v>4400864</v>
      </c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>
      <c r="A9" s="14" t="s">
        <v>31</v>
      </c>
      <c r="B9" s="5">
        <v>1213693</v>
      </c>
      <c r="C9" s="5">
        <v>1187252</v>
      </c>
      <c r="D9" s="5">
        <v>979854</v>
      </c>
      <c r="E9" s="5">
        <v>1091073</v>
      </c>
      <c r="F9" s="5">
        <v>4471872</v>
      </c>
    </row>
    <row r="10" spans="1:35">
      <c r="A10" s="14" t="s">
        <v>32</v>
      </c>
      <c r="B10" s="5">
        <v>1009368</v>
      </c>
      <c r="C10" s="5">
        <v>783379</v>
      </c>
      <c r="D10" s="5">
        <v>962896</v>
      </c>
      <c r="E10" s="5">
        <v>1528718</v>
      </c>
      <c r="F10" s="5">
        <v>4284361</v>
      </c>
    </row>
    <row r="11" spans="1:35">
      <c r="A11" s="14" t="s">
        <v>37</v>
      </c>
      <c r="B11" s="5">
        <v>5571755</v>
      </c>
      <c r="C11" s="5">
        <v>5592320</v>
      </c>
      <c r="D11" s="5">
        <v>5066111</v>
      </c>
      <c r="E11" s="5">
        <v>5799577</v>
      </c>
      <c r="F11" s="5">
        <v>22029763</v>
      </c>
    </row>
    <row r="12" spans="1:35">
      <c r="A12"/>
      <c r="B12"/>
      <c r="C12"/>
      <c r="D12"/>
      <c r="E12"/>
      <c r="F12"/>
    </row>
    <row r="13" spans="1:35">
      <c r="A13"/>
      <c r="B13"/>
      <c r="C13"/>
      <c r="D13"/>
      <c r="E13"/>
      <c r="F13"/>
    </row>
    <row r="14" spans="1:35">
      <c r="A14"/>
      <c r="B14"/>
      <c r="C14"/>
      <c r="D14"/>
      <c r="E14"/>
      <c r="F14"/>
    </row>
    <row r="15" spans="1:35">
      <c r="A15"/>
      <c r="B15"/>
      <c r="C15"/>
      <c r="D15"/>
      <c r="E15"/>
      <c r="F15"/>
    </row>
    <row r="16" spans="1:35">
      <c r="A16"/>
      <c r="B16"/>
      <c r="C16"/>
      <c r="D16"/>
      <c r="E16"/>
      <c r="F16"/>
    </row>
    <row r="17" spans="1:6">
      <c r="A17"/>
      <c r="B17"/>
      <c r="C17"/>
      <c r="D17"/>
      <c r="E17"/>
      <c r="F17"/>
    </row>
    <row r="18" spans="1:6">
      <c r="A18"/>
      <c r="B18"/>
      <c r="C18"/>
      <c r="D18"/>
      <c r="E18"/>
      <c r="F18"/>
    </row>
    <row r="19" spans="1:6">
      <c r="A19"/>
      <c r="B19"/>
      <c r="C19"/>
      <c r="D19"/>
      <c r="E19"/>
      <c r="F19"/>
    </row>
    <row r="20" spans="1:6">
      <c r="A20"/>
      <c r="B20"/>
      <c r="C20"/>
      <c r="D20"/>
      <c r="E20"/>
      <c r="F20"/>
    </row>
    <row r="21" spans="1:6">
      <c r="A21"/>
      <c r="B21"/>
      <c r="C21"/>
      <c r="D21"/>
      <c r="E21"/>
      <c r="F21"/>
    </row>
    <row r="22" spans="1:6">
      <c r="A22"/>
      <c r="B22"/>
      <c r="C22"/>
      <c r="D22"/>
      <c r="E22"/>
      <c r="F22"/>
    </row>
    <row r="23" spans="1:6">
      <c r="A23"/>
      <c r="B23"/>
      <c r="C23"/>
      <c r="D23"/>
      <c r="E23"/>
      <c r="F23"/>
    </row>
    <row r="24" spans="1:6">
      <c r="A24"/>
      <c r="B24"/>
      <c r="C24"/>
      <c r="D24"/>
      <c r="E24"/>
      <c r="F24"/>
    </row>
    <row r="25" spans="1:6">
      <c r="A25"/>
      <c r="B25"/>
      <c r="C25"/>
      <c r="D25"/>
      <c r="E25"/>
      <c r="F25"/>
    </row>
    <row r="26" spans="1:6">
      <c r="A26"/>
      <c r="B26"/>
      <c r="C26"/>
      <c r="D26"/>
      <c r="E26"/>
      <c r="F26"/>
    </row>
    <row r="27" spans="1:6">
      <c r="A27"/>
      <c r="B27"/>
      <c r="C27"/>
      <c r="D27"/>
      <c r="E27"/>
      <c r="F27"/>
    </row>
    <row r="28" spans="1:6">
      <c r="A28"/>
      <c r="B28"/>
      <c r="C28"/>
      <c r="D28"/>
      <c r="E28"/>
      <c r="F28"/>
    </row>
    <row r="29" spans="1:6">
      <c r="A29"/>
      <c r="B29"/>
      <c r="C29"/>
      <c r="D29"/>
      <c r="E29"/>
      <c r="F29"/>
    </row>
    <row r="30" spans="1:6">
      <c r="A30"/>
      <c r="B30"/>
      <c r="C30"/>
      <c r="D30"/>
      <c r="E30"/>
      <c r="F30"/>
    </row>
    <row r="31" spans="1:6">
      <c r="A31"/>
      <c r="B31"/>
      <c r="C31"/>
      <c r="D31"/>
      <c r="E31"/>
      <c r="F31"/>
    </row>
    <row r="32" spans="1:6">
      <c r="A32"/>
      <c r="B32"/>
      <c r="C32"/>
      <c r="D32"/>
      <c r="E32"/>
      <c r="F32"/>
    </row>
    <row r="33" spans="1:6">
      <c r="A33"/>
      <c r="B33"/>
      <c r="C33"/>
      <c r="D33"/>
      <c r="E33"/>
      <c r="F33"/>
    </row>
    <row r="34" spans="1:6">
      <c r="A34"/>
      <c r="B34"/>
      <c r="C34"/>
      <c r="D34"/>
      <c r="E34"/>
      <c r="F34"/>
    </row>
    <row r="35" spans="1:6">
      <c r="A35"/>
      <c r="B35"/>
      <c r="C35"/>
      <c r="D35"/>
      <c r="E35"/>
      <c r="F35"/>
    </row>
    <row r="36" spans="1:6">
      <c r="A36"/>
      <c r="B36"/>
      <c r="C36"/>
      <c r="D36"/>
      <c r="E36"/>
      <c r="F36"/>
    </row>
    <row r="37" spans="1:6">
      <c r="A37"/>
      <c r="B37"/>
      <c r="C37"/>
      <c r="D37"/>
      <c r="E37"/>
      <c r="F37"/>
    </row>
    <row r="38" spans="1:6">
      <c r="A38"/>
      <c r="B38"/>
      <c r="C38"/>
      <c r="D38"/>
      <c r="E38"/>
      <c r="F38"/>
    </row>
    <row r="39" spans="1:6">
      <c r="A39"/>
      <c r="B39"/>
      <c r="C39"/>
      <c r="D39"/>
      <c r="E39"/>
      <c r="F39"/>
    </row>
    <row r="40" spans="1:6">
      <c r="A40"/>
      <c r="B40"/>
      <c r="C40"/>
      <c r="D40"/>
      <c r="E40"/>
      <c r="F40"/>
    </row>
    <row r="41" spans="1:6">
      <c r="A41"/>
      <c r="B41"/>
      <c r="C41"/>
      <c r="D41"/>
      <c r="E41"/>
      <c r="F41"/>
    </row>
    <row r="42" spans="1:6">
      <c r="A42"/>
      <c r="B42"/>
      <c r="C42"/>
      <c r="D42"/>
      <c r="E42"/>
      <c r="F42"/>
    </row>
    <row r="43" spans="1:6">
      <c r="A43"/>
      <c r="B43"/>
      <c r="C43"/>
      <c r="D43"/>
      <c r="E43"/>
      <c r="F43"/>
    </row>
    <row r="44" spans="1:6">
      <c r="A44"/>
      <c r="B44"/>
      <c r="C44"/>
      <c r="D44"/>
      <c r="E44"/>
      <c r="F44"/>
    </row>
    <row r="45" spans="1:6">
      <c r="A45"/>
      <c r="B45"/>
      <c r="C45"/>
      <c r="D45"/>
      <c r="E45"/>
      <c r="F45"/>
    </row>
    <row r="46" spans="1:6">
      <c r="A46"/>
      <c r="B46"/>
      <c r="C46"/>
      <c r="D46"/>
      <c r="E46"/>
      <c r="F46"/>
    </row>
    <row r="47" spans="1:6">
      <c r="A47"/>
      <c r="B47"/>
      <c r="C47"/>
      <c r="D47"/>
      <c r="E47"/>
      <c r="F47"/>
    </row>
    <row r="48" spans="1:6">
      <c r="A48"/>
      <c r="B48"/>
      <c r="C48"/>
      <c r="D48"/>
      <c r="E48"/>
      <c r="F48"/>
    </row>
    <row r="49" spans="1:6">
      <c r="A49"/>
      <c r="B49"/>
      <c r="C49"/>
      <c r="D49"/>
      <c r="E49"/>
      <c r="F49"/>
    </row>
    <row r="50" spans="1:6">
      <c r="A50"/>
      <c r="B50"/>
      <c r="C50"/>
      <c r="D50"/>
      <c r="E50"/>
      <c r="F50"/>
    </row>
    <row r="51" spans="1:6">
      <c r="A51"/>
      <c r="B51"/>
      <c r="C51"/>
      <c r="D51"/>
      <c r="E51"/>
      <c r="F51"/>
    </row>
    <row r="52" spans="1:6">
      <c r="A52"/>
      <c r="B52"/>
      <c r="C52"/>
      <c r="D52"/>
      <c r="E52"/>
      <c r="F52"/>
    </row>
    <row r="53" spans="1:6">
      <c r="A53"/>
      <c r="B53"/>
      <c r="C53"/>
      <c r="D53"/>
      <c r="E53"/>
      <c r="F53"/>
    </row>
    <row r="54" spans="1:6">
      <c r="A54"/>
      <c r="B54"/>
      <c r="C54"/>
      <c r="D54"/>
      <c r="E54"/>
      <c r="F54"/>
    </row>
    <row r="55" spans="1:6">
      <c r="A55"/>
      <c r="B55"/>
      <c r="C55"/>
      <c r="D55"/>
      <c r="E55"/>
      <c r="F55"/>
    </row>
    <row r="56" spans="1:6">
      <c r="A56"/>
      <c r="B56"/>
      <c r="C56"/>
      <c r="D56"/>
      <c r="E56"/>
      <c r="F56"/>
    </row>
    <row r="57" spans="1:6">
      <c r="A57"/>
      <c r="B57"/>
      <c r="C57"/>
      <c r="D57"/>
      <c r="E57"/>
      <c r="F57"/>
    </row>
    <row r="58" spans="1:6">
      <c r="A58"/>
      <c r="B58"/>
      <c r="C58"/>
      <c r="D58"/>
      <c r="E58"/>
      <c r="F58"/>
    </row>
    <row r="59" spans="1:6">
      <c r="A59"/>
      <c r="B59"/>
      <c r="C59"/>
      <c r="D59"/>
      <c r="E59"/>
      <c r="F59"/>
    </row>
    <row r="60" spans="1:6">
      <c r="A60"/>
      <c r="B60"/>
      <c r="C60"/>
      <c r="D60"/>
      <c r="E60"/>
      <c r="F60"/>
    </row>
    <row r="61" spans="1:6">
      <c r="A61"/>
      <c r="B61"/>
      <c r="C61"/>
      <c r="D61"/>
      <c r="E61"/>
      <c r="F61"/>
    </row>
    <row r="62" spans="1:6">
      <c r="A62"/>
      <c r="B62"/>
      <c r="C62"/>
      <c r="D62"/>
      <c r="E62"/>
      <c r="F62"/>
    </row>
    <row r="63" spans="1:6">
      <c r="A63"/>
      <c r="B63"/>
      <c r="C63"/>
      <c r="D63"/>
      <c r="E63"/>
      <c r="F63"/>
    </row>
    <row r="64" spans="1:6">
      <c r="A64"/>
      <c r="B64"/>
      <c r="C64"/>
      <c r="D64"/>
      <c r="E64"/>
      <c r="F64"/>
    </row>
    <row r="65" spans="1:6">
      <c r="A65"/>
      <c r="B65"/>
      <c r="C65"/>
      <c r="D65"/>
      <c r="E65"/>
      <c r="F65"/>
    </row>
    <row r="66" spans="1:6">
      <c r="A66"/>
      <c r="B66"/>
      <c r="C66"/>
      <c r="D66"/>
      <c r="E66"/>
      <c r="F66"/>
    </row>
    <row r="67" spans="1:6">
      <c r="A67"/>
      <c r="B67"/>
      <c r="C67"/>
      <c r="D67"/>
      <c r="E67"/>
      <c r="F67"/>
    </row>
    <row r="68" spans="1:6">
      <c r="A68"/>
      <c r="B68"/>
      <c r="C68"/>
      <c r="D68"/>
      <c r="E68"/>
      <c r="F68"/>
    </row>
    <row r="69" spans="1:6">
      <c r="A69"/>
      <c r="B69"/>
      <c r="C69"/>
      <c r="D69"/>
      <c r="E69"/>
      <c r="F69"/>
    </row>
    <row r="70" spans="1:6">
      <c r="A70"/>
      <c r="B70"/>
      <c r="C70"/>
      <c r="D70"/>
      <c r="E70"/>
      <c r="F70"/>
    </row>
    <row r="71" spans="1:6">
      <c r="A71"/>
      <c r="B71"/>
      <c r="C71"/>
      <c r="D71"/>
      <c r="E71"/>
      <c r="F71"/>
    </row>
    <row r="72" spans="1:6">
      <c r="A72"/>
      <c r="B72"/>
      <c r="C72"/>
      <c r="D72"/>
      <c r="E72"/>
      <c r="F72"/>
    </row>
    <row r="73" spans="1:6">
      <c r="A73"/>
      <c r="B73"/>
      <c r="C73"/>
      <c r="D73"/>
      <c r="E73"/>
      <c r="F73"/>
    </row>
    <row r="74" spans="1:6">
      <c r="A74"/>
      <c r="B74"/>
      <c r="C74"/>
      <c r="D74"/>
      <c r="E74"/>
      <c r="F74"/>
    </row>
    <row r="75" spans="1:6">
      <c r="A75"/>
      <c r="B75"/>
      <c r="C75"/>
      <c r="D75"/>
      <c r="E75"/>
      <c r="F75"/>
    </row>
    <row r="76" spans="1:6">
      <c r="A76"/>
      <c r="B76"/>
      <c r="C76"/>
      <c r="D76"/>
      <c r="E76"/>
      <c r="F76"/>
    </row>
    <row r="77" spans="1:6">
      <c r="A77"/>
      <c r="B77"/>
      <c r="C77"/>
      <c r="D77"/>
      <c r="E77"/>
      <c r="F77"/>
    </row>
    <row r="78" spans="1:6">
      <c r="A78"/>
      <c r="B78"/>
      <c r="C78"/>
      <c r="D78"/>
      <c r="E78"/>
      <c r="F78"/>
    </row>
    <row r="79" spans="1:6">
      <c r="A79"/>
      <c r="B79"/>
      <c r="C79"/>
      <c r="D79"/>
      <c r="E79"/>
      <c r="F79"/>
    </row>
    <row r="80" spans="1:6">
      <c r="A80"/>
      <c r="B80"/>
      <c r="C80"/>
      <c r="D80"/>
      <c r="E80"/>
      <c r="F80"/>
    </row>
    <row r="81" spans="1:6">
      <c r="A81"/>
      <c r="B81"/>
      <c r="C81"/>
      <c r="D81"/>
      <c r="E81"/>
      <c r="F81"/>
    </row>
    <row r="82" spans="1:6">
      <c r="A82"/>
      <c r="B82"/>
      <c r="C82"/>
      <c r="D82"/>
      <c r="E82"/>
      <c r="F82"/>
    </row>
    <row r="83" spans="1:6">
      <c r="A83"/>
      <c r="B83"/>
      <c r="C83"/>
      <c r="D83"/>
      <c r="E83"/>
      <c r="F83"/>
    </row>
    <row r="84" spans="1:6">
      <c r="A84"/>
      <c r="B84"/>
      <c r="C84"/>
      <c r="D84"/>
      <c r="E84"/>
      <c r="F84"/>
    </row>
    <row r="85" spans="1:6">
      <c r="A85"/>
      <c r="B85"/>
      <c r="C85"/>
      <c r="D85"/>
      <c r="E85"/>
      <c r="F85"/>
    </row>
    <row r="86" spans="1:6">
      <c r="A86"/>
      <c r="B86"/>
      <c r="C86"/>
      <c r="D86"/>
      <c r="E86"/>
      <c r="F86"/>
    </row>
    <row r="87" spans="1:6">
      <c r="A87"/>
      <c r="B87"/>
      <c r="C87"/>
      <c r="D87"/>
      <c r="E87"/>
      <c r="F87"/>
    </row>
    <row r="88" spans="1:6">
      <c r="A88"/>
      <c r="B88"/>
      <c r="C88"/>
      <c r="D88"/>
      <c r="E88"/>
      <c r="F88"/>
    </row>
    <row r="89" spans="1:6">
      <c r="A89"/>
      <c r="B89"/>
      <c r="C89"/>
      <c r="D89"/>
      <c r="E89"/>
      <c r="F89"/>
    </row>
    <row r="90" spans="1:6">
      <c r="A90"/>
      <c r="B90"/>
      <c r="C90"/>
      <c r="D90"/>
      <c r="E90"/>
      <c r="F90"/>
    </row>
    <row r="91" spans="1:6">
      <c r="A91"/>
      <c r="B91"/>
      <c r="C91"/>
      <c r="D91"/>
      <c r="E91"/>
      <c r="F91"/>
    </row>
    <row r="92" spans="1:6">
      <c r="A92"/>
      <c r="B92"/>
      <c r="C92"/>
      <c r="D92"/>
      <c r="E92"/>
      <c r="F92"/>
    </row>
    <row r="93" spans="1:6">
      <c r="A93"/>
      <c r="B93"/>
      <c r="C93"/>
      <c r="D93"/>
      <c r="E93"/>
      <c r="F93"/>
    </row>
    <row r="94" spans="1:6">
      <c r="A94"/>
      <c r="B94"/>
      <c r="C94"/>
      <c r="D94"/>
      <c r="E94"/>
      <c r="F94"/>
    </row>
    <row r="95" spans="1:6">
      <c r="A95"/>
      <c r="B95"/>
      <c r="C95"/>
      <c r="D95"/>
      <c r="E95"/>
      <c r="F95"/>
    </row>
    <row r="96" spans="1:6">
      <c r="A96"/>
      <c r="B96"/>
      <c r="C96"/>
      <c r="D96"/>
      <c r="E96"/>
      <c r="F96"/>
    </row>
    <row r="97" spans="1:6">
      <c r="A97"/>
      <c r="B97"/>
      <c r="C97"/>
      <c r="D97"/>
      <c r="E97"/>
      <c r="F97"/>
    </row>
    <row r="98" spans="1:6">
      <c r="A98"/>
      <c r="B98"/>
      <c r="C98"/>
      <c r="D98"/>
      <c r="E98"/>
      <c r="F98"/>
    </row>
    <row r="99" spans="1:6">
      <c r="A99"/>
      <c r="B99"/>
      <c r="C99"/>
      <c r="D99"/>
      <c r="E99"/>
      <c r="F99"/>
    </row>
    <row r="100" spans="1:6">
      <c r="A100"/>
      <c r="B100"/>
      <c r="C100"/>
      <c r="D100"/>
      <c r="E100"/>
      <c r="F100"/>
    </row>
    <row r="101" spans="1:6">
      <c r="A101"/>
      <c r="B101"/>
      <c r="C101"/>
      <c r="D101"/>
      <c r="E101"/>
      <c r="F101"/>
    </row>
    <row r="102" spans="1:6">
      <c r="A102"/>
      <c r="B102"/>
      <c r="C102"/>
      <c r="D102"/>
      <c r="E102"/>
      <c r="F102"/>
    </row>
    <row r="103" spans="1:6">
      <c r="A103"/>
      <c r="B103"/>
      <c r="C103"/>
      <c r="D103"/>
      <c r="E103"/>
      <c r="F103"/>
    </row>
    <row r="104" spans="1:6">
      <c r="A104"/>
      <c r="B104"/>
      <c r="C104"/>
      <c r="D104"/>
      <c r="E104"/>
      <c r="F104"/>
    </row>
    <row r="105" spans="1:6">
      <c r="A105"/>
      <c r="B105"/>
      <c r="C105"/>
      <c r="D105"/>
      <c r="E105"/>
      <c r="F105"/>
    </row>
    <row r="106" spans="1:6">
      <c r="A106"/>
      <c r="B106"/>
      <c r="C106"/>
      <c r="D106"/>
      <c r="E106"/>
      <c r="F106"/>
    </row>
    <row r="107" spans="1:6">
      <c r="A107"/>
      <c r="B107"/>
      <c r="C107"/>
      <c r="D107"/>
      <c r="E107"/>
      <c r="F107"/>
    </row>
    <row r="108" spans="1:6">
      <c r="A108"/>
      <c r="B108"/>
      <c r="C108"/>
      <c r="D108"/>
      <c r="E108"/>
      <c r="F108"/>
    </row>
    <row r="109" spans="1:6">
      <c r="A109"/>
      <c r="B109"/>
      <c r="C109"/>
      <c r="D109"/>
      <c r="E109"/>
      <c r="F109"/>
    </row>
    <row r="110" spans="1:6">
      <c r="A110"/>
      <c r="B110"/>
      <c r="C110"/>
      <c r="D110"/>
      <c r="E110"/>
      <c r="F110"/>
    </row>
    <row r="111" spans="1:6">
      <c r="A111"/>
      <c r="B111"/>
      <c r="C111"/>
      <c r="D111"/>
      <c r="E111"/>
      <c r="F111"/>
    </row>
    <row r="112" spans="1:6">
      <c r="A112"/>
      <c r="B112"/>
      <c r="C112"/>
      <c r="D112"/>
      <c r="E112"/>
      <c r="F112"/>
    </row>
    <row r="113" spans="1:6">
      <c r="A113"/>
      <c r="B113"/>
      <c r="C113"/>
      <c r="D113"/>
      <c r="E113"/>
      <c r="F113"/>
    </row>
    <row r="114" spans="1:6">
      <c r="A114"/>
      <c r="B114"/>
      <c r="C114"/>
      <c r="D114"/>
      <c r="E114"/>
      <c r="F114"/>
    </row>
    <row r="115" spans="1:6">
      <c r="A115"/>
      <c r="B115"/>
      <c r="C115"/>
      <c r="D115"/>
      <c r="E115"/>
      <c r="F115"/>
    </row>
    <row r="116" spans="1:6">
      <c r="A116"/>
      <c r="B116"/>
      <c r="C116"/>
      <c r="D116"/>
      <c r="E116"/>
      <c r="F116"/>
    </row>
    <row r="117" spans="1:6">
      <c r="A117"/>
      <c r="B117"/>
      <c r="C117"/>
      <c r="D117"/>
      <c r="E117"/>
      <c r="F117"/>
    </row>
    <row r="118" spans="1:6">
      <c r="A118"/>
      <c r="B118"/>
      <c r="C118"/>
      <c r="D118"/>
      <c r="E118"/>
      <c r="F118"/>
    </row>
    <row r="119" spans="1:6">
      <c r="A119"/>
      <c r="B119"/>
      <c r="C119"/>
      <c r="D119"/>
      <c r="E119"/>
      <c r="F119"/>
    </row>
    <row r="120" spans="1:6">
      <c r="A120"/>
      <c r="B120"/>
      <c r="C120"/>
      <c r="D120"/>
      <c r="E120"/>
      <c r="F120"/>
    </row>
    <row r="121" spans="1:6">
      <c r="A121"/>
      <c r="B121"/>
      <c r="C121"/>
      <c r="D121"/>
      <c r="E121"/>
      <c r="F121"/>
    </row>
    <row r="122" spans="1:6">
      <c r="A122"/>
      <c r="B122"/>
      <c r="C122"/>
      <c r="D122"/>
      <c r="E122"/>
      <c r="F1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203"/>
  <sheetViews>
    <sheetView workbookViewId="0">
      <pane ySplit="1" topLeftCell="A2" activePane="bottomLeft" state="frozen"/>
      <selection pane="bottomLeft" sqref="A1:L200"/>
    </sheetView>
  </sheetViews>
  <sheetFormatPr defaultRowHeight="14.25"/>
  <cols>
    <col min="1" max="1" width="12.875" customWidth="1"/>
    <col min="4" max="4" width="13.125" customWidth="1"/>
    <col min="5" max="5" width="11.125" customWidth="1"/>
    <col min="7" max="7" width="5.875" customWidth="1"/>
    <col min="8" max="8" width="12" style="4" bestFit="1" customWidth="1"/>
    <col min="9" max="9" width="13.125" style="4" bestFit="1" customWidth="1"/>
    <col min="11" max="12" width="13.125" style="4" bestFit="1" customWidth="1"/>
    <col min="13" max="13" width="17.375" customWidth="1"/>
    <col min="15" max="15" width="11.375" customWidth="1"/>
    <col min="16" max="16" width="14.75" customWidth="1"/>
    <col min="18" max="18" width="14.75" customWidth="1"/>
  </cols>
  <sheetData>
    <row r="1" spans="1:18" s="7" customFormat="1">
      <c r="A1" s="7" t="s">
        <v>23</v>
      </c>
      <c r="B1" s="8" t="s">
        <v>0</v>
      </c>
      <c r="C1" s="8" t="s">
        <v>1</v>
      </c>
      <c r="D1" s="8" t="s">
        <v>29</v>
      </c>
      <c r="E1" s="9" t="s">
        <v>2</v>
      </c>
      <c r="F1" s="8" t="s">
        <v>3</v>
      </c>
      <c r="G1" s="8" t="s">
        <v>4</v>
      </c>
      <c r="H1" s="10" t="s">
        <v>5</v>
      </c>
      <c r="I1" s="10" t="s">
        <v>6</v>
      </c>
      <c r="J1" s="11" t="s">
        <v>7</v>
      </c>
      <c r="K1" s="10" t="s">
        <v>8</v>
      </c>
      <c r="L1" s="10" t="s">
        <v>9</v>
      </c>
      <c r="M1" s="8" t="s">
        <v>28</v>
      </c>
      <c r="P1" s="7" t="s">
        <v>27</v>
      </c>
      <c r="R1" s="7" t="s">
        <v>31</v>
      </c>
    </row>
    <row r="2" spans="1:18">
      <c r="A2" t="s">
        <v>24</v>
      </c>
      <c r="B2" s="1" t="s">
        <v>10</v>
      </c>
      <c r="C2" s="1" t="s">
        <v>11</v>
      </c>
      <c r="D2" s="1" t="s">
        <v>30</v>
      </c>
      <c r="E2" s="2">
        <v>41274</v>
      </c>
      <c r="F2" s="1">
        <v>2012</v>
      </c>
      <c r="G2" s="1">
        <v>127</v>
      </c>
      <c r="H2" s="4">
        <v>1520.2362204724409</v>
      </c>
      <c r="I2" s="4">
        <v>156967.47967479675</v>
      </c>
      <c r="J2" s="3">
        <v>0.23</v>
      </c>
      <c r="K2" s="4">
        <v>193070</v>
      </c>
      <c r="L2" s="4">
        <v>193678.34229835562</v>
      </c>
      <c r="M2" t="str">
        <f>IF(K2/L2&gt;0.9,"Pracownik wzorowy","xx")</f>
        <v>Pracownik wzorowy</v>
      </c>
      <c r="O2" t="s">
        <v>35</v>
      </c>
      <c r="P2" s="12">
        <f ca="1">SUMIF(A1:L200,P1,K1:K200)</f>
        <v>5592320</v>
      </c>
      <c r="Q2" t="s">
        <v>35</v>
      </c>
      <c r="R2" s="6">
        <f ca="1">SUMIF(D1:L200,R1,K1:K200)</f>
        <v>4471872</v>
      </c>
    </row>
    <row r="3" spans="1:18">
      <c r="A3" t="s">
        <v>25</v>
      </c>
      <c r="B3" s="1" t="s">
        <v>12</v>
      </c>
      <c r="C3" s="1" t="s">
        <v>13</v>
      </c>
      <c r="D3" s="1" t="s">
        <v>31</v>
      </c>
      <c r="E3" s="2">
        <v>41274</v>
      </c>
      <c r="F3" s="1">
        <v>2012</v>
      </c>
      <c r="G3" s="1">
        <v>129</v>
      </c>
      <c r="H3" s="4">
        <v>688.37209302325584</v>
      </c>
      <c r="I3" s="4">
        <v>85384.615384615376</v>
      </c>
      <c r="J3" s="3">
        <v>0.04</v>
      </c>
      <c r="K3" s="4">
        <v>88800</v>
      </c>
      <c r="L3" s="4">
        <v>105026.8585028027</v>
      </c>
      <c r="M3" t="str">
        <f t="shared" ref="M3:M66" si="0">IF(K3/L3&gt;0.9,"Pracownik wzorowy","xx")</f>
        <v>xx</v>
      </c>
      <c r="O3" t="s">
        <v>9</v>
      </c>
      <c r="P3" s="6">
        <f ca="1">SUMIF(A1:L200,P1,L1:L200)</f>
        <v>6264566.1626985334</v>
      </c>
      <c r="Q3" t="s">
        <v>9</v>
      </c>
      <c r="R3" s="6">
        <f ca="1">SUMIF(D1:L200,R1,L1:L200)</f>
        <v>5013943.7850302588</v>
      </c>
    </row>
    <row r="4" spans="1:18">
      <c r="A4" t="s">
        <v>26</v>
      </c>
      <c r="B4" s="1" t="s">
        <v>14</v>
      </c>
      <c r="C4" s="1" t="s">
        <v>15</v>
      </c>
      <c r="D4" s="1" t="s">
        <v>32</v>
      </c>
      <c r="E4" s="2">
        <v>41274</v>
      </c>
      <c r="F4" s="1">
        <v>2012</v>
      </c>
      <c r="G4" s="1">
        <v>60</v>
      </c>
      <c r="H4" s="4">
        <v>2592.9833333333331</v>
      </c>
      <c r="I4" s="4">
        <v>132973.50427350428</v>
      </c>
      <c r="J4" s="3">
        <v>0.17</v>
      </c>
      <c r="K4" s="4">
        <v>155579</v>
      </c>
      <c r="L4" s="4">
        <v>163288.99048865939</v>
      </c>
      <c r="M4" t="str">
        <f t="shared" si="0"/>
        <v>Pracownik wzorowy</v>
      </c>
      <c r="O4" t="s">
        <v>28</v>
      </c>
      <c r="P4">
        <f ca="1">IF(AND(P2/P3&gt;0.85, P2&gt;5000000),5000,1000)</f>
        <v>5000</v>
      </c>
    </row>
    <row r="5" spans="1:18">
      <c r="A5" t="s">
        <v>27</v>
      </c>
      <c r="B5" s="1" t="s">
        <v>10</v>
      </c>
      <c r="C5" s="1" t="s">
        <v>16</v>
      </c>
      <c r="D5" s="1" t="s">
        <v>33</v>
      </c>
      <c r="E5" s="2">
        <v>41274</v>
      </c>
      <c r="F5" s="1">
        <v>2012</v>
      </c>
      <c r="G5" s="1">
        <v>115</v>
      </c>
      <c r="H5" s="4">
        <v>548.2086956521739</v>
      </c>
      <c r="I5" s="4">
        <v>50841.93548387097</v>
      </c>
      <c r="J5" s="3">
        <v>0.24</v>
      </c>
      <c r="K5" s="4">
        <v>63044</v>
      </c>
      <c r="L5" s="4">
        <v>67230.387931338002</v>
      </c>
      <c r="M5" t="str">
        <f t="shared" si="0"/>
        <v>Pracownik wzorowy</v>
      </c>
    </row>
    <row r="6" spans="1:18">
      <c r="A6" t="s">
        <v>24</v>
      </c>
      <c r="B6" s="1" t="s">
        <v>17</v>
      </c>
      <c r="C6" s="1" t="s">
        <v>18</v>
      </c>
      <c r="D6" s="1" t="s">
        <v>34</v>
      </c>
      <c r="E6" s="2">
        <v>41274</v>
      </c>
      <c r="F6" s="1">
        <v>2012</v>
      </c>
      <c r="G6" s="1">
        <v>136</v>
      </c>
      <c r="H6" s="4">
        <v>920.13970588235293</v>
      </c>
      <c r="I6" s="4">
        <v>108816.52173913045</v>
      </c>
      <c r="J6" s="3">
        <v>0.15</v>
      </c>
      <c r="K6" s="4">
        <v>125139</v>
      </c>
      <c r="L6" s="4">
        <v>147621.58821931787</v>
      </c>
      <c r="M6" t="str">
        <f t="shared" si="0"/>
        <v>xx</v>
      </c>
    </row>
    <row r="7" spans="1:18">
      <c r="A7" t="s">
        <v>25</v>
      </c>
      <c r="B7" s="1" t="s">
        <v>12</v>
      </c>
      <c r="C7" s="1" t="s">
        <v>19</v>
      </c>
      <c r="D7" s="1" t="s">
        <v>30</v>
      </c>
      <c r="E7" s="2">
        <v>41274</v>
      </c>
      <c r="F7" s="1">
        <v>2012</v>
      </c>
      <c r="G7" s="1">
        <v>137</v>
      </c>
      <c r="H7" s="4">
        <v>346.20437956204381</v>
      </c>
      <c r="I7" s="4">
        <v>38877.049180327871</v>
      </c>
      <c r="J7" s="3">
        <v>0.22</v>
      </c>
      <c r="K7" s="4">
        <v>47430</v>
      </c>
      <c r="L7" s="4">
        <v>52741.751875663656</v>
      </c>
      <c r="M7" t="str">
        <f t="shared" si="0"/>
        <v>xx</v>
      </c>
    </row>
    <row r="8" spans="1:18">
      <c r="A8" t="s">
        <v>26</v>
      </c>
      <c r="B8" s="1" t="s">
        <v>10</v>
      </c>
      <c r="C8" s="1" t="s">
        <v>20</v>
      </c>
      <c r="D8" s="1" t="s">
        <v>31</v>
      </c>
      <c r="E8" s="2">
        <v>41274</v>
      </c>
      <c r="F8" s="1">
        <v>2012</v>
      </c>
      <c r="G8" s="1">
        <v>36</v>
      </c>
      <c r="H8" s="4">
        <v>2610.6111111111113</v>
      </c>
      <c r="I8" s="4">
        <v>88662.264150943389</v>
      </c>
      <c r="J8" s="3">
        <v>0.06</v>
      </c>
      <c r="K8" s="4">
        <v>93982</v>
      </c>
      <c r="L8" s="4">
        <v>97142.329680003371</v>
      </c>
      <c r="M8" t="str">
        <f t="shared" si="0"/>
        <v>Pracownik wzorowy</v>
      </c>
    </row>
    <row r="9" spans="1:18">
      <c r="A9" t="s">
        <v>27</v>
      </c>
      <c r="B9" s="1" t="s">
        <v>10</v>
      </c>
      <c r="C9" s="1" t="s">
        <v>21</v>
      </c>
      <c r="D9" s="1" t="s">
        <v>32</v>
      </c>
      <c r="E9" s="2">
        <v>41274</v>
      </c>
      <c r="F9" s="1">
        <v>2012</v>
      </c>
      <c r="G9" s="1">
        <v>141</v>
      </c>
      <c r="H9" s="4">
        <v>935.18439716312059</v>
      </c>
      <c r="I9" s="4">
        <v>123234.57943925232</v>
      </c>
      <c r="J9" s="3">
        <v>7.0000000000000007E-2</v>
      </c>
      <c r="K9" s="4">
        <v>131861</v>
      </c>
      <c r="L9" s="4">
        <v>136006.39926929813</v>
      </c>
      <c r="M9" t="str">
        <f t="shared" si="0"/>
        <v>Pracownik wzorowy</v>
      </c>
    </row>
    <row r="10" spans="1:18">
      <c r="A10" t="s">
        <v>24</v>
      </c>
      <c r="B10" s="1" t="s">
        <v>17</v>
      </c>
      <c r="C10" s="1" t="s">
        <v>22</v>
      </c>
      <c r="D10" s="1" t="s">
        <v>33</v>
      </c>
      <c r="E10" s="2">
        <v>41274</v>
      </c>
      <c r="F10" s="1">
        <v>2012</v>
      </c>
      <c r="G10" s="1">
        <v>163</v>
      </c>
      <c r="H10" s="4">
        <v>793.34355828220862</v>
      </c>
      <c r="I10" s="4">
        <v>124341.34615384616</v>
      </c>
      <c r="J10" s="3">
        <v>0.04</v>
      </c>
      <c r="K10" s="4">
        <v>129315</v>
      </c>
      <c r="L10" s="4">
        <v>152262.32950977748</v>
      </c>
      <c r="M10" t="str">
        <f t="shared" si="0"/>
        <v>xx</v>
      </c>
    </row>
    <row r="11" spans="1:18">
      <c r="A11" t="s">
        <v>25</v>
      </c>
      <c r="B11" s="1" t="s">
        <v>10</v>
      </c>
      <c r="C11" s="1" t="s">
        <v>11</v>
      </c>
      <c r="D11" s="1" t="s">
        <v>34</v>
      </c>
      <c r="E11" s="2">
        <v>41273</v>
      </c>
      <c r="F11" s="1">
        <v>2012</v>
      </c>
      <c r="G11" s="1">
        <v>71</v>
      </c>
      <c r="H11" s="4">
        <v>2470.8309859154929</v>
      </c>
      <c r="I11" s="4">
        <v>156633.03571428571</v>
      </c>
      <c r="J11" s="3">
        <v>0.12</v>
      </c>
      <c r="K11" s="4">
        <v>175429</v>
      </c>
      <c r="L11" s="4">
        <v>208769.51550949589</v>
      </c>
      <c r="M11" t="str">
        <f t="shared" si="0"/>
        <v>xx</v>
      </c>
    </row>
    <row r="12" spans="1:18">
      <c r="A12" t="s">
        <v>26</v>
      </c>
      <c r="B12" s="1" t="s">
        <v>12</v>
      </c>
      <c r="C12" s="1" t="s">
        <v>13</v>
      </c>
      <c r="D12" s="1" t="s">
        <v>30</v>
      </c>
      <c r="E12" s="2">
        <v>41273</v>
      </c>
      <c r="F12" s="1">
        <v>2012</v>
      </c>
      <c r="G12" s="1">
        <v>107</v>
      </c>
      <c r="H12" s="4">
        <v>1154.1588785046729</v>
      </c>
      <c r="I12" s="4">
        <v>118745.1923076923</v>
      </c>
      <c r="J12" s="3">
        <v>0.04</v>
      </c>
      <c r="K12" s="4">
        <v>123495</v>
      </c>
      <c r="L12" s="4">
        <v>130520.55710325288</v>
      </c>
      <c r="M12" t="str">
        <f t="shared" si="0"/>
        <v>Pracownik wzorowy</v>
      </c>
    </row>
    <row r="13" spans="1:18">
      <c r="A13" t="s">
        <v>27</v>
      </c>
      <c r="B13" s="1" t="s">
        <v>17</v>
      </c>
      <c r="C13" s="1" t="s">
        <v>15</v>
      </c>
      <c r="D13" s="1" t="s">
        <v>31</v>
      </c>
      <c r="E13" s="2">
        <v>41273</v>
      </c>
      <c r="F13" s="1">
        <v>2012</v>
      </c>
      <c r="G13" s="1">
        <v>174</v>
      </c>
      <c r="H13" s="4">
        <v>1012.1436781609195</v>
      </c>
      <c r="I13" s="4">
        <v>170983.49514563105</v>
      </c>
      <c r="J13" s="3">
        <v>0.03</v>
      </c>
      <c r="K13" s="4">
        <v>176113</v>
      </c>
      <c r="L13" s="4">
        <v>215381.87631144444</v>
      </c>
      <c r="M13" t="str">
        <f t="shared" si="0"/>
        <v>xx</v>
      </c>
    </row>
    <row r="14" spans="1:18">
      <c r="A14" t="s">
        <v>24</v>
      </c>
      <c r="B14" s="1" t="s">
        <v>10</v>
      </c>
      <c r="C14" s="1" t="s">
        <v>16</v>
      </c>
      <c r="D14" s="1" t="s">
        <v>32</v>
      </c>
      <c r="E14" s="2">
        <v>41273</v>
      </c>
      <c r="F14" s="1">
        <v>2012</v>
      </c>
      <c r="G14" s="1">
        <v>59</v>
      </c>
      <c r="H14" s="4">
        <v>1912.2711864406779</v>
      </c>
      <c r="I14" s="4">
        <v>107451.42857142857</v>
      </c>
      <c r="J14" s="3">
        <v>0.05</v>
      </c>
      <c r="K14" s="4">
        <v>112824</v>
      </c>
      <c r="L14" s="4">
        <v>120389.33868515711</v>
      </c>
      <c r="M14" t="str">
        <f t="shared" si="0"/>
        <v>Pracownik wzorowy</v>
      </c>
    </row>
    <row r="15" spans="1:18">
      <c r="A15" t="s">
        <v>25</v>
      </c>
      <c r="B15" s="1" t="s">
        <v>17</v>
      </c>
      <c r="C15" s="1" t="s">
        <v>18</v>
      </c>
      <c r="D15" s="1" t="s">
        <v>33</v>
      </c>
      <c r="E15" s="2">
        <v>41273</v>
      </c>
      <c r="F15" s="1">
        <v>2012</v>
      </c>
      <c r="G15" s="1">
        <v>135</v>
      </c>
      <c r="H15" s="4">
        <v>531.37777777777774</v>
      </c>
      <c r="I15" s="4">
        <v>66422.222222222219</v>
      </c>
      <c r="J15" s="3">
        <v>0.08</v>
      </c>
      <c r="K15" s="4">
        <v>71736</v>
      </c>
      <c r="L15" s="4">
        <v>80731.445763962212</v>
      </c>
      <c r="M15" t="str">
        <f t="shared" si="0"/>
        <v>xx</v>
      </c>
    </row>
    <row r="16" spans="1:18">
      <c r="A16" t="s">
        <v>26</v>
      </c>
      <c r="B16" s="1" t="s">
        <v>12</v>
      </c>
      <c r="C16" s="1" t="s">
        <v>19</v>
      </c>
      <c r="D16" s="1" t="s">
        <v>34</v>
      </c>
      <c r="E16" s="2">
        <v>41273</v>
      </c>
      <c r="F16" s="1">
        <v>2012</v>
      </c>
      <c r="G16" s="1">
        <v>8</v>
      </c>
      <c r="H16" s="4">
        <v>4600.5</v>
      </c>
      <c r="I16" s="4">
        <v>33458.181818181816</v>
      </c>
      <c r="J16" s="3">
        <v>0.1</v>
      </c>
      <c r="K16" s="4">
        <v>36804</v>
      </c>
      <c r="L16" s="4">
        <v>44165.119748945195</v>
      </c>
      <c r="M16" t="str">
        <f t="shared" si="0"/>
        <v>xx</v>
      </c>
    </row>
    <row r="17" spans="1:13">
      <c r="A17" t="s">
        <v>27</v>
      </c>
      <c r="B17" s="1" t="s">
        <v>10</v>
      </c>
      <c r="C17" s="1" t="s">
        <v>20</v>
      </c>
      <c r="D17" s="1" t="s">
        <v>30</v>
      </c>
      <c r="E17" s="2">
        <v>41273</v>
      </c>
      <c r="F17" s="1">
        <v>2012</v>
      </c>
      <c r="G17" s="1">
        <v>45</v>
      </c>
      <c r="H17" s="4">
        <v>2102.6666666666665</v>
      </c>
      <c r="I17" s="4">
        <v>88429.906542056066</v>
      </c>
      <c r="J17" s="3">
        <v>7.0000000000000007E-2</v>
      </c>
      <c r="K17" s="4">
        <v>94620</v>
      </c>
      <c r="L17" s="4">
        <v>96718.477031530405</v>
      </c>
      <c r="M17" t="str">
        <f t="shared" si="0"/>
        <v>Pracownik wzorowy</v>
      </c>
    </row>
    <row r="18" spans="1:13">
      <c r="A18" t="s">
        <v>24</v>
      </c>
      <c r="B18" s="1" t="s">
        <v>10</v>
      </c>
      <c r="C18" s="1" t="s">
        <v>21</v>
      </c>
      <c r="D18" s="1" t="s">
        <v>31</v>
      </c>
      <c r="E18" s="2">
        <v>41273</v>
      </c>
      <c r="F18" s="1">
        <v>2012</v>
      </c>
      <c r="G18" s="1">
        <v>35</v>
      </c>
      <c r="H18" s="4">
        <v>4245.7428571428572</v>
      </c>
      <c r="I18" s="4">
        <v>138879.43925233645</v>
      </c>
      <c r="J18" s="3">
        <v>7.0000000000000007E-2</v>
      </c>
      <c r="K18" s="4">
        <v>148601</v>
      </c>
      <c r="L18" s="4">
        <v>155509.47413983272</v>
      </c>
      <c r="M18" t="str">
        <f t="shared" si="0"/>
        <v>Pracownik wzorowy</v>
      </c>
    </row>
    <row r="19" spans="1:13">
      <c r="A19" t="s">
        <v>25</v>
      </c>
      <c r="B19" s="1" t="s">
        <v>17</v>
      </c>
      <c r="C19" s="1" t="s">
        <v>22</v>
      </c>
      <c r="D19" s="1" t="s">
        <v>32</v>
      </c>
      <c r="E19" s="2">
        <v>41273</v>
      </c>
      <c r="F19" s="1">
        <v>2012</v>
      </c>
      <c r="G19" s="1">
        <v>70</v>
      </c>
      <c r="H19" s="4">
        <v>1552.9714285714285</v>
      </c>
      <c r="I19" s="4">
        <v>87667.741935483878</v>
      </c>
      <c r="J19" s="3">
        <v>0.24</v>
      </c>
      <c r="K19" s="4">
        <v>108708</v>
      </c>
      <c r="L19" s="4">
        <v>111244.12333839262</v>
      </c>
      <c r="M19" t="str">
        <f t="shared" si="0"/>
        <v>Pracownik wzorowy</v>
      </c>
    </row>
    <row r="20" spans="1:13">
      <c r="A20" t="s">
        <v>26</v>
      </c>
      <c r="B20" s="1" t="s">
        <v>10</v>
      </c>
      <c r="C20" s="1" t="s">
        <v>11</v>
      </c>
      <c r="D20" s="1" t="s">
        <v>33</v>
      </c>
      <c r="E20" s="2">
        <v>41272</v>
      </c>
      <c r="F20" s="1">
        <v>2012</v>
      </c>
      <c r="G20" s="1">
        <v>142</v>
      </c>
      <c r="H20" s="4">
        <v>449.53521126760563</v>
      </c>
      <c r="I20" s="4">
        <v>51067.199999999997</v>
      </c>
      <c r="J20" s="3">
        <v>0.25</v>
      </c>
      <c r="K20" s="4">
        <v>63834</v>
      </c>
      <c r="L20" s="4">
        <v>79295.516595294044</v>
      </c>
      <c r="M20" t="str">
        <f t="shared" si="0"/>
        <v>xx</v>
      </c>
    </row>
    <row r="21" spans="1:13">
      <c r="A21" t="s">
        <v>27</v>
      </c>
      <c r="B21" s="1" t="s">
        <v>12</v>
      </c>
      <c r="C21" s="1" t="s">
        <v>13</v>
      </c>
      <c r="D21" s="1" t="s">
        <v>34</v>
      </c>
      <c r="E21" s="2">
        <v>41272</v>
      </c>
      <c r="F21" s="1">
        <v>2012</v>
      </c>
      <c r="G21" s="1">
        <v>143</v>
      </c>
      <c r="H21" s="4">
        <v>1241.5384615384614</v>
      </c>
      <c r="I21" s="4">
        <v>142032</v>
      </c>
      <c r="J21" s="3">
        <v>0.25</v>
      </c>
      <c r="K21" s="4">
        <v>177540</v>
      </c>
      <c r="L21" s="4">
        <v>191167.51602391156</v>
      </c>
      <c r="M21" t="str">
        <f t="shared" si="0"/>
        <v>Pracownik wzorowy</v>
      </c>
    </row>
    <row r="22" spans="1:13">
      <c r="A22" t="s">
        <v>24</v>
      </c>
      <c r="B22" s="1" t="s">
        <v>17</v>
      </c>
      <c r="C22" s="1" t="s">
        <v>15</v>
      </c>
      <c r="D22" s="1" t="s">
        <v>30</v>
      </c>
      <c r="E22" s="2">
        <v>41272</v>
      </c>
      <c r="F22" s="1">
        <v>2012</v>
      </c>
      <c r="G22" s="1">
        <v>38</v>
      </c>
      <c r="H22" s="4">
        <v>4768.2368421052633</v>
      </c>
      <c r="I22" s="4">
        <v>158941.22807017542</v>
      </c>
      <c r="J22" s="3">
        <v>0.14000000000000001</v>
      </c>
      <c r="K22" s="4">
        <v>181193</v>
      </c>
      <c r="L22" s="4">
        <v>204006.41035848879</v>
      </c>
      <c r="M22" t="str">
        <f t="shared" si="0"/>
        <v>xx</v>
      </c>
    </row>
    <row r="23" spans="1:13">
      <c r="A23" t="s">
        <v>25</v>
      </c>
      <c r="B23" s="1" t="s">
        <v>10</v>
      </c>
      <c r="C23" s="1" t="s">
        <v>16</v>
      </c>
      <c r="D23" s="1" t="s">
        <v>31</v>
      </c>
      <c r="E23" s="2">
        <v>41272</v>
      </c>
      <c r="F23" s="1">
        <v>2012</v>
      </c>
      <c r="G23" s="1">
        <v>131</v>
      </c>
      <c r="H23" s="4">
        <v>271.10687022900765</v>
      </c>
      <c r="I23" s="4">
        <v>34480.582524271842</v>
      </c>
      <c r="J23" s="3">
        <v>0.03</v>
      </c>
      <c r="K23" s="4">
        <v>35515</v>
      </c>
      <c r="L23" s="4">
        <v>42505.608091641305</v>
      </c>
      <c r="M23" t="str">
        <f t="shared" si="0"/>
        <v>xx</v>
      </c>
    </row>
    <row r="24" spans="1:13">
      <c r="A24" t="s">
        <v>26</v>
      </c>
      <c r="B24" s="1" t="s">
        <v>17</v>
      </c>
      <c r="C24" s="1" t="s">
        <v>18</v>
      </c>
      <c r="D24" s="1" t="s">
        <v>32</v>
      </c>
      <c r="E24" s="2">
        <v>41272</v>
      </c>
      <c r="F24" s="1">
        <v>2012</v>
      </c>
      <c r="G24" s="1">
        <v>44</v>
      </c>
      <c r="H24" s="4">
        <v>4205.136363636364</v>
      </c>
      <c r="I24" s="4">
        <v>165201.78571428571</v>
      </c>
      <c r="J24" s="3">
        <v>0.12</v>
      </c>
      <c r="K24" s="4">
        <v>185026</v>
      </c>
      <c r="L24" s="4">
        <v>227132.61981593494</v>
      </c>
      <c r="M24" t="str">
        <f t="shared" si="0"/>
        <v>xx</v>
      </c>
    </row>
    <row r="25" spans="1:13">
      <c r="A25" t="s">
        <v>27</v>
      </c>
      <c r="B25" s="1" t="s">
        <v>12</v>
      </c>
      <c r="C25" s="1" t="s">
        <v>19</v>
      </c>
      <c r="D25" s="1" t="s">
        <v>33</v>
      </c>
      <c r="E25" s="2">
        <v>41272</v>
      </c>
      <c r="F25" s="1">
        <v>2012</v>
      </c>
      <c r="G25" s="1">
        <v>157</v>
      </c>
      <c r="H25" s="4">
        <v>1062.687898089172</v>
      </c>
      <c r="I25" s="4">
        <v>143829.31034482759</v>
      </c>
      <c r="J25" s="3">
        <v>0.16</v>
      </c>
      <c r="K25" s="4">
        <v>166842</v>
      </c>
      <c r="L25" s="4">
        <v>173219.4060887337</v>
      </c>
      <c r="M25" t="str">
        <f t="shared" si="0"/>
        <v>Pracownik wzorowy</v>
      </c>
    </row>
    <row r="26" spans="1:13">
      <c r="A26" t="s">
        <v>24</v>
      </c>
      <c r="B26" s="1" t="s">
        <v>10</v>
      </c>
      <c r="C26" s="1" t="s">
        <v>20</v>
      </c>
      <c r="D26" s="1" t="s">
        <v>34</v>
      </c>
      <c r="E26" s="2">
        <v>41272</v>
      </c>
      <c r="F26" s="1">
        <v>2012</v>
      </c>
      <c r="G26" s="1">
        <v>155</v>
      </c>
      <c r="H26" s="4">
        <v>508.01935483870966</v>
      </c>
      <c r="I26" s="4">
        <v>77199.019607843133</v>
      </c>
      <c r="J26" s="3">
        <v>0.02</v>
      </c>
      <c r="K26" s="4">
        <v>78743</v>
      </c>
      <c r="L26" s="4">
        <v>87476.916985864067</v>
      </c>
      <c r="M26" t="str">
        <f t="shared" si="0"/>
        <v>Pracownik wzorowy</v>
      </c>
    </row>
    <row r="27" spans="1:13">
      <c r="A27" t="s">
        <v>25</v>
      </c>
      <c r="B27" s="1" t="s">
        <v>10</v>
      </c>
      <c r="C27" s="1" t="s">
        <v>21</v>
      </c>
      <c r="D27" s="1" t="s">
        <v>30</v>
      </c>
      <c r="E27" s="2">
        <v>41272</v>
      </c>
      <c r="F27" s="1">
        <v>2012</v>
      </c>
      <c r="G27" s="1">
        <v>38</v>
      </c>
      <c r="H27" s="4">
        <v>3127.9473684210525</v>
      </c>
      <c r="I27" s="4">
        <v>96635.772357723574</v>
      </c>
      <c r="J27" s="3">
        <v>0.23</v>
      </c>
      <c r="K27" s="4">
        <v>118862</v>
      </c>
      <c r="L27" s="4">
        <v>140289.49407933946</v>
      </c>
      <c r="M27" t="str">
        <f t="shared" si="0"/>
        <v>xx</v>
      </c>
    </row>
    <row r="28" spans="1:13">
      <c r="A28" t="s">
        <v>26</v>
      </c>
      <c r="B28" s="1" t="s">
        <v>17</v>
      </c>
      <c r="C28" s="1" t="s">
        <v>22</v>
      </c>
      <c r="D28" s="1" t="s">
        <v>31</v>
      </c>
      <c r="E28" s="2">
        <v>41272</v>
      </c>
      <c r="F28" s="1">
        <v>2012</v>
      </c>
      <c r="G28" s="1">
        <v>87</v>
      </c>
      <c r="H28" s="4">
        <v>1107.3908045977012</v>
      </c>
      <c r="I28" s="4">
        <v>90040.18691588784</v>
      </c>
      <c r="J28" s="3">
        <v>7.0000000000000007E-2</v>
      </c>
      <c r="K28" s="4">
        <v>96343</v>
      </c>
      <c r="L28" s="4">
        <v>102378.70451896882</v>
      </c>
      <c r="M28" t="str">
        <f t="shared" si="0"/>
        <v>Pracownik wzorowy</v>
      </c>
    </row>
    <row r="29" spans="1:13">
      <c r="A29" t="s">
        <v>27</v>
      </c>
      <c r="B29" s="1" t="s">
        <v>10</v>
      </c>
      <c r="C29" s="1" t="s">
        <v>11</v>
      </c>
      <c r="D29" s="1" t="s">
        <v>32</v>
      </c>
      <c r="E29" s="2">
        <v>41271</v>
      </c>
      <c r="F29" s="1">
        <v>2012</v>
      </c>
      <c r="G29" s="1">
        <v>81</v>
      </c>
      <c r="H29" s="4">
        <v>267.60493827160496</v>
      </c>
      <c r="I29" s="4">
        <v>20070.370370370369</v>
      </c>
      <c r="J29" s="3">
        <v>0.08</v>
      </c>
      <c r="K29" s="4">
        <v>21676</v>
      </c>
      <c r="L29" s="4">
        <v>22709.547877969628</v>
      </c>
      <c r="M29" t="str">
        <f t="shared" si="0"/>
        <v>Pracownik wzorowy</v>
      </c>
    </row>
    <row r="30" spans="1:13">
      <c r="A30" t="s">
        <v>24</v>
      </c>
      <c r="B30" s="1" t="s">
        <v>12</v>
      </c>
      <c r="C30" s="1" t="s">
        <v>13</v>
      </c>
      <c r="D30" s="1" t="s">
        <v>33</v>
      </c>
      <c r="E30" s="2">
        <v>41271</v>
      </c>
      <c r="F30" s="1">
        <v>2012</v>
      </c>
      <c r="G30" s="1">
        <v>49</v>
      </c>
      <c r="H30" s="4">
        <v>1825.4285714285713</v>
      </c>
      <c r="I30" s="4">
        <v>82820.370370370365</v>
      </c>
      <c r="J30" s="3">
        <v>0.08</v>
      </c>
      <c r="K30" s="4">
        <v>89446</v>
      </c>
      <c r="L30" s="4">
        <v>105956.21424992922</v>
      </c>
      <c r="M30" t="str">
        <f t="shared" si="0"/>
        <v>xx</v>
      </c>
    </row>
    <row r="31" spans="1:13">
      <c r="A31" t="s">
        <v>25</v>
      </c>
      <c r="B31" s="1" t="s">
        <v>17</v>
      </c>
      <c r="C31" s="1" t="s">
        <v>15</v>
      </c>
      <c r="D31" s="1" t="s">
        <v>34</v>
      </c>
      <c r="E31" s="2">
        <v>41271</v>
      </c>
      <c r="F31" s="1">
        <v>2012</v>
      </c>
      <c r="G31" s="1">
        <v>40</v>
      </c>
      <c r="H31" s="4">
        <v>2573.375</v>
      </c>
      <c r="I31" s="4">
        <v>88737.068965517246</v>
      </c>
      <c r="J31" s="3">
        <v>0.16</v>
      </c>
      <c r="K31" s="4">
        <v>102935</v>
      </c>
      <c r="L31" s="4">
        <v>103136.06468412919</v>
      </c>
      <c r="M31" t="str">
        <f t="shared" si="0"/>
        <v>Pracownik wzorowy</v>
      </c>
    </row>
    <row r="32" spans="1:13">
      <c r="A32" t="s">
        <v>26</v>
      </c>
      <c r="B32" s="1" t="s">
        <v>10</v>
      </c>
      <c r="C32" s="1" t="s">
        <v>16</v>
      </c>
      <c r="D32" s="1" t="s">
        <v>30</v>
      </c>
      <c r="E32" s="2">
        <v>41271</v>
      </c>
      <c r="F32" s="1">
        <v>2012</v>
      </c>
      <c r="G32" s="1">
        <v>114</v>
      </c>
      <c r="H32" s="4">
        <v>649.24561403508767</v>
      </c>
      <c r="I32" s="4">
        <v>69171.96261682242</v>
      </c>
      <c r="J32" s="3">
        <v>7.0000000000000007E-2</v>
      </c>
      <c r="K32" s="4">
        <v>74014</v>
      </c>
      <c r="L32" s="4">
        <v>81083.62307322913</v>
      </c>
      <c r="M32" t="str">
        <f t="shared" si="0"/>
        <v>Pracownik wzorowy</v>
      </c>
    </row>
    <row r="33" spans="1:13">
      <c r="A33" t="s">
        <v>27</v>
      </c>
      <c r="B33" s="1" t="s">
        <v>17</v>
      </c>
      <c r="C33" s="1" t="s">
        <v>18</v>
      </c>
      <c r="D33" s="1" t="s">
        <v>31</v>
      </c>
      <c r="E33" s="2">
        <v>41271</v>
      </c>
      <c r="F33" s="1">
        <v>2012</v>
      </c>
      <c r="G33" s="1">
        <v>170</v>
      </c>
      <c r="H33" s="4">
        <v>642.01176470588234</v>
      </c>
      <c r="I33" s="4">
        <v>88017.741935483878</v>
      </c>
      <c r="J33" s="3">
        <v>0.24</v>
      </c>
      <c r="K33" s="4">
        <v>109142</v>
      </c>
      <c r="L33" s="4">
        <v>132387.74403523444</v>
      </c>
      <c r="M33" t="str">
        <f t="shared" si="0"/>
        <v>xx</v>
      </c>
    </row>
    <row r="34" spans="1:13">
      <c r="A34" t="s">
        <v>24</v>
      </c>
      <c r="B34" s="1" t="s">
        <v>12</v>
      </c>
      <c r="C34" s="1" t="s">
        <v>19</v>
      </c>
      <c r="D34" s="1" t="s">
        <v>32</v>
      </c>
      <c r="E34" s="2">
        <v>41271</v>
      </c>
      <c r="F34" s="1">
        <v>2012</v>
      </c>
      <c r="G34" s="1">
        <v>104</v>
      </c>
      <c r="H34" s="4">
        <v>522.80769230769226</v>
      </c>
      <c r="I34" s="4">
        <v>50814.953271028033</v>
      </c>
      <c r="J34" s="3">
        <v>7.0000000000000007E-2</v>
      </c>
      <c r="K34" s="4">
        <v>54372</v>
      </c>
      <c r="L34" s="4">
        <v>61622.625722217068</v>
      </c>
      <c r="M34" t="str">
        <f t="shared" si="0"/>
        <v>xx</v>
      </c>
    </row>
    <row r="35" spans="1:13">
      <c r="A35" t="s">
        <v>25</v>
      </c>
      <c r="B35" s="1" t="s">
        <v>10</v>
      </c>
      <c r="C35" s="1" t="s">
        <v>20</v>
      </c>
      <c r="D35" s="1" t="s">
        <v>33</v>
      </c>
      <c r="E35" s="2">
        <v>41271</v>
      </c>
      <c r="F35" s="1">
        <v>2012</v>
      </c>
      <c r="G35" s="1">
        <v>168</v>
      </c>
      <c r="H35" s="4">
        <v>195.55357142857142</v>
      </c>
      <c r="I35" s="4">
        <v>28079.48717948718</v>
      </c>
      <c r="J35" s="3">
        <v>0.17</v>
      </c>
      <c r="K35" s="4">
        <v>32853</v>
      </c>
      <c r="L35" s="4">
        <v>37408.80770853276</v>
      </c>
      <c r="M35" t="str">
        <f t="shared" si="0"/>
        <v>xx</v>
      </c>
    </row>
    <row r="36" spans="1:13">
      <c r="A36" t="s">
        <v>26</v>
      </c>
      <c r="B36" s="1" t="s">
        <v>10</v>
      </c>
      <c r="C36" s="1" t="s">
        <v>21</v>
      </c>
      <c r="D36" s="1" t="s">
        <v>34</v>
      </c>
      <c r="E36" s="2">
        <v>41271</v>
      </c>
      <c r="F36" s="1">
        <v>2012</v>
      </c>
      <c r="G36" s="1">
        <v>34</v>
      </c>
      <c r="H36" s="4">
        <v>3652.4705882352941</v>
      </c>
      <c r="I36" s="4">
        <v>110878.57142857142</v>
      </c>
      <c r="J36" s="3">
        <v>0.12</v>
      </c>
      <c r="K36" s="4">
        <v>124184</v>
      </c>
      <c r="L36" s="4">
        <v>131402.39573655385</v>
      </c>
      <c r="M36" t="str">
        <f t="shared" si="0"/>
        <v>Pracownik wzorowy</v>
      </c>
    </row>
    <row r="37" spans="1:13">
      <c r="A37" t="s">
        <v>27</v>
      </c>
      <c r="B37" s="1" t="s">
        <v>17</v>
      </c>
      <c r="C37" s="1" t="s">
        <v>22</v>
      </c>
      <c r="D37" s="1" t="s">
        <v>30</v>
      </c>
      <c r="E37" s="2">
        <v>41271</v>
      </c>
      <c r="F37" s="1">
        <v>2012</v>
      </c>
      <c r="G37" s="1">
        <v>47</v>
      </c>
      <c r="H37" s="4">
        <v>454</v>
      </c>
      <c r="I37" s="4">
        <v>20517.307692307691</v>
      </c>
      <c r="J37" s="3">
        <v>0.04</v>
      </c>
      <c r="K37" s="4">
        <v>21338</v>
      </c>
      <c r="L37" s="4">
        <v>22025.553012018139</v>
      </c>
      <c r="M37" t="str">
        <f t="shared" si="0"/>
        <v>Pracownik wzorowy</v>
      </c>
    </row>
    <row r="38" spans="1:13">
      <c r="A38" t="s">
        <v>24</v>
      </c>
      <c r="B38" s="1" t="s">
        <v>10</v>
      </c>
      <c r="C38" s="1" t="s">
        <v>11</v>
      </c>
      <c r="D38" s="1" t="s">
        <v>31</v>
      </c>
      <c r="E38" s="2">
        <v>41270</v>
      </c>
      <c r="F38" s="1">
        <v>2012</v>
      </c>
      <c r="G38" s="1">
        <v>158</v>
      </c>
      <c r="H38" s="4">
        <v>959.1708860759494</v>
      </c>
      <c r="I38" s="4">
        <v>126290.83333333334</v>
      </c>
      <c r="J38" s="3">
        <v>0.2</v>
      </c>
      <c r="K38" s="4">
        <v>151549</v>
      </c>
      <c r="L38" s="4">
        <v>181065.73187006151</v>
      </c>
      <c r="M38" t="str">
        <f t="shared" si="0"/>
        <v>xx</v>
      </c>
    </row>
    <row r="39" spans="1:13">
      <c r="A39" t="s">
        <v>25</v>
      </c>
      <c r="B39" s="1" t="s">
        <v>12</v>
      </c>
      <c r="C39" s="1" t="s">
        <v>13</v>
      </c>
      <c r="D39" s="1" t="s">
        <v>32</v>
      </c>
      <c r="E39" s="2">
        <v>41270</v>
      </c>
      <c r="F39" s="1">
        <v>2012</v>
      </c>
      <c r="G39" s="1">
        <v>81</v>
      </c>
      <c r="H39" s="4">
        <v>1431.8765432098764</v>
      </c>
      <c r="I39" s="4">
        <v>112603.88349514562</v>
      </c>
      <c r="J39" s="3">
        <v>0.03</v>
      </c>
      <c r="K39" s="4">
        <v>115982</v>
      </c>
      <c r="L39" s="4">
        <v>123017.78267528555</v>
      </c>
      <c r="M39" t="str">
        <f t="shared" si="0"/>
        <v>Pracownik wzorowy</v>
      </c>
    </row>
    <row r="40" spans="1:13">
      <c r="A40" t="s">
        <v>26</v>
      </c>
      <c r="B40" s="1" t="s">
        <v>17</v>
      </c>
      <c r="C40" s="1" t="s">
        <v>15</v>
      </c>
      <c r="D40" s="1" t="s">
        <v>33</v>
      </c>
      <c r="E40" s="2">
        <v>41270</v>
      </c>
      <c r="F40" s="1">
        <v>2012</v>
      </c>
      <c r="G40" s="1">
        <v>9</v>
      </c>
      <c r="H40" s="4">
        <v>16015.444444444445</v>
      </c>
      <c r="I40" s="4">
        <v>125338.26086956523</v>
      </c>
      <c r="J40" s="3">
        <v>0.15</v>
      </c>
      <c r="K40" s="4">
        <v>144139</v>
      </c>
      <c r="L40" s="4">
        <v>153584.44790016933</v>
      </c>
      <c r="M40" t="str">
        <f t="shared" si="0"/>
        <v>Pracownik wzorowy</v>
      </c>
    </row>
    <row r="41" spans="1:13">
      <c r="A41" t="s">
        <v>27</v>
      </c>
      <c r="B41" s="1" t="s">
        <v>10</v>
      </c>
      <c r="C41" s="1" t="s">
        <v>16</v>
      </c>
      <c r="D41" s="1" t="s">
        <v>34</v>
      </c>
      <c r="E41" s="2">
        <v>41270</v>
      </c>
      <c r="F41" s="1">
        <v>2012</v>
      </c>
      <c r="G41" s="1">
        <v>21</v>
      </c>
      <c r="H41" s="4">
        <v>7066.8571428571431</v>
      </c>
      <c r="I41" s="4">
        <v>137411.11111111109</v>
      </c>
      <c r="J41" s="3">
        <v>0.08</v>
      </c>
      <c r="K41" s="4">
        <v>148404</v>
      </c>
      <c r="L41" s="4">
        <v>184485.66098415872</v>
      </c>
      <c r="M41" t="str">
        <f t="shared" si="0"/>
        <v>xx</v>
      </c>
    </row>
    <row r="42" spans="1:13">
      <c r="A42" t="s">
        <v>24</v>
      </c>
      <c r="B42" s="1" t="s">
        <v>17</v>
      </c>
      <c r="C42" s="1" t="s">
        <v>18</v>
      </c>
      <c r="D42" s="1" t="s">
        <v>30</v>
      </c>
      <c r="E42" s="2">
        <v>41270</v>
      </c>
      <c r="F42" s="1">
        <v>2012</v>
      </c>
      <c r="G42" s="1">
        <v>159</v>
      </c>
      <c r="H42" s="4">
        <v>549.49685534591197</v>
      </c>
      <c r="I42" s="4">
        <v>70459.677419354834</v>
      </c>
      <c r="J42" s="3">
        <v>0.24</v>
      </c>
      <c r="K42" s="4">
        <v>87370</v>
      </c>
      <c r="L42" s="4">
        <v>100270.41905219955</v>
      </c>
      <c r="M42" t="str">
        <f t="shared" si="0"/>
        <v>xx</v>
      </c>
    </row>
    <row r="43" spans="1:13">
      <c r="A43" t="s">
        <v>25</v>
      </c>
      <c r="B43" s="1" t="s">
        <v>12</v>
      </c>
      <c r="C43" s="1" t="s">
        <v>19</v>
      </c>
      <c r="D43" s="1" t="s">
        <v>31</v>
      </c>
      <c r="E43" s="2">
        <v>41270</v>
      </c>
      <c r="F43" s="1">
        <v>2012</v>
      </c>
      <c r="G43" s="1">
        <v>120</v>
      </c>
      <c r="H43" s="4">
        <v>1516.2333333333333</v>
      </c>
      <c r="I43" s="4">
        <v>147925.20325203252</v>
      </c>
      <c r="J43" s="3">
        <v>0.23</v>
      </c>
      <c r="K43" s="4">
        <v>181948</v>
      </c>
      <c r="L43" s="4">
        <v>191057.35146583963</v>
      </c>
      <c r="M43" t="str">
        <f t="shared" si="0"/>
        <v>Pracownik wzorowy</v>
      </c>
    </row>
    <row r="44" spans="1:13">
      <c r="A44" t="s">
        <v>26</v>
      </c>
      <c r="B44" s="1" t="s">
        <v>10</v>
      </c>
      <c r="C44" s="1" t="s">
        <v>20</v>
      </c>
      <c r="D44" s="1" t="s">
        <v>32</v>
      </c>
      <c r="E44" s="2">
        <v>41270</v>
      </c>
      <c r="F44" s="1">
        <v>2012</v>
      </c>
      <c r="G44" s="1">
        <v>119</v>
      </c>
      <c r="H44" s="4">
        <v>1514.0420168067226</v>
      </c>
      <c r="I44" s="4">
        <v>166825</v>
      </c>
      <c r="J44" s="3">
        <v>0.08</v>
      </c>
      <c r="K44" s="4">
        <v>180171</v>
      </c>
      <c r="L44" s="4">
        <v>190687.59534390166</v>
      </c>
      <c r="M44" t="str">
        <f t="shared" si="0"/>
        <v>Pracownik wzorowy</v>
      </c>
    </row>
    <row r="45" spans="1:13">
      <c r="A45" t="s">
        <v>27</v>
      </c>
      <c r="B45" s="1" t="s">
        <v>10</v>
      </c>
      <c r="C45" s="1" t="s">
        <v>21</v>
      </c>
      <c r="D45" s="1" t="s">
        <v>33</v>
      </c>
      <c r="E45" s="2">
        <v>41270</v>
      </c>
      <c r="F45" s="1">
        <v>2012</v>
      </c>
      <c r="G45" s="1">
        <v>88</v>
      </c>
      <c r="H45" s="4">
        <v>2033.534090909091</v>
      </c>
      <c r="I45" s="4">
        <v>168821.69811320753</v>
      </c>
      <c r="J45" s="3">
        <v>0.06</v>
      </c>
      <c r="K45" s="4">
        <v>178951</v>
      </c>
      <c r="L45" s="4">
        <v>194787.62459751149</v>
      </c>
      <c r="M45" t="str">
        <f t="shared" si="0"/>
        <v>Pracownik wzorowy</v>
      </c>
    </row>
    <row r="46" spans="1:13">
      <c r="A46" t="s">
        <v>24</v>
      </c>
      <c r="B46" s="1" t="s">
        <v>17</v>
      </c>
      <c r="C46" s="1" t="s">
        <v>22</v>
      </c>
      <c r="D46" s="1" t="s">
        <v>34</v>
      </c>
      <c r="E46" s="2">
        <v>41270</v>
      </c>
      <c r="F46" s="1">
        <v>2012</v>
      </c>
      <c r="G46" s="1">
        <v>35</v>
      </c>
      <c r="H46" s="4">
        <v>4460.7428571428572</v>
      </c>
      <c r="I46" s="4">
        <v>148691.42857142855</v>
      </c>
      <c r="J46" s="3">
        <v>0.05</v>
      </c>
      <c r="K46" s="4">
        <v>156126</v>
      </c>
      <c r="L46" s="4">
        <v>183733.7105866487</v>
      </c>
      <c r="M46" t="str">
        <f t="shared" si="0"/>
        <v>xx</v>
      </c>
    </row>
    <row r="47" spans="1:13">
      <c r="A47" t="s">
        <v>25</v>
      </c>
      <c r="B47" s="1" t="s">
        <v>10</v>
      </c>
      <c r="C47" s="1" t="s">
        <v>11</v>
      </c>
      <c r="D47" s="1" t="s">
        <v>30</v>
      </c>
      <c r="E47" s="2">
        <v>41269</v>
      </c>
      <c r="F47" s="1">
        <v>2012</v>
      </c>
      <c r="G47" s="1">
        <v>110</v>
      </c>
      <c r="H47" s="4">
        <v>378.63636363636363</v>
      </c>
      <c r="I47" s="4">
        <v>34139.344262295082</v>
      </c>
      <c r="J47" s="3">
        <v>0.22</v>
      </c>
      <c r="K47" s="4">
        <v>41650</v>
      </c>
      <c r="L47" s="4">
        <v>45114.465940776223</v>
      </c>
      <c r="M47" t="str">
        <f t="shared" si="0"/>
        <v>Pracownik wzorowy</v>
      </c>
    </row>
    <row r="48" spans="1:13">
      <c r="A48" t="s">
        <v>26</v>
      </c>
      <c r="B48" s="1" t="s">
        <v>12</v>
      </c>
      <c r="C48" s="1" t="s">
        <v>13</v>
      </c>
      <c r="D48" s="1" t="s">
        <v>31</v>
      </c>
      <c r="E48" s="2">
        <v>41269</v>
      </c>
      <c r="F48" s="1">
        <v>2012</v>
      </c>
      <c r="G48" s="1">
        <v>152</v>
      </c>
      <c r="H48" s="4">
        <v>987.78947368421052</v>
      </c>
      <c r="I48" s="4">
        <v>130560.00000000001</v>
      </c>
      <c r="J48" s="3">
        <v>0.15</v>
      </c>
      <c r="K48" s="4">
        <v>150144</v>
      </c>
      <c r="L48" s="4">
        <v>164441.05816452179</v>
      </c>
      <c r="M48" t="str">
        <f t="shared" si="0"/>
        <v>Pracownik wzorowy</v>
      </c>
    </row>
    <row r="49" spans="1:13">
      <c r="A49" t="s">
        <v>27</v>
      </c>
      <c r="B49" s="1" t="s">
        <v>17</v>
      </c>
      <c r="C49" s="1" t="s">
        <v>15</v>
      </c>
      <c r="D49" s="1" t="s">
        <v>32</v>
      </c>
      <c r="E49" s="2">
        <v>41269</v>
      </c>
      <c r="F49" s="1">
        <v>2012</v>
      </c>
      <c r="G49" s="1">
        <v>145</v>
      </c>
      <c r="H49" s="4">
        <v>836.37241379310342</v>
      </c>
      <c r="I49" s="4">
        <v>105455.65217391305</v>
      </c>
      <c r="J49" s="3">
        <v>0.15</v>
      </c>
      <c r="K49" s="4">
        <v>121274</v>
      </c>
      <c r="L49" s="4">
        <v>124203.83993224968</v>
      </c>
      <c r="M49" t="str">
        <f t="shared" si="0"/>
        <v>Pracownik wzorowy</v>
      </c>
    </row>
    <row r="50" spans="1:13">
      <c r="A50" t="s">
        <v>24</v>
      </c>
      <c r="B50" s="1" t="s">
        <v>10</v>
      </c>
      <c r="C50" s="1" t="s">
        <v>16</v>
      </c>
      <c r="D50" s="1" t="s">
        <v>33</v>
      </c>
      <c r="E50" s="2">
        <v>41269</v>
      </c>
      <c r="F50" s="1">
        <v>2012</v>
      </c>
      <c r="G50" s="1">
        <v>136</v>
      </c>
      <c r="H50" s="4">
        <v>154.13235294117646</v>
      </c>
      <c r="I50" s="4">
        <v>17042.276422764229</v>
      </c>
      <c r="J50" s="3">
        <v>0.23</v>
      </c>
      <c r="K50" s="4">
        <v>20962</v>
      </c>
      <c r="L50" s="4">
        <v>21635.37274322355</v>
      </c>
      <c r="M50" t="str">
        <f t="shared" si="0"/>
        <v>Pracownik wzorowy</v>
      </c>
    </row>
    <row r="51" spans="1:13">
      <c r="A51" t="s">
        <v>25</v>
      </c>
      <c r="B51" s="1" t="s">
        <v>17</v>
      </c>
      <c r="C51" s="1" t="s">
        <v>18</v>
      </c>
      <c r="D51" s="1" t="s">
        <v>34</v>
      </c>
      <c r="E51" s="2">
        <v>41269</v>
      </c>
      <c r="F51" s="1">
        <v>2012</v>
      </c>
      <c r="G51" s="1">
        <v>90</v>
      </c>
      <c r="H51" s="4">
        <v>435.22222222222223</v>
      </c>
      <c r="I51" s="4">
        <v>33767.241379310348</v>
      </c>
      <c r="J51" s="3">
        <v>0.16</v>
      </c>
      <c r="K51" s="4">
        <v>39170</v>
      </c>
      <c r="L51" s="4">
        <v>39896.688686644186</v>
      </c>
      <c r="M51" t="str">
        <f t="shared" si="0"/>
        <v>Pracownik wzorowy</v>
      </c>
    </row>
    <row r="52" spans="1:13">
      <c r="A52" t="s">
        <v>26</v>
      </c>
      <c r="B52" s="1" t="s">
        <v>12</v>
      </c>
      <c r="C52" s="1" t="s">
        <v>19</v>
      </c>
      <c r="D52" s="1" t="s">
        <v>30</v>
      </c>
      <c r="E52" s="2">
        <v>41269</v>
      </c>
      <c r="F52" s="1">
        <v>2012</v>
      </c>
      <c r="G52" s="1">
        <v>10</v>
      </c>
      <c r="H52" s="4">
        <v>5274.9</v>
      </c>
      <c r="I52" s="4">
        <v>49298.130841121492</v>
      </c>
      <c r="J52" s="3">
        <v>7.0000000000000007E-2</v>
      </c>
      <c r="K52" s="4">
        <v>52749</v>
      </c>
      <c r="L52" s="4">
        <v>58644.311968631315</v>
      </c>
      <c r="M52" t="str">
        <f t="shared" si="0"/>
        <v>xx</v>
      </c>
    </row>
    <row r="53" spans="1:13">
      <c r="A53" t="s">
        <v>27</v>
      </c>
      <c r="B53" s="1" t="s">
        <v>10</v>
      </c>
      <c r="C53" s="1" t="s">
        <v>20</v>
      </c>
      <c r="D53" s="1" t="s">
        <v>31</v>
      </c>
      <c r="E53" s="2">
        <v>41269</v>
      </c>
      <c r="F53" s="1">
        <v>2012</v>
      </c>
      <c r="G53" s="1">
        <v>132</v>
      </c>
      <c r="H53" s="4">
        <v>415.81060606060606</v>
      </c>
      <c r="I53" s="4">
        <v>49897.272727272721</v>
      </c>
      <c r="J53" s="3">
        <v>0.1</v>
      </c>
      <c r="K53" s="4">
        <v>54887</v>
      </c>
      <c r="L53" s="4">
        <v>64255.101399937266</v>
      </c>
      <c r="M53" t="str">
        <f t="shared" si="0"/>
        <v>xx</v>
      </c>
    </row>
    <row r="54" spans="1:13">
      <c r="A54" t="s">
        <v>24</v>
      </c>
      <c r="B54" s="1" t="s">
        <v>10</v>
      </c>
      <c r="C54" s="1" t="s">
        <v>21</v>
      </c>
      <c r="D54" s="1" t="s">
        <v>32</v>
      </c>
      <c r="E54" s="2">
        <v>41269</v>
      </c>
      <c r="F54" s="1">
        <v>2012</v>
      </c>
      <c r="G54" s="1">
        <v>157</v>
      </c>
      <c r="H54" s="4">
        <v>1112.1082802547771</v>
      </c>
      <c r="I54" s="4">
        <v>139680.79999999999</v>
      </c>
      <c r="J54" s="3">
        <v>0.25</v>
      </c>
      <c r="K54" s="4">
        <v>174601</v>
      </c>
      <c r="L54" s="4">
        <v>194731.67470288993</v>
      </c>
      <c r="M54" t="str">
        <f t="shared" si="0"/>
        <v>xx</v>
      </c>
    </row>
    <row r="55" spans="1:13">
      <c r="A55" t="s">
        <v>25</v>
      </c>
      <c r="B55" s="1" t="s">
        <v>17</v>
      </c>
      <c r="C55" s="1" t="s">
        <v>22</v>
      </c>
      <c r="D55" s="1" t="s">
        <v>33</v>
      </c>
      <c r="E55" s="2">
        <v>41269</v>
      </c>
      <c r="F55" s="1">
        <v>2012</v>
      </c>
      <c r="G55" s="1">
        <v>130</v>
      </c>
      <c r="H55" s="4">
        <v>1089.1076923076923</v>
      </c>
      <c r="I55" s="4">
        <v>117011.57024793389</v>
      </c>
      <c r="J55" s="3">
        <v>0.21</v>
      </c>
      <c r="K55" s="4">
        <v>141584</v>
      </c>
      <c r="L55" s="4">
        <v>153997.66029162321</v>
      </c>
      <c r="M55" t="str">
        <f t="shared" si="0"/>
        <v>Pracownik wzorowy</v>
      </c>
    </row>
    <row r="56" spans="1:13">
      <c r="A56" t="s">
        <v>26</v>
      </c>
      <c r="B56" s="1" t="s">
        <v>10</v>
      </c>
      <c r="C56" s="1" t="s">
        <v>11</v>
      </c>
      <c r="D56" s="1" t="s">
        <v>34</v>
      </c>
      <c r="E56" s="2">
        <v>41268</v>
      </c>
      <c r="F56" s="1">
        <v>2012</v>
      </c>
      <c r="G56" s="1">
        <v>40</v>
      </c>
      <c r="H56" s="4">
        <v>1528.425</v>
      </c>
      <c r="I56" s="4">
        <v>49704.878048780491</v>
      </c>
      <c r="J56" s="3">
        <v>0.23</v>
      </c>
      <c r="K56" s="4">
        <v>61137</v>
      </c>
      <c r="L56" s="4">
        <v>69912.469611708861</v>
      </c>
      <c r="M56" t="str">
        <f t="shared" si="0"/>
        <v>xx</v>
      </c>
    </row>
    <row r="57" spans="1:13">
      <c r="A57" t="s">
        <v>27</v>
      </c>
      <c r="B57" s="1" t="s">
        <v>12</v>
      </c>
      <c r="C57" s="1" t="s">
        <v>13</v>
      </c>
      <c r="D57" s="1" t="s">
        <v>30</v>
      </c>
      <c r="E57" s="2">
        <v>41268</v>
      </c>
      <c r="F57" s="1">
        <v>2012</v>
      </c>
      <c r="G57" s="1">
        <v>130</v>
      </c>
      <c r="H57" s="4">
        <v>552.99230769230769</v>
      </c>
      <c r="I57" s="4">
        <v>67819.811320754714</v>
      </c>
      <c r="J57" s="3">
        <v>0.06</v>
      </c>
      <c r="K57" s="4">
        <v>71889</v>
      </c>
      <c r="L57" s="4">
        <v>85031.749018759961</v>
      </c>
      <c r="M57" t="str">
        <f t="shared" si="0"/>
        <v>xx</v>
      </c>
    </row>
    <row r="58" spans="1:13">
      <c r="A58" t="s">
        <v>24</v>
      </c>
      <c r="B58" s="1" t="s">
        <v>17</v>
      </c>
      <c r="C58" s="1" t="s">
        <v>15</v>
      </c>
      <c r="D58" s="1" t="s">
        <v>31</v>
      </c>
      <c r="E58" s="2">
        <v>41268</v>
      </c>
      <c r="F58" s="1">
        <v>2012</v>
      </c>
      <c r="G58" s="1">
        <v>62</v>
      </c>
      <c r="H58" s="4">
        <v>2298.7096774193546</v>
      </c>
      <c r="I58" s="4">
        <v>114016</v>
      </c>
      <c r="J58" s="3">
        <v>0.25</v>
      </c>
      <c r="K58" s="4">
        <v>142520</v>
      </c>
      <c r="L58" s="4">
        <v>159484.4703582933</v>
      </c>
      <c r="M58" t="str">
        <f t="shared" si="0"/>
        <v>xx</v>
      </c>
    </row>
    <row r="59" spans="1:13">
      <c r="A59" t="s">
        <v>25</v>
      </c>
      <c r="B59" s="1" t="s">
        <v>10</v>
      </c>
      <c r="C59" s="1" t="s">
        <v>16</v>
      </c>
      <c r="D59" s="1" t="s">
        <v>32</v>
      </c>
      <c r="E59" s="2">
        <v>41268</v>
      </c>
      <c r="F59" s="1">
        <v>2012</v>
      </c>
      <c r="G59" s="1">
        <v>96</v>
      </c>
      <c r="H59" s="4">
        <v>695.95833333333337</v>
      </c>
      <c r="I59" s="4">
        <v>55676.666666666672</v>
      </c>
      <c r="J59" s="3">
        <v>0.2</v>
      </c>
      <c r="K59" s="4">
        <v>66812</v>
      </c>
      <c r="L59" s="4">
        <v>73693.434302442314</v>
      </c>
      <c r="M59" t="str">
        <f t="shared" si="0"/>
        <v>Pracownik wzorowy</v>
      </c>
    </row>
    <row r="60" spans="1:13">
      <c r="A60" t="s">
        <v>26</v>
      </c>
      <c r="B60" s="1" t="s">
        <v>17</v>
      </c>
      <c r="C60" s="1" t="s">
        <v>18</v>
      </c>
      <c r="D60" s="1" t="s">
        <v>33</v>
      </c>
      <c r="E60" s="2">
        <v>41268</v>
      </c>
      <c r="F60" s="1">
        <v>2012</v>
      </c>
      <c r="G60" s="1">
        <v>92</v>
      </c>
      <c r="H60" s="4">
        <v>950.6521739130435</v>
      </c>
      <c r="I60" s="4">
        <v>84096.153846153844</v>
      </c>
      <c r="J60" s="3">
        <v>0.04</v>
      </c>
      <c r="K60" s="4">
        <v>87460</v>
      </c>
      <c r="L60" s="4">
        <v>105041.57585391092</v>
      </c>
      <c r="M60" t="str">
        <f t="shared" si="0"/>
        <v>xx</v>
      </c>
    </row>
    <row r="61" spans="1:13">
      <c r="A61" t="s">
        <v>27</v>
      </c>
      <c r="B61" s="1" t="s">
        <v>12</v>
      </c>
      <c r="C61" s="1" t="s">
        <v>19</v>
      </c>
      <c r="D61" s="1" t="s">
        <v>34</v>
      </c>
      <c r="E61" s="2">
        <v>41268</v>
      </c>
      <c r="F61" s="1">
        <v>2012</v>
      </c>
      <c r="G61" s="1">
        <v>159</v>
      </c>
      <c r="H61" s="4">
        <v>610.45911949685535</v>
      </c>
      <c r="I61" s="4">
        <v>77650.399999999994</v>
      </c>
      <c r="J61" s="3">
        <v>0.25</v>
      </c>
      <c r="K61" s="4">
        <v>97063</v>
      </c>
      <c r="L61" s="4">
        <v>119638.92453227133</v>
      </c>
      <c r="M61" t="str">
        <f t="shared" si="0"/>
        <v>xx</v>
      </c>
    </row>
    <row r="62" spans="1:13">
      <c r="A62" t="s">
        <v>24</v>
      </c>
      <c r="B62" s="1" t="s">
        <v>10</v>
      </c>
      <c r="C62" s="1" t="s">
        <v>20</v>
      </c>
      <c r="D62" s="1" t="s">
        <v>30</v>
      </c>
      <c r="E62" s="2">
        <v>41268</v>
      </c>
      <c r="F62" s="1">
        <v>2012</v>
      </c>
      <c r="G62" s="1">
        <v>27</v>
      </c>
      <c r="H62" s="4">
        <v>2834.8148148148148</v>
      </c>
      <c r="I62" s="4">
        <v>70870.370370370365</v>
      </c>
      <c r="J62" s="3">
        <v>0.08</v>
      </c>
      <c r="K62" s="4">
        <v>76540</v>
      </c>
      <c r="L62" s="4">
        <v>85526.7128523219</v>
      </c>
      <c r="M62" t="str">
        <f t="shared" si="0"/>
        <v>xx</v>
      </c>
    </row>
    <row r="63" spans="1:13">
      <c r="A63" t="s">
        <v>25</v>
      </c>
      <c r="B63" s="1" t="s">
        <v>10</v>
      </c>
      <c r="C63" s="1" t="s">
        <v>21</v>
      </c>
      <c r="D63" s="1" t="s">
        <v>31</v>
      </c>
      <c r="E63" s="2">
        <v>41268</v>
      </c>
      <c r="F63" s="1">
        <v>2012</v>
      </c>
      <c r="G63" s="1">
        <v>94</v>
      </c>
      <c r="H63" s="4">
        <v>1378.3617021276596</v>
      </c>
      <c r="I63" s="4">
        <v>111694.8275862069</v>
      </c>
      <c r="J63" s="3">
        <v>0.16</v>
      </c>
      <c r="K63" s="4">
        <v>129566</v>
      </c>
      <c r="L63" s="4">
        <v>146417.60359381814</v>
      </c>
      <c r="M63" t="str">
        <f t="shared" si="0"/>
        <v>xx</v>
      </c>
    </row>
    <row r="64" spans="1:13">
      <c r="A64" t="s">
        <v>26</v>
      </c>
      <c r="B64" s="1" t="s">
        <v>17</v>
      </c>
      <c r="C64" s="1" t="s">
        <v>22</v>
      </c>
      <c r="D64" s="1" t="s">
        <v>32</v>
      </c>
      <c r="E64" s="2">
        <v>41268</v>
      </c>
      <c r="F64" s="1">
        <v>2012</v>
      </c>
      <c r="G64" s="1">
        <v>75</v>
      </c>
      <c r="H64" s="4">
        <v>951.05333333333328</v>
      </c>
      <c r="I64" s="4">
        <v>69930.392156862741</v>
      </c>
      <c r="J64" s="3">
        <v>0.02</v>
      </c>
      <c r="K64" s="4">
        <v>71329</v>
      </c>
      <c r="L64" s="4">
        <v>80058.326858673448</v>
      </c>
      <c r="M64" t="str">
        <f t="shared" si="0"/>
        <v>xx</v>
      </c>
    </row>
    <row r="65" spans="1:13">
      <c r="A65" t="s">
        <v>27</v>
      </c>
      <c r="B65" s="1" t="s">
        <v>10</v>
      </c>
      <c r="C65" s="1" t="s">
        <v>11</v>
      </c>
      <c r="D65" s="1" t="s">
        <v>33</v>
      </c>
      <c r="E65" s="2">
        <v>41267</v>
      </c>
      <c r="F65" s="1">
        <v>2012</v>
      </c>
      <c r="G65" s="1">
        <v>175</v>
      </c>
      <c r="H65" s="4">
        <v>732.38285714285712</v>
      </c>
      <c r="I65" s="4">
        <v>111449.56521739131</v>
      </c>
      <c r="J65" s="3">
        <v>0.15</v>
      </c>
      <c r="K65" s="4">
        <v>128167</v>
      </c>
      <c r="L65" s="4">
        <v>132594.72620072513</v>
      </c>
      <c r="M65" t="str">
        <f t="shared" si="0"/>
        <v>Pracownik wzorowy</v>
      </c>
    </row>
    <row r="66" spans="1:13">
      <c r="A66" t="s">
        <v>24</v>
      </c>
      <c r="B66" s="1" t="s">
        <v>12</v>
      </c>
      <c r="C66" s="1" t="s">
        <v>13</v>
      </c>
      <c r="D66" s="1" t="s">
        <v>34</v>
      </c>
      <c r="E66" s="2">
        <v>41267</v>
      </c>
      <c r="F66" s="1">
        <v>2012</v>
      </c>
      <c r="G66" s="1">
        <v>175</v>
      </c>
      <c r="H66" s="4">
        <v>265.77714285714285</v>
      </c>
      <c r="I66" s="4">
        <v>40799.122807017542</v>
      </c>
      <c r="J66" s="3">
        <v>0.14000000000000001</v>
      </c>
      <c r="K66" s="4">
        <v>46511</v>
      </c>
      <c r="L66" s="4">
        <v>55196.714022164408</v>
      </c>
      <c r="M66" t="str">
        <f t="shared" si="0"/>
        <v>xx</v>
      </c>
    </row>
    <row r="67" spans="1:13">
      <c r="A67" t="s">
        <v>25</v>
      </c>
      <c r="B67" s="1" t="s">
        <v>17</v>
      </c>
      <c r="C67" s="1" t="s">
        <v>15</v>
      </c>
      <c r="D67" s="1" t="s">
        <v>30</v>
      </c>
      <c r="E67" s="2">
        <v>41267</v>
      </c>
      <c r="F67" s="1">
        <v>2012</v>
      </c>
      <c r="G67" s="1">
        <v>7</v>
      </c>
      <c r="H67" s="4">
        <v>22337.285714285714</v>
      </c>
      <c r="I67" s="4">
        <v>133641.88034188034</v>
      </c>
      <c r="J67" s="3">
        <v>0.17</v>
      </c>
      <c r="K67" s="4">
        <v>156361</v>
      </c>
      <c r="L67" s="4">
        <v>194062.75854450755</v>
      </c>
      <c r="M67" t="str">
        <f t="shared" ref="M67:M130" si="1">IF(K67/L67&gt;0.9,"Pracownik wzorowy","xx")</f>
        <v>xx</v>
      </c>
    </row>
    <row r="68" spans="1:13">
      <c r="A68" t="s">
        <v>26</v>
      </c>
      <c r="B68" s="1" t="s">
        <v>10</v>
      </c>
      <c r="C68" s="1" t="s">
        <v>16</v>
      </c>
      <c r="D68" s="1" t="s">
        <v>31</v>
      </c>
      <c r="E68" s="2">
        <v>41267</v>
      </c>
      <c r="F68" s="1">
        <v>2012</v>
      </c>
      <c r="G68" s="1">
        <v>69</v>
      </c>
      <c r="H68" s="4">
        <v>887.20289855072463</v>
      </c>
      <c r="I68" s="4">
        <v>56162.385321100912</v>
      </c>
      <c r="J68" s="3">
        <v>0.09</v>
      </c>
      <c r="K68" s="4">
        <v>61217</v>
      </c>
      <c r="L68" s="4">
        <v>72832.193039605598</v>
      </c>
      <c r="M68" t="str">
        <f t="shared" si="1"/>
        <v>xx</v>
      </c>
    </row>
    <row r="69" spans="1:13">
      <c r="A69" t="s">
        <v>27</v>
      </c>
      <c r="B69" s="1" t="s">
        <v>17</v>
      </c>
      <c r="C69" s="1" t="s">
        <v>18</v>
      </c>
      <c r="D69" s="1" t="s">
        <v>32</v>
      </c>
      <c r="E69" s="2">
        <v>41267</v>
      </c>
      <c r="F69" s="1">
        <v>2012</v>
      </c>
      <c r="G69" s="1">
        <v>123</v>
      </c>
      <c r="H69" s="4">
        <v>219.59349593495935</v>
      </c>
      <c r="I69" s="4">
        <v>25009.259259259259</v>
      </c>
      <c r="J69" s="3">
        <v>0.08</v>
      </c>
      <c r="K69" s="4">
        <v>27010</v>
      </c>
      <c r="L69" s="4">
        <v>32296.714098082863</v>
      </c>
      <c r="M69" t="str">
        <f t="shared" si="1"/>
        <v>xx</v>
      </c>
    </row>
    <row r="70" spans="1:13">
      <c r="A70" t="s">
        <v>24</v>
      </c>
      <c r="B70" s="1" t="s">
        <v>12</v>
      </c>
      <c r="C70" s="1" t="s">
        <v>19</v>
      </c>
      <c r="D70" s="1" t="s">
        <v>33</v>
      </c>
      <c r="E70" s="2">
        <v>41267</v>
      </c>
      <c r="F70" s="1">
        <v>2012</v>
      </c>
      <c r="G70" s="1">
        <v>65</v>
      </c>
      <c r="H70" s="4">
        <v>1897.4769230769232</v>
      </c>
      <c r="I70" s="4">
        <v>112123.63636363635</v>
      </c>
      <c r="J70" s="3">
        <v>0.1</v>
      </c>
      <c r="K70" s="4">
        <v>123336</v>
      </c>
      <c r="L70" s="4">
        <v>141685.75066491912</v>
      </c>
      <c r="M70" t="str">
        <f t="shared" si="1"/>
        <v>xx</v>
      </c>
    </row>
    <row r="71" spans="1:13">
      <c r="A71" t="s">
        <v>25</v>
      </c>
      <c r="B71" s="1" t="s">
        <v>10</v>
      </c>
      <c r="C71" s="1" t="s">
        <v>20</v>
      </c>
      <c r="D71" s="1" t="s">
        <v>34</v>
      </c>
      <c r="E71" s="2">
        <v>41267</v>
      </c>
      <c r="F71" s="1">
        <v>2012</v>
      </c>
      <c r="G71" s="1">
        <v>65</v>
      </c>
      <c r="H71" s="4">
        <v>1524.9230769230769</v>
      </c>
      <c r="I71" s="4">
        <v>87716.814159292044</v>
      </c>
      <c r="J71" s="3">
        <v>0.13</v>
      </c>
      <c r="K71" s="4">
        <v>99120</v>
      </c>
      <c r="L71" s="4">
        <v>113154.57361155158</v>
      </c>
      <c r="M71" t="str">
        <f t="shared" si="1"/>
        <v>xx</v>
      </c>
    </row>
    <row r="72" spans="1:13">
      <c r="A72" t="s">
        <v>26</v>
      </c>
      <c r="B72" s="1" t="s">
        <v>10</v>
      </c>
      <c r="C72" s="1" t="s">
        <v>21</v>
      </c>
      <c r="D72" s="1" t="s">
        <v>30</v>
      </c>
      <c r="E72" s="2">
        <v>41267</v>
      </c>
      <c r="F72" s="1">
        <v>2012</v>
      </c>
      <c r="G72" s="1">
        <v>96</v>
      </c>
      <c r="H72" s="4">
        <v>1128.3229166666667</v>
      </c>
      <c r="I72" s="4">
        <v>103160.95238095238</v>
      </c>
      <c r="J72" s="3">
        <v>0.05</v>
      </c>
      <c r="K72" s="4">
        <v>108319</v>
      </c>
      <c r="L72" s="4">
        <v>134683.81959525318</v>
      </c>
      <c r="M72" t="str">
        <f t="shared" si="1"/>
        <v>xx</v>
      </c>
    </row>
    <row r="73" spans="1:13">
      <c r="A73" t="s">
        <v>27</v>
      </c>
      <c r="B73" s="1" t="s">
        <v>17</v>
      </c>
      <c r="C73" s="1" t="s">
        <v>22</v>
      </c>
      <c r="D73" s="1" t="s">
        <v>31</v>
      </c>
      <c r="E73" s="2">
        <v>41267</v>
      </c>
      <c r="F73" s="1">
        <v>2012</v>
      </c>
      <c r="G73" s="1">
        <v>92</v>
      </c>
      <c r="H73" s="4">
        <v>2111.2065217391305</v>
      </c>
      <c r="I73" s="4">
        <v>188573.78640776698</v>
      </c>
      <c r="J73" s="3">
        <v>0.03</v>
      </c>
      <c r="K73" s="4">
        <v>194231</v>
      </c>
      <c r="L73" s="4">
        <v>238077.31142129496</v>
      </c>
      <c r="M73" t="str">
        <f t="shared" si="1"/>
        <v>xx</v>
      </c>
    </row>
    <row r="74" spans="1:13">
      <c r="A74" t="s">
        <v>24</v>
      </c>
      <c r="B74" s="1" t="s">
        <v>10</v>
      </c>
      <c r="C74" s="1" t="s">
        <v>11</v>
      </c>
      <c r="D74" s="1" t="s">
        <v>32</v>
      </c>
      <c r="E74" s="2">
        <v>41266</v>
      </c>
      <c r="F74" s="1">
        <v>2012</v>
      </c>
      <c r="G74" s="1">
        <v>118</v>
      </c>
      <c r="H74" s="4">
        <v>1315.2203389830509</v>
      </c>
      <c r="I74" s="4">
        <v>130416.80672268909</v>
      </c>
      <c r="J74" s="3">
        <v>0.19</v>
      </c>
      <c r="K74" s="4">
        <v>155196</v>
      </c>
      <c r="L74" s="4">
        <v>159444.42872039383</v>
      </c>
      <c r="M74" t="str">
        <f t="shared" si="1"/>
        <v>Pracownik wzorowy</v>
      </c>
    </row>
    <row r="75" spans="1:13">
      <c r="A75" t="s">
        <v>25</v>
      </c>
      <c r="B75" s="1" t="s">
        <v>12</v>
      </c>
      <c r="C75" s="1" t="s">
        <v>13</v>
      </c>
      <c r="D75" s="1" t="s">
        <v>33</v>
      </c>
      <c r="E75" s="2">
        <v>41266</v>
      </c>
      <c r="F75" s="1">
        <v>2012</v>
      </c>
      <c r="G75" s="1">
        <v>58</v>
      </c>
      <c r="H75" s="4">
        <v>3286.5862068965516</v>
      </c>
      <c r="I75" s="4">
        <v>152497.60000000001</v>
      </c>
      <c r="J75" s="3">
        <v>0.25</v>
      </c>
      <c r="K75" s="4">
        <v>190622</v>
      </c>
      <c r="L75" s="4">
        <v>206970.18610334891</v>
      </c>
      <c r="M75" t="str">
        <f t="shared" si="1"/>
        <v>Pracownik wzorowy</v>
      </c>
    </row>
    <row r="76" spans="1:13">
      <c r="A76" t="s">
        <v>26</v>
      </c>
      <c r="B76" s="1" t="s">
        <v>17</v>
      </c>
      <c r="C76" s="1" t="s">
        <v>15</v>
      </c>
      <c r="D76" s="1" t="s">
        <v>34</v>
      </c>
      <c r="E76" s="2">
        <v>41266</v>
      </c>
      <c r="F76" s="1">
        <v>2012</v>
      </c>
      <c r="G76" s="1">
        <v>105</v>
      </c>
      <c r="H76" s="4">
        <v>1839.6</v>
      </c>
      <c r="I76" s="4">
        <v>165092.30769230769</v>
      </c>
      <c r="J76" s="3">
        <v>0.17</v>
      </c>
      <c r="K76" s="4">
        <v>193158</v>
      </c>
      <c r="L76" s="4">
        <v>199615.85968449578</v>
      </c>
      <c r="M76" t="str">
        <f t="shared" si="1"/>
        <v>Pracownik wzorowy</v>
      </c>
    </row>
    <row r="77" spans="1:13">
      <c r="A77" t="s">
        <v>27</v>
      </c>
      <c r="B77" s="1" t="s">
        <v>10</v>
      </c>
      <c r="C77" s="1" t="s">
        <v>16</v>
      </c>
      <c r="D77" s="1" t="s">
        <v>30</v>
      </c>
      <c r="E77" s="2">
        <v>41266</v>
      </c>
      <c r="F77" s="1">
        <v>2012</v>
      </c>
      <c r="G77" s="1">
        <v>157</v>
      </c>
      <c r="H77" s="4">
        <v>394.84076433121021</v>
      </c>
      <c r="I77" s="4">
        <v>51658.333333333336</v>
      </c>
      <c r="J77" s="3">
        <v>0.2</v>
      </c>
      <c r="K77" s="4">
        <v>61990</v>
      </c>
      <c r="L77" s="4">
        <v>76316.079961568132</v>
      </c>
      <c r="M77" t="str">
        <f t="shared" si="1"/>
        <v>xx</v>
      </c>
    </row>
    <row r="78" spans="1:13">
      <c r="A78" t="s">
        <v>24</v>
      </c>
      <c r="B78" s="1" t="s">
        <v>17</v>
      </c>
      <c r="C78" s="1" t="s">
        <v>18</v>
      </c>
      <c r="D78" s="1" t="s">
        <v>31</v>
      </c>
      <c r="E78" s="2">
        <v>41266</v>
      </c>
      <c r="F78" s="1">
        <v>2012</v>
      </c>
      <c r="G78" s="1">
        <v>115</v>
      </c>
      <c r="H78" s="4">
        <v>975.87826086956522</v>
      </c>
      <c r="I78" s="4">
        <v>100201.78571428571</v>
      </c>
      <c r="J78" s="3">
        <v>0.12</v>
      </c>
      <c r="K78" s="4">
        <v>112226</v>
      </c>
      <c r="L78" s="4">
        <v>134958.52347514813</v>
      </c>
      <c r="M78" t="str">
        <f t="shared" si="1"/>
        <v>xx</v>
      </c>
    </row>
    <row r="79" spans="1:13">
      <c r="A79" t="s">
        <v>25</v>
      </c>
      <c r="B79" s="1" t="s">
        <v>12</v>
      </c>
      <c r="C79" s="1" t="s">
        <v>19</v>
      </c>
      <c r="D79" s="1" t="s">
        <v>32</v>
      </c>
      <c r="E79" s="2">
        <v>41266</v>
      </c>
      <c r="F79" s="1">
        <v>2012</v>
      </c>
      <c r="G79" s="1">
        <v>19</v>
      </c>
      <c r="H79" s="4">
        <v>5096.2105263157891</v>
      </c>
      <c r="I79" s="4">
        <v>82057.627118644072</v>
      </c>
      <c r="J79" s="3">
        <v>0.18</v>
      </c>
      <c r="K79" s="4">
        <v>96828</v>
      </c>
      <c r="L79" s="4">
        <v>103093.32750855653</v>
      </c>
      <c r="M79" t="str">
        <f t="shared" si="1"/>
        <v>Pracownik wzorowy</v>
      </c>
    </row>
    <row r="80" spans="1:13">
      <c r="A80" t="s">
        <v>26</v>
      </c>
      <c r="B80" s="1" t="s">
        <v>10</v>
      </c>
      <c r="C80" s="1" t="s">
        <v>20</v>
      </c>
      <c r="D80" s="1" t="s">
        <v>33</v>
      </c>
      <c r="E80" s="2">
        <v>41266</v>
      </c>
      <c r="F80" s="1">
        <v>2012</v>
      </c>
      <c r="G80" s="1">
        <v>96</v>
      </c>
      <c r="H80" s="4">
        <v>1748.7708333333333</v>
      </c>
      <c r="I80" s="4">
        <v>143488.88888888891</v>
      </c>
      <c r="J80" s="3">
        <v>0.17</v>
      </c>
      <c r="K80" s="4">
        <v>167882</v>
      </c>
      <c r="L80" s="4">
        <v>179647.14566201062</v>
      </c>
      <c r="M80" t="str">
        <f t="shared" si="1"/>
        <v>Pracownik wzorowy</v>
      </c>
    </row>
    <row r="81" spans="1:13">
      <c r="A81" t="s">
        <v>27</v>
      </c>
      <c r="B81" s="1" t="s">
        <v>10</v>
      </c>
      <c r="C81" s="1" t="s">
        <v>21</v>
      </c>
      <c r="D81" s="1" t="s">
        <v>34</v>
      </c>
      <c r="E81" s="2">
        <v>41266</v>
      </c>
      <c r="F81" s="1">
        <v>2012</v>
      </c>
      <c r="G81" s="1">
        <v>141</v>
      </c>
      <c r="H81" s="4">
        <v>923.79432624113474</v>
      </c>
      <c r="I81" s="4">
        <v>112288.79310344829</v>
      </c>
      <c r="J81" s="3">
        <v>0.16</v>
      </c>
      <c r="K81" s="4">
        <v>130255</v>
      </c>
      <c r="L81" s="4">
        <v>144027.17433996717</v>
      </c>
      <c r="M81" t="str">
        <f t="shared" si="1"/>
        <v>Pracownik wzorowy</v>
      </c>
    </row>
    <row r="82" spans="1:13">
      <c r="A82" t="s">
        <v>24</v>
      </c>
      <c r="B82" s="1" t="s">
        <v>17</v>
      </c>
      <c r="C82" s="1" t="s">
        <v>22</v>
      </c>
      <c r="D82" s="1" t="s">
        <v>30</v>
      </c>
      <c r="E82" s="2">
        <v>41266</v>
      </c>
      <c r="F82" s="1">
        <v>2012</v>
      </c>
      <c r="G82" s="1">
        <v>58</v>
      </c>
      <c r="H82" s="4">
        <v>2740.9482758620688</v>
      </c>
      <c r="I82" s="4">
        <v>155857.84313725491</v>
      </c>
      <c r="J82" s="3">
        <v>0.02</v>
      </c>
      <c r="K82" s="4">
        <v>158975</v>
      </c>
      <c r="L82" s="4">
        <v>169165.50837468504</v>
      </c>
      <c r="M82" t="str">
        <f t="shared" si="1"/>
        <v>Pracownik wzorowy</v>
      </c>
    </row>
    <row r="83" spans="1:13">
      <c r="A83" t="s">
        <v>25</v>
      </c>
      <c r="B83" s="1" t="s">
        <v>10</v>
      </c>
      <c r="C83" s="1" t="s">
        <v>11</v>
      </c>
      <c r="D83" s="1" t="s">
        <v>31</v>
      </c>
      <c r="E83" s="2">
        <v>41265</v>
      </c>
      <c r="F83" s="1">
        <v>2012</v>
      </c>
      <c r="G83" s="1">
        <v>101</v>
      </c>
      <c r="H83" s="4">
        <v>495.51485148514854</v>
      </c>
      <c r="I83" s="4">
        <v>44684.821428571428</v>
      </c>
      <c r="J83" s="3">
        <v>0.12</v>
      </c>
      <c r="K83" s="4">
        <v>50047</v>
      </c>
      <c r="L83" s="4">
        <v>52732.522088438236</v>
      </c>
      <c r="M83" t="str">
        <f t="shared" si="1"/>
        <v>Pracownik wzorowy</v>
      </c>
    </row>
    <row r="84" spans="1:13">
      <c r="A84" t="s">
        <v>26</v>
      </c>
      <c r="B84" s="1" t="s">
        <v>12</v>
      </c>
      <c r="C84" s="1" t="s">
        <v>13</v>
      </c>
      <c r="D84" s="1" t="s">
        <v>32</v>
      </c>
      <c r="E84" s="2">
        <v>41265</v>
      </c>
      <c r="F84" s="1">
        <v>2012</v>
      </c>
      <c r="G84" s="1">
        <v>140</v>
      </c>
      <c r="H84" s="4">
        <v>1362.9214285714286</v>
      </c>
      <c r="I84" s="4">
        <v>167376.31578947368</v>
      </c>
      <c r="J84" s="3">
        <v>0.14000000000000001</v>
      </c>
      <c r="K84" s="4">
        <v>190809</v>
      </c>
      <c r="L84" s="4">
        <v>210285.64050636103</v>
      </c>
      <c r="M84" t="str">
        <f t="shared" si="1"/>
        <v>Pracownik wzorowy</v>
      </c>
    </row>
    <row r="85" spans="1:13">
      <c r="A85" t="s">
        <v>27</v>
      </c>
      <c r="B85" s="1" t="s">
        <v>17</v>
      </c>
      <c r="C85" s="1" t="s">
        <v>15</v>
      </c>
      <c r="D85" s="1" t="s">
        <v>33</v>
      </c>
      <c r="E85" s="2">
        <v>41265</v>
      </c>
      <c r="F85" s="1">
        <v>2012</v>
      </c>
      <c r="G85" s="1">
        <v>142</v>
      </c>
      <c r="H85" s="4">
        <v>328.47887323943661</v>
      </c>
      <c r="I85" s="4">
        <v>43592.523364485976</v>
      </c>
      <c r="J85" s="3">
        <v>7.0000000000000007E-2</v>
      </c>
      <c r="K85" s="4">
        <v>46644</v>
      </c>
      <c r="L85" s="4">
        <v>47942.853045769545</v>
      </c>
      <c r="M85" t="str">
        <f t="shared" si="1"/>
        <v>Pracownik wzorowy</v>
      </c>
    </row>
    <row r="86" spans="1:13">
      <c r="A86" t="s">
        <v>24</v>
      </c>
      <c r="B86" s="1" t="s">
        <v>10</v>
      </c>
      <c r="C86" s="1" t="s">
        <v>16</v>
      </c>
      <c r="D86" s="1" t="s">
        <v>34</v>
      </c>
      <c r="E86" s="2">
        <v>41265</v>
      </c>
      <c r="F86" s="1">
        <v>2012</v>
      </c>
      <c r="G86" s="1">
        <v>171</v>
      </c>
      <c r="H86" s="4">
        <v>1061.1228070175439</v>
      </c>
      <c r="I86" s="4">
        <v>147521.95121951221</v>
      </c>
      <c r="J86" s="3">
        <v>0.23</v>
      </c>
      <c r="K86" s="4">
        <v>181452</v>
      </c>
      <c r="L86" s="4">
        <v>194995.93392396093</v>
      </c>
      <c r="M86" t="str">
        <f t="shared" si="1"/>
        <v>Pracownik wzorowy</v>
      </c>
    </row>
    <row r="87" spans="1:13">
      <c r="A87" t="s">
        <v>25</v>
      </c>
      <c r="B87" s="1" t="s">
        <v>17</v>
      </c>
      <c r="C87" s="1" t="s">
        <v>18</v>
      </c>
      <c r="D87" s="1" t="s">
        <v>30</v>
      </c>
      <c r="E87" s="2">
        <v>41265</v>
      </c>
      <c r="F87" s="1">
        <v>2012</v>
      </c>
      <c r="G87" s="1">
        <v>108</v>
      </c>
      <c r="H87" s="4">
        <v>957.76851851851848</v>
      </c>
      <c r="I87" s="4">
        <v>84096.747967479678</v>
      </c>
      <c r="J87" s="3">
        <v>0.23</v>
      </c>
      <c r="K87" s="4">
        <v>103439</v>
      </c>
      <c r="L87" s="4">
        <v>105480.2162102229</v>
      </c>
      <c r="M87" t="str">
        <f t="shared" si="1"/>
        <v>Pracownik wzorowy</v>
      </c>
    </row>
    <row r="88" spans="1:13">
      <c r="A88" t="s">
        <v>26</v>
      </c>
      <c r="B88" s="1" t="s">
        <v>12</v>
      </c>
      <c r="C88" s="1" t="s">
        <v>19</v>
      </c>
      <c r="D88" s="1" t="s">
        <v>31</v>
      </c>
      <c r="E88" s="2">
        <v>41265</v>
      </c>
      <c r="F88" s="1">
        <v>2012</v>
      </c>
      <c r="G88" s="1">
        <v>45</v>
      </c>
      <c r="H88" s="4">
        <v>2150.0666666666666</v>
      </c>
      <c r="I88" s="4">
        <v>81305.042016806721</v>
      </c>
      <c r="J88" s="3">
        <v>0.19</v>
      </c>
      <c r="K88" s="4">
        <v>96753</v>
      </c>
      <c r="L88" s="4">
        <v>109199.27428621564</v>
      </c>
      <c r="M88" t="str">
        <f t="shared" si="1"/>
        <v>xx</v>
      </c>
    </row>
    <row r="89" spans="1:13">
      <c r="A89" t="s">
        <v>27</v>
      </c>
      <c r="B89" s="1" t="s">
        <v>10</v>
      </c>
      <c r="C89" s="1" t="s">
        <v>20</v>
      </c>
      <c r="D89" s="1" t="s">
        <v>32</v>
      </c>
      <c r="E89" s="2">
        <v>41265</v>
      </c>
      <c r="F89" s="1">
        <v>2012</v>
      </c>
      <c r="G89" s="1">
        <v>43</v>
      </c>
      <c r="H89" s="4">
        <v>1621.0930232558139</v>
      </c>
      <c r="I89" s="4">
        <v>67676.699029126219</v>
      </c>
      <c r="J89" s="3">
        <v>0.03</v>
      </c>
      <c r="K89" s="4">
        <v>69707</v>
      </c>
      <c r="L89" s="4">
        <v>86686.902415551871</v>
      </c>
      <c r="M89" t="str">
        <f t="shared" si="1"/>
        <v>xx</v>
      </c>
    </row>
    <row r="90" spans="1:13">
      <c r="A90" t="s">
        <v>24</v>
      </c>
      <c r="B90" s="1" t="s">
        <v>10</v>
      </c>
      <c r="C90" s="1" t="s">
        <v>21</v>
      </c>
      <c r="D90" s="1" t="s">
        <v>33</v>
      </c>
      <c r="E90" s="2">
        <v>41265</v>
      </c>
      <c r="F90" s="1">
        <v>2012</v>
      </c>
      <c r="G90" s="1">
        <v>170</v>
      </c>
      <c r="H90" s="4">
        <v>684.37058823529412</v>
      </c>
      <c r="I90" s="4">
        <v>112954.36893203884</v>
      </c>
      <c r="J90" s="3">
        <v>0.03</v>
      </c>
      <c r="K90" s="4">
        <v>116343</v>
      </c>
      <c r="L90" s="4">
        <v>117829.5155847179</v>
      </c>
      <c r="M90" t="str">
        <f t="shared" si="1"/>
        <v>Pracownik wzorowy</v>
      </c>
    </row>
    <row r="91" spans="1:13">
      <c r="A91" t="s">
        <v>25</v>
      </c>
      <c r="B91" s="1" t="s">
        <v>17</v>
      </c>
      <c r="C91" s="1" t="s">
        <v>22</v>
      </c>
      <c r="D91" s="1" t="s">
        <v>34</v>
      </c>
      <c r="E91" s="2">
        <v>41265</v>
      </c>
      <c r="F91" s="1">
        <v>2012</v>
      </c>
      <c r="G91" s="1">
        <v>33</v>
      </c>
      <c r="H91" s="4">
        <v>3249.060606060606</v>
      </c>
      <c r="I91" s="4">
        <v>104096.11650485436</v>
      </c>
      <c r="J91" s="3">
        <v>0.03</v>
      </c>
      <c r="K91" s="4">
        <v>107219</v>
      </c>
      <c r="L91" s="4">
        <v>115807.74167677927</v>
      </c>
      <c r="M91" t="str">
        <f t="shared" si="1"/>
        <v>Pracownik wzorowy</v>
      </c>
    </row>
    <row r="92" spans="1:13">
      <c r="A92" t="s">
        <v>26</v>
      </c>
      <c r="B92" s="1" t="s">
        <v>10</v>
      </c>
      <c r="C92" s="1" t="s">
        <v>11</v>
      </c>
      <c r="D92" s="1" t="s">
        <v>30</v>
      </c>
      <c r="E92" s="2">
        <v>41264</v>
      </c>
      <c r="F92" s="1">
        <v>2012</v>
      </c>
      <c r="G92" s="1">
        <v>12</v>
      </c>
      <c r="H92" s="4">
        <v>9830.8333333333339</v>
      </c>
      <c r="I92" s="4">
        <v>99974.576271186452</v>
      </c>
      <c r="J92" s="3">
        <v>0.18</v>
      </c>
      <c r="K92" s="4">
        <v>117970</v>
      </c>
      <c r="L92" s="4">
        <v>139432.97571282915</v>
      </c>
      <c r="M92" t="str">
        <f t="shared" si="1"/>
        <v>xx</v>
      </c>
    </row>
    <row r="93" spans="1:13">
      <c r="A93" t="s">
        <v>27</v>
      </c>
      <c r="B93" s="1" t="s">
        <v>12</v>
      </c>
      <c r="C93" s="1" t="s">
        <v>13</v>
      </c>
      <c r="D93" s="1" t="s">
        <v>31</v>
      </c>
      <c r="E93" s="2">
        <v>41264</v>
      </c>
      <c r="F93" s="1">
        <v>2012</v>
      </c>
      <c r="G93" s="1">
        <v>168</v>
      </c>
      <c r="H93" s="4">
        <v>586.80357142857144</v>
      </c>
      <c r="I93" s="4">
        <v>81473.553719008269</v>
      </c>
      <c r="J93" s="3">
        <v>0.21</v>
      </c>
      <c r="K93" s="4">
        <v>98583</v>
      </c>
      <c r="L93" s="4">
        <v>106921.61147166693</v>
      </c>
      <c r="M93" t="str">
        <f t="shared" si="1"/>
        <v>Pracownik wzorowy</v>
      </c>
    </row>
    <row r="94" spans="1:13">
      <c r="A94" t="s">
        <v>24</v>
      </c>
      <c r="B94" s="1" t="s">
        <v>17</v>
      </c>
      <c r="C94" s="1" t="s">
        <v>15</v>
      </c>
      <c r="D94" s="1" t="s">
        <v>32</v>
      </c>
      <c r="E94" s="2">
        <v>41264</v>
      </c>
      <c r="F94" s="1">
        <v>2012</v>
      </c>
      <c r="G94" s="1">
        <v>104</v>
      </c>
      <c r="H94" s="4">
        <v>626.50961538461536</v>
      </c>
      <c r="I94" s="4">
        <v>62054.28571428571</v>
      </c>
      <c r="J94" s="3">
        <v>0.05</v>
      </c>
      <c r="K94" s="4">
        <v>65157</v>
      </c>
      <c r="L94" s="4">
        <v>65286.863305703337</v>
      </c>
      <c r="M94" t="str">
        <f t="shared" si="1"/>
        <v>Pracownik wzorowy</v>
      </c>
    </row>
    <row r="95" spans="1:13">
      <c r="A95" t="s">
        <v>25</v>
      </c>
      <c r="B95" s="1" t="s">
        <v>10</v>
      </c>
      <c r="C95" s="1" t="s">
        <v>16</v>
      </c>
      <c r="D95" s="1" t="s">
        <v>33</v>
      </c>
      <c r="E95" s="2">
        <v>41264</v>
      </c>
      <c r="F95" s="1">
        <v>2012</v>
      </c>
      <c r="G95" s="1">
        <v>26</v>
      </c>
      <c r="H95" s="4">
        <v>3504.9615384615386</v>
      </c>
      <c r="I95" s="4">
        <v>88474.757281553393</v>
      </c>
      <c r="J95" s="3">
        <v>0.03</v>
      </c>
      <c r="K95" s="4">
        <v>91129</v>
      </c>
      <c r="L95" s="4">
        <v>93559.274525709188</v>
      </c>
      <c r="M95" t="str">
        <f t="shared" si="1"/>
        <v>Pracownik wzorowy</v>
      </c>
    </row>
    <row r="96" spans="1:13">
      <c r="A96" t="s">
        <v>26</v>
      </c>
      <c r="B96" s="1" t="s">
        <v>17</v>
      </c>
      <c r="C96" s="1" t="s">
        <v>18</v>
      </c>
      <c r="D96" s="1" t="s">
        <v>34</v>
      </c>
      <c r="E96" s="2">
        <v>41264</v>
      </c>
      <c r="F96" s="1">
        <v>2012</v>
      </c>
      <c r="G96" s="1">
        <v>15</v>
      </c>
      <c r="H96" s="4">
        <v>1504.4666666666667</v>
      </c>
      <c r="I96" s="4">
        <v>20330.630630630629</v>
      </c>
      <c r="J96" s="3">
        <v>0.11</v>
      </c>
      <c r="K96" s="4">
        <v>22567</v>
      </c>
      <c r="L96" s="4">
        <v>24191.088286563099</v>
      </c>
      <c r="M96" t="str">
        <f t="shared" si="1"/>
        <v>Pracownik wzorowy</v>
      </c>
    </row>
    <row r="97" spans="1:13">
      <c r="A97" t="s">
        <v>27</v>
      </c>
      <c r="B97" s="1" t="s">
        <v>12</v>
      </c>
      <c r="C97" s="1" t="s">
        <v>19</v>
      </c>
      <c r="D97" s="1" t="s">
        <v>30</v>
      </c>
      <c r="E97" s="2">
        <v>41264</v>
      </c>
      <c r="F97" s="1">
        <v>2012</v>
      </c>
      <c r="G97" s="1">
        <v>35</v>
      </c>
      <c r="H97" s="4">
        <v>5299.4</v>
      </c>
      <c r="I97" s="4">
        <v>152031.96721311475</v>
      </c>
      <c r="J97" s="3">
        <v>0.22</v>
      </c>
      <c r="K97" s="4">
        <v>185479</v>
      </c>
      <c r="L97" s="4">
        <v>218212.09251051562</v>
      </c>
      <c r="M97" t="str">
        <f t="shared" si="1"/>
        <v>xx</v>
      </c>
    </row>
    <row r="98" spans="1:13">
      <c r="A98" t="s">
        <v>24</v>
      </c>
      <c r="B98" s="1" t="s">
        <v>10</v>
      </c>
      <c r="C98" s="1" t="s">
        <v>20</v>
      </c>
      <c r="D98" s="1" t="s">
        <v>31</v>
      </c>
      <c r="E98" s="2">
        <v>41264</v>
      </c>
      <c r="F98" s="1">
        <v>2012</v>
      </c>
      <c r="G98" s="1">
        <v>31</v>
      </c>
      <c r="H98" s="4">
        <v>3840.5806451612902</v>
      </c>
      <c r="I98" s="4">
        <v>114478.84615384616</v>
      </c>
      <c r="J98" s="3">
        <v>0.04</v>
      </c>
      <c r="K98" s="4">
        <v>119058</v>
      </c>
      <c r="L98" s="4">
        <v>144464.89384938194</v>
      </c>
      <c r="M98" t="str">
        <f t="shared" si="1"/>
        <v>xx</v>
      </c>
    </row>
    <row r="99" spans="1:13">
      <c r="A99" t="s">
        <v>25</v>
      </c>
      <c r="B99" s="1" t="s">
        <v>10</v>
      </c>
      <c r="C99" s="1" t="s">
        <v>21</v>
      </c>
      <c r="D99" s="1" t="s">
        <v>32</v>
      </c>
      <c r="E99" s="2">
        <v>41264</v>
      </c>
      <c r="F99" s="1">
        <v>2012</v>
      </c>
      <c r="G99" s="1">
        <v>7</v>
      </c>
      <c r="H99" s="4">
        <v>9498.8571428571431</v>
      </c>
      <c r="I99" s="4">
        <v>54058.536585365851</v>
      </c>
      <c r="J99" s="3">
        <v>0.23</v>
      </c>
      <c r="K99" s="4">
        <v>66492</v>
      </c>
      <c r="L99" s="4">
        <v>75670.147870973728</v>
      </c>
      <c r="M99" t="str">
        <f t="shared" si="1"/>
        <v>xx</v>
      </c>
    </row>
    <row r="100" spans="1:13">
      <c r="A100" t="s">
        <v>26</v>
      </c>
      <c r="B100" s="1" t="s">
        <v>17</v>
      </c>
      <c r="C100" s="1" t="s">
        <v>22</v>
      </c>
      <c r="D100" s="1" t="s">
        <v>33</v>
      </c>
      <c r="E100" s="2">
        <v>41264</v>
      </c>
      <c r="F100" s="1">
        <v>2012</v>
      </c>
      <c r="G100" s="1">
        <v>66</v>
      </c>
      <c r="H100" s="4">
        <v>1823.2121212121212</v>
      </c>
      <c r="I100" s="4">
        <v>96265.600000000006</v>
      </c>
      <c r="J100" s="3">
        <v>0.25</v>
      </c>
      <c r="K100" s="4">
        <v>120332</v>
      </c>
      <c r="L100" s="4">
        <v>127508.00491900899</v>
      </c>
      <c r="M100" t="str">
        <f t="shared" si="1"/>
        <v>Pracownik wzorowy</v>
      </c>
    </row>
    <row r="101" spans="1:13">
      <c r="A101" t="s">
        <v>27</v>
      </c>
      <c r="B101" s="1" t="s">
        <v>10</v>
      </c>
      <c r="C101" s="1" t="s">
        <v>11</v>
      </c>
      <c r="D101" s="1" t="s">
        <v>34</v>
      </c>
      <c r="E101" s="2">
        <v>41263</v>
      </c>
      <c r="F101" s="1">
        <v>2012</v>
      </c>
      <c r="G101" s="1">
        <v>5</v>
      </c>
      <c r="H101" s="4">
        <v>39941.800000000003</v>
      </c>
      <c r="I101" s="4">
        <v>179918.01801801799</v>
      </c>
      <c r="J101" s="3">
        <v>0.11</v>
      </c>
      <c r="K101" s="4">
        <v>199709</v>
      </c>
      <c r="L101" s="4">
        <v>205075.16148080357</v>
      </c>
      <c r="M101" t="str">
        <f t="shared" si="1"/>
        <v>Pracownik wzorowy</v>
      </c>
    </row>
    <row r="102" spans="1:13">
      <c r="A102" t="s">
        <v>24</v>
      </c>
      <c r="B102" s="1" t="s">
        <v>12</v>
      </c>
      <c r="C102" s="1" t="s">
        <v>13</v>
      </c>
      <c r="D102" s="1" t="s">
        <v>30</v>
      </c>
      <c r="E102" s="2">
        <v>41263</v>
      </c>
      <c r="F102" s="1">
        <v>2012</v>
      </c>
      <c r="G102" s="1">
        <v>123</v>
      </c>
      <c r="H102" s="4">
        <v>905.23577235772359</v>
      </c>
      <c r="I102" s="4">
        <v>89075.199999999997</v>
      </c>
      <c r="J102" s="3">
        <v>0.25</v>
      </c>
      <c r="K102" s="4">
        <v>111344</v>
      </c>
      <c r="L102" s="4">
        <v>137675.20452800038</v>
      </c>
      <c r="M102" t="str">
        <f t="shared" si="1"/>
        <v>xx</v>
      </c>
    </row>
    <row r="103" spans="1:13">
      <c r="A103" t="s">
        <v>25</v>
      </c>
      <c r="B103" s="1" t="s">
        <v>17</v>
      </c>
      <c r="C103" s="1" t="s">
        <v>15</v>
      </c>
      <c r="D103" s="1" t="s">
        <v>31</v>
      </c>
      <c r="E103" s="2">
        <v>41263</v>
      </c>
      <c r="F103" s="1">
        <v>2012</v>
      </c>
      <c r="G103" s="1">
        <v>162</v>
      </c>
      <c r="H103" s="4">
        <v>160.19753086419752</v>
      </c>
      <c r="I103" s="4">
        <v>25196.11650485437</v>
      </c>
      <c r="J103" s="3">
        <v>0.03</v>
      </c>
      <c r="K103" s="4">
        <v>25952</v>
      </c>
      <c r="L103" s="4">
        <v>27719.935541947954</v>
      </c>
      <c r="M103" t="str">
        <f t="shared" si="1"/>
        <v>Pracownik wzorowy</v>
      </c>
    </row>
    <row r="104" spans="1:13">
      <c r="A104" t="s">
        <v>26</v>
      </c>
      <c r="B104" s="1" t="s">
        <v>10</v>
      </c>
      <c r="C104" s="1" t="s">
        <v>16</v>
      </c>
      <c r="D104" s="1" t="s">
        <v>32</v>
      </c>
      <c r="E104" s="2">
        <v>41263</v>
      </c>
      <c r="F104" s="1">
        <v>2012</v>
      </c>
      <c r="G104" s="1">
        <v>132</v>
      </c>
      <c r="H104" s="4">
        <v>1470.8560606060605</v>
      </c>
      <c r="I104" s="4">
        <v>155322.4</v>
      </c>
      <c r="J104" s="3">
        <v>0.25</v>
      </c>
      <c r="K104" s="4">
        <v>194153</v>
      </c>
      <c r="L104" s="4">
        <v>236806.9734778839</v>
      </c>
      <c r="M104" t="str">
        <f t="shared" si="1"/>
        <v>xx</v>
      </c>
    </row>
    <row r="105" spans="1:13">
      <c r="A105" t="s">
        <v>27</v>
      </c>
      <c r="B105" s="1" t="s">
        <v>17</v>
      </c>
      <c r="C105" s="1" t="s">
        <v>18</v>
      </c>
      <c r="D105" s="1" t="s">
        <v>33</v>
      </c>
      <c r="E105" s="2">
        <v>41263</v>
      </c>
      <c r="F105" s="1">
        <v>2012</v>
      </c>
      <c r="G105" s="1">
        <v>79</v>
      </c>
      <c r="H105" s="4">
        <v>1532.8481012658228</v>
      </c>
      <c r="I105" s="4">
        <v>106223.68421052631</v>
      </c>
      <c r="J105" s="3">
        <v>0.14000000000000001</v>
      </c>
      <c r="K105" s="4">
        <v>121095</v>
      </c>
      <c r="L105" s="4">
        <v>143720.90542454808</v>
      </c>
      <c r="M105" t="str">
        <f t="shared" si="1"/>
        <v>xx</v>
      </c>
    </row>
    <row r="106" spans="1:13">
      <c r="A106" t="s">
        <v>24</v>
      </c>
      <c r="B106" s="1" t="s">
        <v>12</v>
      </c>
      <c r="C106" s="1" t="s">
        <v>19</v>
      </c>
      <c r="D106" s="1" t="s">
        <v>34</v>
      </c>
      <c r="E106" s="2">
        <v>41263</v>
      </c>
      <c r="F106" s="1">
        <v>2012</v>
      </c>
      <c r="G106" s="1">
        <v>102</v>
      </c>
      <c r="H106" s="4">
        <v>1826.6176470588234</v>
      </c>
      <c r="I106" s="4">
        <v>150254.03225806452</v>
      </c>
      <c r="J106" s="3">
        <v>0.24</v>
      </c>
      <c r="K106" s="4">
        <v>186315</v>
      </c>
      <c r="L106" s="4">
        <v>227920.65122743568</v>
      </c>
      <c r="M106" t="str">
        <f t="shared" si="1"/>
        <v>xx</v>
      </c>
    </row>
    <row r="107" spans="1:13">
      <c r="A107" t="s">
        <v>25</v>
      </c>
      <c r="B107" s="1" t="s">
        <v>10</v>
      </c>
      <c r="C107" s="1" t="s">
        <v>20</v>
      </c>
      <c r="D107" s="1" t="s">
        <v>30</v>
      </c>
      <c r="E107" s="2">
        <v>41263</v>
      </c>
      <c r="F107" s="1">
        <v>2012</v>
      </c>
      <c r="G107" s="1">
        <v>101</v>
      </c>
      <c r="H107" s="4">
        <v>909.46534653465346</v>
      </c>
      <c r="I107" s="4">
        <v>85846.728971962613</v>
      </c>
      <c r="J107" s="3">
        <v>7.0000000000000007E-2</v>
      </c>
      <c r="K107" s="4">
        <v>91856</v>
      </c>
      <c r="L107" s="4">
        <v>93401.0138306671</v>
      </c>
      <c r="M107" t="str">
        <f t="shared" si="1"/>
        <v>Pracownik wzorowy</v>
      </c>
    </row>
    <row r="108" spans="1:13">
      <c r="A108" t="s">
        <v>26</v>
      </c>
      <c r="B108" s="1" t="s">
        <v>10</v>
      </c>
      <c r="C108" s="1" t="s">
        <v>21</v>
      </c>
      <c r="D108" s="1" t="s">
        <v>31</v>
      </c>
      <c r="E108" s="2">
        <v>41263</v>
      </c>
      <c r="F108" s="1">
        <v>2012</v>
      </c>
      <c r="G108" s="1">
        <v>58</v>
      </c>
      <c r="H108" s="4">
        <v>1400.3620689655172</v>
      </c>
      <c r="I108" s="4">
        <v>76623.584905660377</v>
      </c>
      <c r="J108" s="3">
        <v>0.06</v>
      </c>
      <c r="K108" s="4">
        <v>81221</v>
      </c>
      <c r="L108" s="4">
        <v>81827.498265609189</v>
      </c>
      <c r="M108" t="str">
        <f t="shared" si="1"/>
        <v>Pracownik wzorowy</v>
      </c>
    </row>
    <row r="109" spans="1:13">
      <c r="A109" t="s">
        <v>27</v>
      </c>
      <c r="B109" s="1" t="s">
        <v>17</v>
      </c>
      <c r="C109" s="1" t="s">
        <v>22</v>
      </c>
      <c r="D109" s="1" t="s">
        <v>32</v>
      </c>
      <c r="E109" s="2">
        <v>41263</v>
      </c>
      <c r="F109" s="1">
        <v>2012</v>
      </c>
      <c r="G109" s="1">
        <v>97</v>
      </c>
      <c r="H109" s="4">
        <v>1164.5876288659795</v>
      </c>
      <c r="I109" s="4">
        <v>98230.434782608703</v>
      </c>
      <c r="J109" s="3">
        <v>0.15</v>
      </c>
      <c r="K109" s="4">
        <v>112965</v>
      </c>
      <c r="L109" s="4">
        <v>131418.17120541775</v>
      </c>
      <c r="M109" t="str">
        <f t="shared" si="1"/>
        <v>xx</v>
      </c>
    </row>
    <row r="110" spans="1:13">
      <c r="A110" t="s">
        <v>24</v>
      </c>
      <c r="B110" s="1" t="s">
        <v>10</v>
      </c>
      <c r="C110" s="1" t="s">
        <v>11</v>
      </c>
      <c r="D110" s="1" t="s">
        <v>33</v>
      </c>
      <c r="E110" s="2">
        <v>41262</v>
      </c>
      <c r="F110" s="1">
        <v>2012</v>
      </c>
      <c r="G110" s="1">
        <v>30</v>
      </c>
      <c r="H110" s="4">
        <v>2705</v>
      </c>
      <c r="I110" s="4">
        <v>65975.609756097561</v>
      </c>
      <c r="J110" s="3">
        <v>0.23</v>
      </c>
      <c r="K110" s="4">
        <v>81150</v>
      </c>
      <c r="L110" s="4">
        <v>93747.000888212802</v>
      </c>
      <c r="M110" t="str">
        <f t="shared" si="1"/>
        <v>xx</v>
      </c>
    </row>
    <row r="111" spans="1:13">
      <c r="A111" t="s">
        <v>25</v>
      </c>
      <c r="B111" s="1" t="s">
        <v>12</v>
      </c>
      <c r="C111" s="1" t="s">
        <v>13</v>
      </c>
      <c r="D111" s="1" t="s">
        <v>34</v>
      </c>
      <c r="E111" s="2">
        <v>41262</v>
      </c>
      <c r="F111" s="1">
        <v>2012</v>
      </c>
      <c r="G111" s="1">
        <v>47</v>
      </c>
      <c r="H111" s="4">
        <v>2242.0425531914893</v>
      </c>
      <c r="I111" s="4">
        <v>100358.09523809524</v>
      </c>
      <c r="J111" s="3">
        <v>0.05</v>
      </c>
      <c r="K111" s="4">
        <v>105376</v>
      </c>
      <c r="L111" s="4">
        <v>114878.00249184199</v>
      </c>
      <c r="M111" t="str">
        <f t="shared" si="1"/>
        <v>Pracownik wzorowy</v>
      </c>
    </row>
    <row r="112" spans="1:13">
      <c r="A112" t="s">
        <v>26</v>
      </c>
      <c r="B112" s="1" t="s">
        <v>17</v>
      </c>
      <c r="C112" s="1" t="s">
        <v>15</v>
      </c>
      <c r="D112" s="1" t="s">
        <v>30</v>
      </c>
      <c r="E112" s="2">
        <v>41262</v>
      </c>
      <c r="F112" s="1">
        <v>2012</v>
      </c>
      <c r="G112" s="1">
        <v>39</v>
      </c>
      <c r="H112" s="4">
        <v>3839.2820512820513</v>
      </c>
      <c r="I112" s="4">
        <v>137368.80733944953</v>
      </c>
      <c r="J112" s="3">
        <v>0.09</v>
      </c>
      <c r="K112" s="4">
        <v>149732</v>
      </c>
      <c r="L112" s="4">
        <v>180650.8744963237</v>
      </c>
      <c r="M112" t="str">
        <f t="shared" si="1"/>
        <v>xx</v>
      </c>
    </row>
    <row r="113" spans="1:13">
      <c r="A113" t="s">
        <v>27</v>
      </c>
      <c r="B113" s="1" t="s">
        <v>10</v>
      </c>
      <c r="C113" s="1" t="s">
        <v>16</v>
      </c>
      <c r="D113" s="1" t="s">
        <v>31</v>
      </c>
      <c r="E113" s="2">
        <v>41262</v>
      </c>
      <c r="F113" s="1">
        <v>2012</v>
      </c>
      <c r="G113" s="1">
        <v>153</v>
      </c>
      <c r="H113" s="4">
        <v>313.69934640522877</v>
      </c>
      <c r="I113" s="4">
        <v>41022.222222222226</v>
      </c>
      <c r="J113" s="3">
        <v>0.17</v>
      </c>
      <c r="K113" s="4">
        <v>47996</v>
      </c>
      <c r="L113" s="4">
        <v>56105.422474438514</v>
      </c>
      <c r="M113" t="str">
        <f t="shared" si="1"/>
        <v>xx</v>
      </c>
    </row>
    <row r="114" spans="1:13">
      <c r="A114" t="s">
        <v>24</v>
      </c>
      <c r="B114" s="1" t="s">
        <v>17</v>
      </c>
      <c r="C114" s="1" t="s">
        <v>18</v>
      </c>
      <c r="D114" s="1" t="s">
        <v>32</v>
      </c>
      <c r="E114" s="2">
        <v>41262</v>
      </c>
      <c r="F114" s="1">
        <v>2012</v>
      </c>
      <c r="G114" s="1">
        <v>113</v>
      </c>
      <c r="H114" s="4">
        <v>1227.2212389380531</v>
      </c>
      <c r="I114" s="4">
        <v>126069.0909090909</v>
      </c>
      <c r="J114" s="3">
        <v>0.1</v>
      </c>
      <c r="K114" s="4">
        <v>138676</v>
      </c>
      <c r="L114" s="4">
        <v>160878.40926554136</v>
      </c>
      <c r="M114" t="str">
        <f t="shared" si="1"/>
        <v>xx</v>
      </c>
    </row>
    <row r="115" spans="1:13">
      <c r="A115" t="s">
        <v>25</v>
      </c>
      <c r="B115" s="1" t="s">
        <v>12</v>
      </c>
      <c r="C115" s="1" t="s">
        <v>19</v>
      </c>
      <c r="D115" s="1" t="s">
        <v>33</v>
      </c>
      <c r="E115" s="2">
        <v>41262</v>
      </c>
      <c r="F115" s="1">
        <v>2012</v>
      </c>
      <c r="G115" s="1">
        <v>67</v>
      </c>
      <c r="H115" s="4">
        <v>1954.7462686567164</v>
      </c>
      <c r="I115" s="4">
        <v>110989.83050847458</v>
      </c>
      <c r="J115" s="3">
        <v>0.18</v>
      </c>
      <c r="K115" s="4">
        <v>130968</v>
      </c>
      <c r="L115" s="4">
        <v>137766.60780715646</v>
      </c>
      <c r="M115" t="str">
        <f t="shared" si="1"/>
        <v>Pracownik wzorowy</v>
      </c>
    </row>
    <row r="116" spans="1:13">
      <c r="A116" t="s">
        <v>26</v>
      </c>
      <c r="B116" s="1" t="s">
        <v>10</v>
      </c>
      <c r="C116" s="1" t="s">
        <v>20</v>
      </c>
      <c r="D116" s="1" t="s">
        <v>34</v>
      </c>
      <c r="E116" s="2">
        <v>41262</v>
      </c>
      <c r="F116" s="1">
        <v>2012</v>
      </c>
      <c r="G116" s="1">
        <v>93</v>
      </c>
      <c r="H116" s="4">
        <v>1755.3118279569892</v>
      </c>
      <c r="I116" s="4">
        <v>139524.78632478634</v>
      </c>
      <c r="J116" s="3">
        <v>0.17</v>
      </c>
      <c r="K116" s="4">
        <v>163244</v>
      </c>
      <c r="L116" s="4">
        <v>165567.41754074694</v>
      </c>
      <c r="M116" t="str">
        <f t="shared" si="1"/>
        <v>Pracownik wzorowy</v>
      </c>
    </row>
    <row r="117" spans="1:13">
      <c r="A117" t="s">
        <v>27</v>
      </c>
      <c r="B117" s="1" t="s">
        <v>10</v>
      </c>
      <c r="C117" s="1" t="s">
        <v>21</v>
      </c>
      <c r="D117" s="1" t="s">
        <v>30</v>
      </c>
      <c r="E117" s="2">
        <v>41262</v>
      </c>
      <c r="F117" s="1">
        <v>2012</v>
      </c>
      <c r="G117" s="1">
        <v>149</v>
      </c>
      <c r="H117" s="4">
        <v>688.1275167785235</v>
      </c>
      <c r="I117" s="4">
        <v>92370.270270270266</v>
      </c>
      <c r="J117" s="3">
        <v>0.11</v>
      </c>
      <c r="K117" s="4">
        <v>102531</v>
      </c>
      <c r="L117" s="4">
        <v>127296.02939814531</v>
      </c>
      <c r="M117" t="str">
        <f t="shared" si="1"/>
        <v>xx</v>
      </c>
    </row>
    <row r="118" spans="1:13">
      <c r="A118" t="s">
        <v>24</v>
      </c>
      <c r="B118" s="1" t="s">
        <v>17</v>
      </c>
      <c r="C118" s="1" t="s">
        <v>22</v>
      </c>
      <c r="D118" s="1" t="s">
        <v>31</v>
      </c>
      <c r="E118" s="2">
        <v>41262</v>
      </c>
      <c r="F118" s="1">
        <v>2012</v>
      </c>
      <c r="G118" s="1">
        <v>87</v>
      </c>
      <c r="H118" s="4">
        <v>1977.0804597701149</v>
      </c>
      <c r="I118" s="4">
        <v>162269.8113207547</v>
      </c>
      <c r="J118" s="3">
        <v>0.06</v>
      </c>
      <c r="K118" s="4">
        <v>172006</v>
      </c>
      <c r="L118" s="4">
        <v>187792.83884096649</v>
      </c>
      <c r="M118" t="str">
        <f t="shared" si="1"/>
        <v>Pracownik wzorowy</v>
      </c>
    </row>
    <row r="119" spans="1:13">
      <c r="A119" t="s">
        <v>25</v>
      </c>
      <c r="B119" s="1" t="s">
        <v>10</v>
      </c>
      <c r="C119" s="1" t="s">
        <v>11</v>
      </c>
      <c r="D119" s="1" t="s">
        <v>32</v>
      </c>
      <c r="E119" s="2">
        <v>41261</v>
      </c>
      <c r="F119" s="1">
        <v>2012</v>
      </c>
      <c r="G119" s="1">
        <v>167</v>
      </c>
      <c r="H119" s="4">
        <v>167.50898203592814</v>
      </c>
      <c r="I119" s="4">
        <v>23507.563025210085</v>
      </c>
      <c r="J119" s="3">
        <v>0.19</v>
      </c>
      <c r="K119" s="4">
        <v>27974</v>
      </c>
      <c r="L119" s="4">
        <v>29409.290534475844</v>
      </c>
      <c r="M119" t="str">
        <f t="shared" si="1"/>
        <v>Pracownik wzorowy</v>
      </c>
    </row>
    <row r="120" spans="1:13">
      <c r="A120" t="s">
        <v>26</v>
      </c>
      <c r="B120" s="1" t="s">
        <v>12</v>
      </c>
      <c r="C120" s="1" t="s">
        <v>13</v>
      </c>
      <c r="D120" s="1" t="s">
        <v>33</v>
      </c>
      <c r="E120" s="2">
        <v>41261</v>
      </c>
      <c r="F120" s="1">
        <v>2012</v>
      </c>
      <c r="G120" s="1">
        <v>130</v>
      </c>
      <c r="H120" s="4">
        <v>1088.0307692307692</v>
      </c>
      <c r="I120" s="4">
        <v>116895.86776859504</v>
      </c>
      <c r="J120" s="3">
        <v>0.21</v>
      </c>
      <c r="K120" s="4">
        <v>141444</v>
      </c>
      <c r="L120" s="4">
        <v>168401.41679610682</v>
      </c>
      <c r="M120" t="str">
        <f t="shared" si="1"/>
        <v>xx</v>
      </c>
    </row>
    <row r="121" spans="1:13">
      <c r="A121" t="s">
        <v>27</v>
      </c>
      <c r="B121" s="1" t="s">
        <v>17</v>
      </c>
      <c r="C121" s="1" t="s">
        <v>15</v>
      </c>
      <c r="D121" s="1" t="s">
        <v>34</v>
      </c>
      <c r="E121" s="2">
        <v>41261</v>
      </c>
      <c r="F121" s="1">
        <v>2012</v>
      </c>
      <c r="G121" s="1">
        <v>62</v>
      </c>
      <c r="H121" s="4">
        <v>3097.6129032258063</v>
      </c>
      <c r="I121" s="4">
        <v>153641.60000000001</v>
      </c>
      <c r="J121" s="3">
        <v>0.25</v>
      </c>
      <c r="K121" s="4">
        <v>192052</v>
      </c>
      <c r="L121" s="4">
        <v>223560.04821665285</v>
      </c>
      <c r="M121" t="str">
        <f t="shared" si="1"/>
        <v>xx</v>
      </c>
    </row>
    <row r="122" spans="1:13">
      <c r="A122" t="s">
        <v>24</v>
      </c>
      <c r="B122" s="1" t="s">
        <v>10</v>
      </c>
      <c r="C122" s="1" t="s">
        <v>16</v>
      </c>
      <c r="D122" s="1" t="s">
        <v>30</v>
      </c>
      <c r="E122" s="2">
        <v>41261</v>
      </c>
      <c r="F122" s="1">
        <v>2012</v>
      </c>
      <c r="G122" s="1">
        <v>24</v>
      </c>
      <c r="H122" s="4">
        <v>7237.875</v>
      </c>
      <c r="I122" s="4">
        <v>162344.8598130841</v>
      </c>
      <c r="J122" s="3">
        <v>7.0000000000000007E-2</v>
      </c>
      <c r="K122" s="4">
        <v>173709</v>
      </c>
      <c r="L122" s="4">
        <v>191900.7447749665</v>
      </c>
      <c r="M122" t="str">
        <f t="shared" si="1"/>
        <v>Pracownik wzorowy</v>
      </c>
    </row>
    <row r="123" spans="1:13">
      <c r="A123" t="s">
        <v>25</v>
      </c>
      <c r="B123" s="1" t="s">
        <v>17</v>
      </c>
      <c r="C123" s="1" t="s">
        <v>18</v>
      </c>
      <c r="D123" s="1" t="s">
        <v>31</v>
      </c>
      <c r="E123" s="2">
        <v>41261</v>
      </c>
      <c r="F123" s="1">
        <v>2012</v>
      </c>
      <c r="G123" s="1">
        <v>70</v>
      </c>
      <c r="H123" s="4">
        <v>2436.6857142857143</v>
      </c>
      <c r="I123" s="4">
        <v>157933.33333333331</v>
      </c>
      <c r="J123" s="3">
        <v>0.08</v>
      </c>
      <c r="K123" s="4">
        <v>170568</v>
      </c>
      <c r="L123" s="4">
        <v>175530.93786706601</v>
      </c>
      <c r="M123" t="str">
        <f t="shared" si="1"/>
        <v>Pracownik wzorowy</v>
      </c>
    </row>
    <row r="124" spans="1:13">
      <c r="A124" t="s">
        <v>26</v>
      </c>
      <c r="B124" s="1" t="s">
        <v>12</v>
      </c>
      <c r="C124" s="1" t="s">
        <v>19</v>
      </c>
      <c r="D124" s="1" t="s">
        <v>32</v>
      </c>
      <c r="E124" s="2">
        <v>41261</v>
      </c>
      <c r="F124" s="1">
        <v>2012</v>
      </c>
      <c r="G124" s="1">
        <v>28</v>
      </c>
      <c r="H124" s="4">
        <v>7046.25</v>
      </c>
      <c r="I124" s="4">
        <v>184387.85046728971</v>
      </c>
      <c r="J124" s="3">
        <v>7.0000000000000007E-2</v>
      </c>
      <c r="K124" s="4">
        <v>197295</v>
      </c>
      <c r="L124" s="4">
        <v>244931.17835895345</v>
      </c>
      <c r="M124" t="str">
        <f t="shared" si="1"/>
        <v>xx</v>
      </c>
    </row>
    <row r="125" spans="1:13">
      <c r="A125" t="s">
        <v>27</v>
      </c>
      <c r="B125" s="1" t="s">
        <v>10</v>
      </c>
      <c r="C125" s="1" t="s">
        <v>20</v>
      </c>
      <c r="D125" s="1" t="s">
        <v>33</v>
      </c>
      <c r="E125" s="2">
        <v>41261</v>
      </c>
      <c r="F125" s="1">
        <v>2012</v>
      </c>
      <c r="G125" s="1">
        <v>139</v>
      </c>
      <c r="H125" s="4">
        <v>570.14388489208636</v>
      </c>
      <c r="I125" s="4">
        <v>72706.422018348618</v>
      </c>
      <c r="J125" s="3">
        <v>0.09</v>
      </c>
      <c r="K125" s="4">
        <v>79250</v>
      </c>
      <c r="L125" s="4">
        <v>80009.809392776806</v>
      </c>
      <c r="M125" t="str">
        <f t="shared" si="1"/>
        <v>Pracownik wzorowy</v>
      </c>
    </row>
    <row r="126" spans="1:13">
      <c r="A126" t="s">
        <v>24</v>
      </c>
      <c r="B126" s="1" t="s">
        <v>10</v>
      </c>
      <c r="C126" s="1" t="s">
        <v>21</v>
      </c>
      <c r="D126" s="1" t="s">
        <v>34</v>
      </c>
      <c r="E126" s="2">
        <v>41261</v>
      </c>
      <c r="F126" s="1">
        <v>2012</v>
      </c>
      <c r="G126" s="1">
        <v>109</v>
      </c>
      <c r="H126" s="4">
        <v>489.22018348623851</v>
      </c>
      <c r="I126" s="4">
        <v>46776.31578947368</v>
      </c>
      <c r="J126" s="3">
        <v>0.14000000000000001</v>
      </c>
      <c r="K126" s="4">
        <v>53325</v>
      </c>
      <c r="L126" s="4">
        <v>53888.647520510494</v>
      </c>
      <c r="M126" t="str">
        <f t="shared" si="1"/>
        <v>Pracownik wzorowy</v>
      </c>
    </row>
    <row r="127" spans="1:13">
      <c r="A127" t="s">
        <v>25</v>
      </c>
      <c r="B127" s="1" t="s">
        <v>17</v>
      </c>
      <c r="C127" s="1" t="s">
        <v>22</v>
      </c>
      <c r="D127" s="1" t="s">
        <v>30</v>
      </c>
      <c r="E127" s="2">
        <v>41261</v>
      </c>
      <c r="F127" s="1">
        <v>2012</v>
      </c>
      <c r="G127" s="1">
        <v>131</v>
      </c>
      <c r="H127" s="4">
        <v>399.38931297709922</v>
      </c>
      <c r="I127" s="4">
        <v>47563.63636363636</v>
      </c>
      <c r="J127" s="3">
        <v>0.1</v>
      </c>
      <c r="K127" s="4">
        <v>52320</v>
      </c>
      <c r="L127" s="4">
        <v>52364.576929034549</v>
      </c>
      <c r="M127" t="str">
        <f t="shared" si="1"/>
        <v>Pracownik wzorowy</v>
      </c>
    </row>
    <row r="128" spans="1:13">
      <c r="A128" t="s">
        <v>26</v>
      </c>
      <c r="B128" s="1" t="s">
        <v>10</v>
      </c>
      <c r="C128" s="1" t="s">
        <v>11</v>
      </c>
      <c r="D128" s="1" t="s">
        <v>31</v>
      </c>
      <c r="E128" s="2">
        <v>41260</v>
      </c>
      <c r="F128" s="1">
        <v>2012</v>
      </c>
      <c r="G128" s="1">
        <v>165</v>
      </c>
      <c r="H128" s="4">
        <v>1098.9636363636364</v>
      </c>
      <c r="I128" s="4">
        <v>167897.22222222222</v>
      </c>
      <c r="J128" s="3">
        <v>0.08</v>
      </c>
      <c r="K128" s="4">
        <v>181329</v>
      </c>
      <c r="L128" s="4">
        <v>203258.04538291998</v>
      </c>
      <c r="M128" t="str">
        <f t="shared" si="1"/>
        <v>xx</v>
      </c>
    </row>
    <row r="129" spans="1:13">
      <c r="A129" t="s">
        <v>27</v>
      </c>
      <c r="B129" s="1" t="s">
        <v>12</v>
      </c>
      <c r="C129" s="1" t="s">
        <v>13</v>
      </c>
      <c r="D129" s="1" t="s">
        <v>32</v>
      </c>
      <c r="E129" s="2">
        <v>41260</v>
      </c>
      <c r="F129" s="1">
        <v>2012</v>
      </c>
      <c r="G129" s="1">
        <v>51</v>
      </c>
      <c r="H129" s="4">
        <v>1035.7843137254902</v>
      </c>
      <c r="I129" s="4">
        <v>48912.037037037036</v>
      </c>
      <c r="J129" s="3">
        <v>0.08</v>
      </c>
      <c r="K129" s="4">
        <v>52825</v>
      </c>
      <c r="L129" s="4">
        <v>58689.993079483167</v>
      </c>
      <c r="M129" t="str">
        <f t="shared" si="1"/>
        <v>Pracownik wzorowy</v>
      </c>
    </row>
    <row r="130" spans="1:13">
      <c r="A130" t="s">
        <v>24</v>
      </c>
      <c r="B130" s="1" t="s">
        <v>17</v>
      </c>
      <c r="C130" s="1" t="s">
        <v>15</v>
      </c>
      <c r="D130" s="1" t="s">
        <v>33</v>
      </c>
      <c r="E130" s="2">
        <v>41260</v>
      </c>
      <c r="F130" s="1">
        <v>2012</v>
      </c>
      <c r="G130" s="1">
        <v>120</v>
      </c>
      <c r="H130" s="4">
        <v>1623.8166666666666</v>
      </c>
      <c r="I130" s="4">
        <v>155886.39999999999</v>
      </c>
      <c r="J130" s="3">
        <v>0.25</v>
      </c>
      <c r="K130" s="4">
        <v>194858</v>
      </c>
      <c r="L130" s="4">
        <v>225506.52292149985</v>
      </c>
      <c r="M130" t="str">
        <f t="shared" si="1"/>
        <v>xx</v>
      </c>
    </row>
    <row r="131" spans="1:13">
      <c r="A131" t="s">
        <v>25</v>
      </c>
      <c r="B131" s="1" t="s">
        <v>10</v>
      </c>
      <c r="C131" s="1" t="s">
        <v>16</v>
      </c>
      <c r="D131" s="1" t="s">
        <v>34</v>
      </c>
      <c r="E131" s="2">
        <v>41260</v>
      </c>
      <c r="F131" s="1">
        <v>2012</v>
      </c>
      <c r="G131" s="1">
        <v>89</v>
      </c>
      <c r="H131" s="4">
        <v>2179.4157303370785</v>
      </c>
      <c r="I131" s="4">
        <v>182988.67924528301</v>
      </c>
      <c r="J131" s="3">
        <v>0.06</v>
      </c>
      <c r="K131" s="4">
        <v>193968</v>
      </c>
      <c r="L131" s="4">
        <v>235397.12459051204</v>
      </c>
      <c r="M131" t="str">
        <f t="shared" ref="M131:M194" si="2">IF(K131/L131&gt;0.9,"Pracownik wzorowy","xx")</f>
        <v>xx</v>
      </c>
    </row>
    <row r="132" spans="1:13">
      <c r="A132" t="s">
        <v>26</v>
      </c>
      <c r="B132" s="1" t="s">
        <v>17</v>
      </c>
      <c r="C132" s="1" t="s">
        <v>18</v>
      </c>
      <c r="D132" s="1" t="s">
        <v>30</v>
      </c>
      <c r="E132" s="2">
        <v>41260</v>
      </c>
      <c r="F132" s="1">
        <v>2012</v>
      </c>
      <c r="G132" s="1">
        <v>83</v>
      </c>
      <c r="H132" s="4">
        <v>479.45783132530119</v>
      </c>
      <c r="I132" s="4">
        <v>33441.176470588238</v>
      </c>
      <c r="J132" s="3">
        <v>0.19</v>
      </c>
      <c r="K132" s="4">
        <v>39795</v>
      </c>
      <c r="L132" s="4">
        <v>42915.094797020181</v>
      </c>
      <c r="M132" t="str">
        <f t="shared" si="2"/>
        <v>Pracownik wzorowy</v>
      </c>
    </row>
    <row r="133" spans="1:13">
      <c r="A133" t="s">
        <v>27</v>
      </c>
      <c r="B133" s="1" t="s">
        <v>12</v>
      </c>
      <c r="C133" s="1" t="s">
        <v>19</v>
      </c>
      <c r="D133" s="1" t="s">
        <v>31</v>
      </c>
      <c r="E133" s="2">
        <v>41260</v>
      </c>
      <c r="F133" s="1">
        <v>2012</v>
      </c>
      <c r="G133" s="1">
        <v>41</v>
      </c>
      <c r="H133" s="4">
        <v>3001.6585365853657</v>
      </c>
      <c r="I133" s="4">
        <v>111879.99999999999</v>
      </c>
      <c r="J133" s="3">
        <v>0.1</v>
      </c>
      <c r="K133" s="4">
        <v>123068</v>
      </c>
      <c r="L133" s="4">
        <v>126808.24974679996</v>
      </c>
      <c r="M133" t="str">
        <f t="shared" si="2"/>
        <v>Pracownik wzorowy</v>
      </c>
    </row>
    <row r="134" spans="1:13">
      <c r="A134" t="s">
        <v>24</v>
      </c>
      <c r="B134" s="1" t="s">
        <v>10</v>
      </c>
      <c r="C134" s="1" t="s">
        <v>20</v>
      </c>
      <c r="D134" s="1" t="s">
        <v>32</v>
      </c>
      <c r="E134" s="2">
        <v>41260</v>
      </c>
      <c r="F134" s="1">
        <v>2012</v>
      </c>
      <c r="G134" s="1">
        <v>144</v>
      </c>
      <c r="H134" s="4">
        <v>507.65277777777777</v>
      </c>
      <c r="I134" s="4">
        <v>59919.672131147541</v>
      </c>
      <c r="J134" s="3">
        <v>0.22</v>
      </c>
      <c r="K134" s="4">
        <v>73102</v>
      </c>
      <c r="L134" s="4">
        <v>81740.477270600721</v>
      </c>
      <c r="M134" t="str">
        <f t="shared" si="2"/>
        <v>xx</v>
      </c>
    </row>
    <row r="135" spans="1:13">
      <c r="A135" t="s">
        <v>25</v>
      </c>
      <c r="B135" s="1" t="s">
        <v>10</v>
      </c>
      <c r="C135" s="1" t="s">
        <v>21</v>
      </c>
      <c r="D135" s="1" t="s">
        <v>33</v>
      </c>
      <c r="E135" s="2">
        <v>41260</v>
      </c>
      <c r="F135" s="1">
        <v>2012</v>
      </c>
      <c r="G135" s="1">
        <v>95</v>
      </c>
      <c r="H135" s="4">
        <v>276.34736842105264</v>
      </c>
      <c r="I135" s="4">
        <v>24085.32110091743</v>
      </c>
      <c r="J135" s="3">
        <v>0.09</v>
      </c>
      <c r="K135" s="4">
        <v>26253</v>
      </c>
      <c r="L135" s="4">
        <v>29590.615416068336</v>
      </c>
      <c r="M135" t="str">
        <f t="shared" si="2"/>
        <v>xx</v>
      </c>
    </row>
    <row r="136" spans="1:13">
      <c r="A136" t="s">
        <v>26</v>
      </c>
      <c r="B136" s="1" t="s">
        <v>17</v>
      </c>
      <c r="C136" s="1" t="s">
        <v>22</v>
      </c>
      <c r="D136" s="1" t="s">
        <v>34</v>
      </c>
      <c r="E136" s="2">
        <v>41260</v>
      </c>
      <c r="F136" s="1">
        <v>2012</v>
      </c>
      <c r="G136" s="1">
        <v>16</v>
      </c>
      <c r="H136" s="4">
        <v>8021.5</v>
      </c>
      <c r="I136" s="4">
        <v>112582.45614035087</v>
      </c>
      <c r="J136" s="3">
        <v>0.14000000000000001</v>
      </c>
      <c r="K136" s="4">
        <v>128344</v>
      </c>
      <c r="L136" s="4">
        <v>147802.40904668951</v>
      </c>
      <c r="M136" t="str">
        <f t="shared" si="2"/>
        <v>xx</v>
      </c>
    </row>
    <row r="137" spans="1:13">
      <c r="A137" t="s">
        <v>27</v>
      </c>
      <c r="B137" s="1" t="s">
        <v>10</v>
      </c>
      <c r="C137" s="1" t="s">
        <v>11</v>
      </c>
      <c r="D137" s="1" t="s">
        <v>30</v>
      </c>
      <c r="E137" s="2">
        <v>41259</v>
      </c>
      <c r="F137" s="1">
        <v>2012</v>
      </c>
      <c r="G137" s="1">
        <v>99</v>
      </c>
      <c r="H137" s="4">
        <v>1490.2727272727273</v>
      </c>
      <c r="I137" s="4">
        <v>143239.80582524271</v>
      </c>
      <c r="J137" s="3">
        <v>0.03</v>
      </c>
      <c r="K137" s="4">
        <v>147537</v>
      </c>
      <c r="L137" s="4">
        <v>166221.10922447196</v>
      </c>
      <c r="M137" t="str">
        <f t="shared" si="2"/>
        <v>xx</v>
      </c>
    </row>
    <row r="138" spans="1:13">
      <c r="A138" t="s">
        <v>24</v>
      </c>
      <c r="B138" s="1" t="s">
        <v>12</v>
      </c>
      <c r="C138" s="1" t="s">
        <v>13</v>
      </c>
      <c r="D138" s="1" t="s">
        <v>31</v>
      </c>
      <c r="E138" s="2">
        <v>41259</v>
      </c>
      <c r="F138" s="1">
        <v>2012</v>
      </c>
      <c r="G138" s="1">
        <v>70</v>
      </c>
      <c r="H138" s="4">
        <v>1121.3285714285714</v>
      </c>
      <c r="I138" s="4">
        <v>64870.247933884297</v>
      </c>
      <c r="J138" s="3">
        <v>0.21</v>
      </c>
      <c r="K138" s="4">
        <v>78493</v>
      </c>
      <c r="L138" s="4">
        <v>93858.472320854693</v>
      </c>
      <c r="M138" t="str">
        <f t="shared" si="2"/>
        <v>xx</v>
      </c>
    </row>
    <row r="139" spans="1:13">
      <c r="A139" t="s">
        <v>25</v>
      </c>
      <c r="B139" s="1" t="s">
        <v>17</v>
      </c>
      <c r="C139" s="1" t="s">
        <v>15</v>
      </c>
      <c r="D139" s="1" t="s">
        <v>32</v>
      </c>
      <c r="E139" s="2">
        <v>41259</v>
      </c>
      <c r="F139" s="1">
        <v>2012</v>
      </c>
      <c r="G139" s="1">
        <v>111</v>
      </c>
      <c r="H139" s="4">
        <v>1117.1711711711712</v>
      </c>
      <c r="I139" s="4">
        <v>112732.72727272726</v>
      </c>
      <c r="J139" s="3">
        <v>0.1</v>
      </c>
      <c r="K139" s="4">
        <v>124006</v>
      </c>
      <c r="L139" s="4">
        <v>135889.01919022945</v>
      </c>
      <c r="M139" t="str">
        <f t="shared" si="2"/>
        <v>Pracownik wzorowy</v>
      </c>
    </row>
    <row r="140" spans="1:13">
      <c r="A140" t="s">
        <v>26</v>
      </c>
      <c r="B140" s="1" t="s">
        <v>10</v>
      </c>
      <c r="C140" s="1" t="s">
        <v>16</v>
      </c>
      <c r="D140" s="1" t="s">
        <v>33</v>
      </c>
      <c r="E140" s="2">
        <v>41259</v>
      </c>
      <c r="F140" s="1">
        <v>2012</v>
      </c>
      <c r="G140" s="1">
        <v>125</v>
      </c>
      <c r="H140" s="4">
        <v>1134.144</v>
      </c>
      <c r="I140" s="4">
        <v>119132.7731092437</v>
      </c>
      <c r="J140" s="3">
        <v>0.19</v>
      </c>
      <c r="K140" s="4">
        <v>141768</v>
      </c>
      <c r="L140" s="4">
        <v>150812.17646025654</v>
      </c>
      <c r="M140" t="str">
        <f t="shared" si="2"/>
        <v>Pracownik wzorowy</v>
      </c>
    </row>
    <row r="141" spans="1:13">
      <c r="A141" t="s">
        <v>27</v>
      </c>
      <c r="B141" s="1" t="s">
        <v>17</v>
      </c>
      <c r="C141" s="1" t="s">
        <v>18</v>
      </c>
      <c r="D141" s="1" t="s">
        <v>34</v>
      </c>
      <c r="E141" s="2">
        <v>41259</v>
      </c>
      <c r="F141" s="1">
        <v>2012</v>
      </c>
      <c r="G141" s="1">
        <v>129</v>
      </c>
      <c r="H141" s="4">
        <v>921.10852713178292</v>
      </c>
      <c r="I141" s="4">
        <v>112097.16981132075</v>
      </c>
      <c r="J141" s="3">
        <v>0.06</v>
      </c>
      <c r="K141" s="4">
        <v>118823</v>
      </c>
      <c r="L141" s="4">
        <v>121560.11364767741</v>
      </c>
      <c r="M141" t="str">
        <f t="shared" si="2"/>
        <v>Pracownik wzorowy</v>
      </c>
    </row>
    <row r="142" spans="1:13">
      <c r="A142" t="s">
        <v>24</v>
      </c>
      <c r="B142" s="1" t="s">
        <v>12</v>
      </c>
      <c r="C142" s="1" t="s">
        <v>19</v>
      </c>
      <c r="D142" s="1" t="s">
        <v>30</v>
      </c>
      <c r="E142" s="2">
        <v>41259</v>
      </c>
      <c r="F142" s="1">
        <v>2012</v>
      </c>
      <c r="G142" s="1">
        <v>129</v>
      </c>
      <c r="H142" s="4">
        <v>734.78294573643416</v>
      </c>
      <c r="I142" s="4">
        <v>78336.363636363632</v>
      </c>
      <c r="J142" s="3">
        <v>0.21</v>
      </c>
      <c r="K142" s="4">
        <v>94787</v>
      </c>
      <c r="L142" s="4">
        <v>109873.14196715332</v>
      </c>
      <c r="M142" t="str">
        <f t="shared" si="2"/>
        <v>xx</v>
      </c>
    </row>
    <row r="143" spans="1:13">
      <c r="A143" t="s">
        <v>25</v>
      </c>
      <c r="B143" s="1" t="s">
        <v>10</v>
      </c>
      <c r="C143" s="1" t="s">
        <v>20</v>
      </c>
      <c r="D143" s="1" t="s">
        <v>31</v>
      </c>
      <c r="E143" s="2">
        <v>41259</v>
      </c>
      <c r="F143" s="1">
        <v>2012</v>
      </c>
      <c r="G143" s="1">
        <v>170</v>
      </c>
      <c r="H143" s="4">
        <v>403.58823529411762</v>
      </c>
      <c r="I143" s="4">
        <v>56237.704918032789</v>
      </c>
      <c r="J143" s="3">
        <v>0.22</v>
      </c>
      <c r="K143" s="4">
        <v>68610</v>
      </c>
      <c r="L143" s="4">
        <v>85479.93427670667</v>
      </c>
      <c r="M143" t="str">
        <f t="shared" si="2"/>
        <v>xx</v>
      </c>
    </row>
    <row r="144" spans="1:13">
      <c r="A144" t="s">
        <v>26</v>
      </c>
      <c r="B144" s="1" t="s">
        <v>10</v>
      </c>
      <c r="C144" s="1" t="s">
        <v>21</v>
      </c>
      <c r="D144" s="1" t="s">
        <v>32</v>
      </c>
      <c r="E144" s="2">
        <v>41259</v>
      </c>
      <c r="F144" s="1">
        <v>2012</v>
      </c>
      <c r="G144" s="1">
        <v>150</v>
      </c>
      <c r="H144" s="4">
        <v>984.72666666666669</v>
      </c>
      <c r="I144" s="4">
        <v>121072.95081967213</v>
      </c>
      <c r="J144" s="3">
        <v>0.22</v>
      </c>
      <c r="K144" s="4">
        <v>147709</v>
      </c>
      <c r="L144" s="4">
        <v>164917.04279948992</v>
      </c>
      <c r="M144" t="str">
        <f t="shared" si="2"/>
        <v>xx</v>
      </c>
    </row>
    <row r="145" spans="1:13">
      <c r="A145" t="s">
        <v>27</v>
      </c>
      <c r="B145" s="1" t="s">
        <v>17</v>
      </c>
      <c r="C145" s="1" t="s">
        <v>22</v>
      </c>
      <c r="D145" s="1" t="s">
        <v>33</v>
      </c>
      <c r="E145" s="2">
        <v>41259</v>
      </c>
      <c r="F145" s="1">
        <v>2012</v>
      </c>
      <c r="G145" s="1">
        <v>102</v>
      </c>
      <c r="H145" s="4">
        <v>973.84313725490199</v>
      </c>
      <c r="I145" s="4">
        <v>89488.288288288284</v>
      </c>
      <c r="J145" s="3">
        <v>0.11</v>
      </c>
      <c r="K145" s="4">
        <v>99332</v>
      </c>
      <c r="L145" s="4">
        <v>105591.26941066964</v>
      </c>
      <c r="M145" t="str">
        <f t="shared" si="2"/>
        <v>Pracownik wzorowy</v>
      </c>
    </row>
    <row r="146" spans="1:13">
      <c r="A146" t="s">
        <v>24</v>
      </c>
      <c r="B146" s="1" t="s">
        <v>10</v>
      </c>
      <c r="C146" s="1" t="s">
        <v>11</v>
      </c>
      <c r="D146" s="1" t="s">
        <v>34</v>
      </c>
      <c r="E146" s="2">
        <v>41258</v>
      </c>
      <c r="F146" s="1">
        <v>2012</v>
      </c>
      <c r="G146" s="1">
        <v>101</v>
      </c>
      <c r="H146" s="4">
        <v>580.88118811881191</v>
      </c>
      <c r="I146" s="4">
        <v>56412.5</v>
      </c>
      <c r="J146" s="3">
        <v>0.04</v>
      </c>
      <c r="K146" s="4">
        <v>58669</v>
      </c>
      <c r="L146" s="4">
        <v>60365.172876653036</v>
      </c>
      <c r="M146" t="str">
        <f t="shared" si="2"/>
        <v>Pracownik wzorowy</v>
      </c>
    </row>
    <row r="147" spans="1:13">
      <c r="A147" t="s">
        <v>25</v>
      </c>
      <c r="B147" s="1" t="s">
        <v>12</v>
      </c>
      <c r="C147" s="1" t="s">
        <v>13</v>
      </c>
      <c r="D147" s="1" t="s">
        <v>30</v>
      </c>
      <c r="E147" s="2">
        <v>41258</v>
      </c>
      <c r="F147" s="1">
        <v>2012</v>
      </c>
      <c r="G147" s="1">
        <v>48</v>
      </c>
      <c r="H147" s="4">
        <v>2756.7291666666665</v>
      </c>
      <c r="I147" s="4">
        <v>107579.67479674798</v>
      </c>
      <c r="J147" s="3">
        <v>0.23</v>
      </c>
      <c r="K147" s="4">
        <v>132323</v>
      </c>
      <c r="L147" s="4">
        <v>133204.34520759733</v>
      </c>
      <c r="M147" t="str">
        <f t="shared" si="2"/>
        <v>Pracownik wzorowy</v>
      </c>
    </row>
    <row r="148" spans="1:13">
      <c r="A148" t="s">
        <v>26</v>
      </c>
      <c r="B148" s="1" t="s">
        <v>17</v>
      </c>
      <c r="C148" s="1" t="s">
        <v>15</v>
      </c>
      <c r="D148" s="1" t="s">
        <v>31</v>
      </c>
      <c r="E148" s="2">
        <v>41258</v>
      </c>
      <c r="F148" s="1">
        <v>2012</v>
      </c>
      <c r="G148" s="1">
        <v>31</v>
      </c>
      <c r="H148" s="4">
        <v>2646.3870967741937</v>
      </c>
      <c r="I148" s="4">
        <v>69523.728813559326</v>
      </c>
      <c r="J148" s="3">
        <v>0.18</v>
      </c>
      <c r="K148" s="4">
        <v>82038</v>
      </c>
      <c r="L148" s="4">
        <v>93791.939667689818</v>
      </c>
      <c r="M148" t="str">
        <f t="shared" si="2"/>
        <v>xx</v>
      </c>
    </row>
    <row r="149" spans="1:13">
      <c r="A149" t="s">
        <v>27</v>
      </c>
      <c r="B149" s="1" t="s">
        <v>10</v>
      </c>
      <c r="C149" s="1" t="s">
        <v>16</v>
      </c>
      <c r="D149" s="1" t="s">
        <v>32</v>
      </c>
      <c r="E149" s="2">
        <v>41258</v>
      </c>
      <c r="F149" s="1">
        <v>2012</v>
      </c>
      <c r="G149" s="1">
        <v>119</v>
      </c>
      <c r="H149" s="4">
        <v>615.45378151260502</v>
      </c>
      <c r="I149" s="4">
        <v>65981.08108108108</v>
      </c>
      <c r="J149" s="3">
        <v>0.11</v>
      </c>
      <c r="K149" s="4">
        <v>73239</v>
      </c>
      <c r="L149" s="4">
        <v>75641.926688337262</v>
      </c>
      <c r="M149" t="str">
        <f t="shared" si="2"/>
        <v>Pracownik wzorowy</v>
      </c>
    </row>
    <row r="150" spans="1:13">
      <c r="A150" t="s">
        <v>24</v>
      </c>
      <c r="B150" s="1" t="s">
        <v>17</v>
      </c>
      <c r="C150" s="1" t="s">
        <v>18</v>
      </c>
      <c r="D150" s="1" t="s">
        <v>33</v>
      </c>
      <c r="E150" s="2">
        <v>41258</v>
      </c>
      <c r="F150" s="1">
        <v>2012</v>
      </c>
      <c r="G150" s="1">
        <v>150</v>
      </c>
      <c r="H150" s="4">
        <v>146.50666666666666</v>
      </c>
      <c r="I150" s="4">
        <v>20732.075471698114</v>
      </c>
      <c r="J150" s="3">
        <v>0.06</v>
      </c>
      <c r="K150" s="4">
        <v>21976</v>
      </c>
      <c r="L150" s="4">
        <v>24194.520738094307</v>
      </c>
      <c r="M150" t="str">
        <f t="shared" si="2"/>
        <v>Pracownik wzorowy</v>
      </c>
    </row>
    <row r="151" spans="1:13">
      <c r="A151" t="s">
        <v>25</v>
      </c>
      <c r="B151" s="1" t="s">
        <v>12</v>
      </c>
      <c r="C151" s="1" t="s">
        <v>19</v>
      </c>
      <c r="D151" s="1" t="s">
        <v>34</v>
      </c>
      <c r="E151" s="2">
        <v>41258</v>
      </c>
      <c r="F151" s="1">
        <v>2012</v>
      </c>
      <c r="G151" s="1">
        <v>94</v>
      </c>
      <c r="H151" s="4">
        <v>1500.5531914893618</v>
      </c>
      <c r="I151" s="4">
        <v>128229.0909090909</v>
      </c>
      <c r="J151" s="3">
        <v>0.1</v>
      </c>
      <c r="K151" s="4">
        <v>141052</v>
      </c>
      <c r="L151" s="4">
        <v>176177.58917645933</v>
      </c>
      <c r="M151" t="str">
        <f t="shared" si="2"/>
        <v>xx</v>
      </c>
    </row>
    <row r="152" spans="1:13">
      <c r="A152" t="s">
        <v>26</v>
      </c>
      <c r="B152" s="1" t="s">
        <v>10</v>
      </c>
      <c r="C152" s="1" t="s">
        <v>20</v>
      </c>
      <c r="D152" s="1" t="s">
        <v>30</v>
      </c>
      <c r="E152" s="2">
        <v>41258</v>
      </c>
      <c r="F152" s="1">
        <v>2012</v>
      </c>
      <c r="G152" s="1">
        <v>170</v>
      </c>
      <c r="H152" s="4">
        <v>398.75882352941176</v>
      </c>
      <c r="I152" s="4">
        <v>59464.03508771929</v>
      </c>
      <c r="J152" s="3">
        <v>0.14000000000000001</v>
      </c>
      <c r="K152" s="4">
        <v>67789</v>
      </c>
      <c r="L152" s="4">
        <v>79811.511516227896</v>
      </c>
      <c r="M152" t="str">
        <f t="shared" si="2"/>
        <v>xx</v>
      </c>
    </row>
    <row r="153" spans="1:13">
      <c r="A153" t="s">
        <v>27</v>
      </c>
      <c r="B153" s="1" t="s">
        <v>10</v>
      </c>
      <c r="C153" s="1" t="s">
        <v>21</v>
      </c>
      <c r="D153" s="1" t="s">
        <v>31</v>
      </c>
      <c r="E153" s="2">
        <v>41258</v>
      </c>
      <c r="F153" s="1">
        <v>2012</v>
      </c>
      <c r="G153" s="1">
        <v>38</v>
      </c>
      <c r="H153" s="4">
        <v>3037.2105263157896</v>
      </c>
      <c r="I153" s="4">
        <v>107863.55140186915</v>
      </c>
      <c r="J153" s="3">
        <v>7.0000000000000007E-2</v>
      </c>
      <c r="K153" s="4">
        <v>115414</v>
      </c>
      <c r="L153" s="4">
        <v>117639.87968214341</v>
      </c>
      <c r="M153" t="str">
        <f t="shared" si="2"/>
        <v>Pracownik wzorowy</v>
      </c>
    </row>
    <row r="154" spans="1:13">
      <c r="A154" t="s">
        <v>24</v>
      </c>
      <c r="B154" s="1" t="s">
        <v>17</v>
      </c>
      <c r="C154" s="1" t="s">
        <v>22</v>
      </c>
      <c r="D154" s="1" t="s">
        <v>32</v>
      </c>
      <c r="E154" s="2">
        <v>41258</v>
      </c>
      <c r="F154" s="1">
        <v>2012</v>
      </c>
      <c r="G154" s="1">
        <v>77</v>
      </c>
      <c r="H154" s="4">
        <v>2240.2207792207791</v>
      </c>
      <c r="I154" s="4">
        <v>154015.17857142855</v>
      </c>
      <c r="J154" s="3">
        <v>0.12</v>
      </c>
      <c r="K154" s="4">
        <v>172497</v>
      </c>
      <c r="L154" s="4">
        <v>180664.45753473905</v>
      </c>
      <c r="M154" t="str">
        <f t="shared" si="2"/>
        <v>Pracownik wzorowy</v>
      </c>
    </row>
    <row r="155" spans="1:13">
      <c r="A155" t="s">
        <v>25</v>
      </c>
      <c r="B155" s="1" t="s">
        <v>10</v>
      </c>
      <c r="C155" s="1" t="s">
        <v>11</v>
      </c>
      <c r="D155" s="1" t="s">
        <v>33</v>
      </c>
      <c r="E155" s="2">
        <v>41257</v>
      </c>
      <c r="F155" s="1">
        <v>2012</v>
      </c>
      <c r="G155" s="1">
        <v>32</v>
      </c>
      <c r="H155" s="4">
        <v>2302.46875</v>
      </c>
      <c r="I155" s="4">
        <v>65784.82142857142</v>
      </c>
      <c r="J155" s="3">
        <v>0.12</v>
      </c>
      <c r="K155" s="4">
        <v>73679</v>
      </c>
      <c r="L155" s="4">
        <v>81512.057051934549</v>
      </c>
      <c r="M155" t="str">
        <f t="shared" si="2"/>
        <v>Pracownik wzorowy</v>
      </c>
    </row>
    <row r="156" spans="1:13">
      <c r="A156" t="s">
        <v>26</v>
      </c>
      <c r="B156" s="1" t="s">
        <v>12</v>
      </c>
      <c r="C156" s="1" t="s">
        <v>13</v>
      </c>
      <c r="D156" s="1" t="s">
        <v>34</v>
      </c>
      <c r="E156" s="2">
        <v>41257</v>
      </c>
      <c r="F156" s="1">
        <v>2012</v>
      </c>
      <c r="G156" s="1">
        <v>8</v>
      </c>
      <c r="H156" s="4">
        <v>18880.125</v>
      </c>
      <c r="I156" s="4">
        <v>122797.56097560975</v>
      </c>
      <c r="J156" s="3">
        <v>0.23</v>
      </c>
      <c r="K156" s="4">
        <v>151041</v>
      </c>
      <c r="L156" s="4">
        <v>165386.46218555764</v>
      </c>
      <c r="M156" t="str">
        <f t="shared" si="2"/>
        <v>Pracownik wzorowy</v>
      </c>
    </row>
    <row r="157" spans="1:13">
      <c r="A157" t="s">
        <v>27</v>
      </c>
      <c r="B157" s="1" t="s">
        <v>17</v>
      </c>
      <c r="C157" s="1" t="s">
        <v>15</v>
      </c>
      <c r="D157" s="1" t="s">
        <v>30</v>
      </c>
      <c r="E157" s="2">
        <v>41257</v>
      </c>
      <c r="F157" s="1">
        <v>2012</v>
      </c>
      <c r="G157" s="1">
        <v>23</v>
      </c>
      <c r="H157" s="4">
        <v>7597.608695652174</v>
      </c>
      <c r="I157" s="4">
        <v>150642.24137931035</v>
      </c>
      <c r="J157" s="3">
        <v>0.16</v>
      </c>
      <c r="K157" s="4">
        <v>174745</v>
      </c>
      <c r="L157" s="4">
        <v>185195.78030662826</v>
      </c>
      <c r="M157" t="str">
        <f t="shared" si="2"/>
        <v>Pracownik wzorowy</v>
      </c>
    </row>
    <row r="158" spans="1:13">
      <c r="A158" t="s">
        <v>24</v>
      </c>
      <c r="B158" s="1" t="s">
        <v>10</v>
      </c>
      <c r="C158" s="1" t="s">
        <v>16</v>
      </c>
      <c r="D158" s="1" t="s">
        <v>31</v>
      </c>
      <c r="E158" s="2">
        <v>41257</v>
      </c>
      <c r="F158" s="1">
        <v>2012</v>
      </c>
      <c r="G158" s="1">
        <v>89</v>
      </c>
      <c r="H158" s="4">
        <v>304.98876404494382</v>
      </c>
      <c r="I158" s="4">
        <v>26353.398058252427</v>
      </c>
      <c r="J158" s="3">
        <v>0.03</v>
      </c>
      <c r="K158" s="4">
        <v>27144</v>
      </c>
      <c r="L158" s="4">
        <v>28739.759777438489</v>
      </c>
      <c r="M158" t="str">
        <f t="shared" si="2"/>
        <v>Pracownik wzorowy</v>
      </c>
    </row>
    <row r="159" spans="1:13">
      <c r="A159" t="s">
        <v>25</v>
      </c>
      <c r="B159" s="1" t="s">
        <v>17</v>
      </c>
      <c r="C159" s="1" t="s">
        <v>18</v>
      </c>
      <c r="D159" s="1" t="s">
        <v>32</v>
      </c>
      <c r="E159" s="2">
        <v>41257</v>
      </c>
      <c r="F159" s="1">
        <v>2012</v>
      </c>
      <c r="G159" s="1">
        <v>99</v>
      </c>
      <c r="H159" s="4">
        <v>1146.2121212121212</v>
      </c>
      <c r="I159" s="4">
        <v>93012.295081967211</v>
      </c>
      <c r="J159" s="3">
        <v>0.22</v>
      </c>
      <c r="K159" s="4">
        <v>113475</v>
      </c>
      <c r="L159" s="4">
        <v>114196.12371525723</v>
      </c>
      <c r="M159" t="str">
        <f t="shared" si="2"/>
        <v>Pracownik wzorowy</v>
      </c>
    </row>
    <row r="160" spans="1:13">
      <c r="A160" t="s">
        <v>26</v>
      </c>
      <c r="B160" s="1" t="s">
        <v>12</v>
      </c>
      <c r="C160" s="1" t="s">
        <v>19</v>
      </c>
      <c r="D160" s="1" t="s">
        <v>33</v>
      </c>
      <c r="E160" s="2">
        <v>41257</v>
      </c>
      <c r="F160" s="1">
        <v>2012</v>
      </c>
      <c r="G160" s="1">
        <v>166</v>
      </c>
      <c r="H160" s="4">
        <v>528.95783132530119</v>
      </c>
      <c r="I160" s="4">
        <v>75695.68965517242</v>
      </c>
      <c r="J160" s="3">
        <v>0.16</v>
      </c>
      <c r="K160" s="4">
        <v>87807</v>
      </c>
      <c r="L160" s="4">
        <v>97677.268232064016</v>
      </c>
      <c r="M160" t="str">
        <f t="shared" si="2"/>
        <v>xx</v>
      </c>
    </row>
    <row r="161" spans="1:13">
      <c r="A161" t="s">
        <v>27</v>
      </c>
      <c r="B161" s="1" t="s">
        <v>10</v>
      </c>
      <c r="C161" s="1" t="s">
        <v>20</v>
      </c>
      <c r="D161" s="1" t="s">
        <v>34</v>
      </c>
      <c r="E161" s="2">
        <v>41257</v>
      </c>
      <c r="F161" s="1">
        <v>2012</v>
      </c>
      <c r="G161" s="1">
        <v>123</v>
      </c>
      <c r="H161" s="4">
        <v>330.0650406504065</v>
      </c>
      <c r="I161" s="4">
        <v>36248.214285714283</v>
      </c>
      <c r="J161" s="3">
        <v>0.12</v>
      </c>
      <c r="K161" s="4">
        <v>40598</v>
      </c>
      <c r="L161" s="4">
        <v>48938.958848559472</v>
      </c>
      <c r="M161" t="str">
        <f t="shared" si="2"/>
        <v>xx</v>
      </c>
    </row>
    <row r="162" spans="1:13">
      <c r="A162" t="s">
        <v>24</v>
      </c>
      <c r="B162" s="1" t="s">
        <v>10</v>
      </c>
      <c r="C162" s="1" t="s">
        <v>21</v>
      </c>
      <c r="D162" s="1" t="s">
        <v>30</v>
      </c>
      <c r="E162" s="2">
        <v>41257</v>
      </c>
      <c r="F162" s="1">
        <v>2012</v>
      </c>
      <c r="G162" s="1">
        <v>161</v>
      </c>
      <c r="H162" s="4">
        <v>451.59006211180122</v>
      </c>
      <c r="I162" s="4">
        <v>58633.870967741939</v>
      </c>
      <c r="J162" s="3">
        <v>0.24</v>
      </c>
      <c r="K162" s="4">
        <v>72706</v>
      </c>
      <c r="L162" s="4">
        <v>84034.929257637341</v>
      </c>
      <c r="M162" t="str">
        <f t="shared" si="2"/>
        <v>xx</v>
      </c>
    </row>
    <row r="163" spans="1:13">
      <c r="A163" t="s">
        <v>25</v>
      </c>
      <c r="B163" s="1" t="s">
        <v>17</v>
      </c>
      <c r="C163" s="1" t="s">
        <v>22</v>
      </c>
      <c r="D163" s="1" t="s">
        <v>31</v>
      </c>
      <c r="E163" s="2">
        <v>41257</v>
      </c>
      <c r="F163" s="1">
        <v>2012</v>
      </c>
      <c r="G163" s="1">
        <v>122</v>
      </c>
      <c r="H163" s="4">
        <v>1411.9098360655737</v>
      </c>
      <c r="I163" s="4">
        <v>145977.11864406781</v>
      </c>
      <c r="J163" s="3">
        <v>0.18</v>
      </c>
      <c r="K163" s="4">
        <v>172253</v>
      </c>
      <c r="L163" s="4">
        <v>177231.21782954125</v>
      </c>
      <c r="M163" t="str">
        <f t="shared" si="2"/>
        <v>Pracownik wzorowy</v>
      </c>
    </row>
    <row r="164" spans="1:13">
      <c r="A164" t="s">
        <v>26</v>
      </c>
      <c r="B164" s="1" t="s">
        <v>10</v>
      </c>
      <c r="C164" s="1" t="s">
        <v>11</v>
      </c>
      <c r="D164" s="1" t="s">
        <v>32</v>
      </c>
      <c r="E164" s="2">
        <v>41256</v>
      </c>
      <c r="F164" s="1">
        <v>2012</v>
      </c>
      <c r="G164" s="1">
        <v>64</v>
      </c>
      <c r="H164" s="4">
        <v>2331.859375</v>
      </c>
      <c r="I164" s="4">
        <v>119391.2</v>
      </c>
      <c r="J164" s="3">
        <v>0.25</v>
      </c>
      <c r="K164" s="4">
        <v>149239</v>
      </c>
      <c r="L164" s="4">
        <v>162058.72612505793</v>
      </c>
      <c r="M164" t="str">
        <f t="shared" si="2"/>
        <v>Pracownik wzorowy</v>
      </c>
    </row>
    <row r="165" spans="1:13">
      <c r="A165" t="s">
        <v>27</v>
      </c>
      <c r="B165" s="1" t="s">
        <v>12</v>
      </c>
      <c r="C165" s="1" t="s">
        <v>13</v>
      </c>
      <c r="D165" s="1" t="s">
        <v>33</v>
      </c>
      <c r="E165" s="2">
        <v>41256</v>
      </c>
      <c r="F165" s="1">
        <v>2012</v>
      </c>
      <c r="G165" s="1">
        <v>22</v>
      </c>
      <c r="H165" s="4">
        <v>7550.545454545455</v>
      </c>
      <c r="I165" s="4">
        <v>145712.28070175438</v>
      </c>
      <c r="J165" s="3">
        <v>0.14000000000000001</v>
      </c>
      <c r="K165" s="4">
        <v>166112</v>
      </c>
      <c r="L165" s="4">
        <v>181862.62050321134</v>
      </c>
      <c r="M165" t="str">
        <f t="shared" si="2"/>
        <v>Pracownik wzorowy</v>
      </c>
    </row>
    <row r="166" spans="1:13">
      <c r="A166" t="s">
        <v>24</v>
      </c>
      <c r="B166" s="1" t="s">
        <v>17</v>
      </c>
      <c r="C166" s="1" t="s">
        <v>15</v>
      </c>
      <c r="D166" s="1" t="s">
        <v>34</v>
      </c>
      <c r="E166" s="2">
        <v>41256</v>
      </c>
      <c r="F166" s="1">
        <v>2012</v>
      </c>
      <c r="G166" s="1">
        <v>27</v>
      </c>
      <c r="H166" s="4">
        <v>1246.1111111111111</v>
      </c>
      <c r="I166" s="4">
        <v>26916</v>
      </c>
      <c r="J166" s="3">
        <v>0.25</v>
      </c>
      <c r="K166" s="4">
        <v>33645</v>
      </c>
      <c r="L166" s="4">
        <v>40944.244112603155</v>
      </c>
      <c r="M166" t="str">
        <f t="shared" si="2"/>
        <v>xx</v>
      </c>
    </row>
    <row r="167" spans="1:13">
      <c r="A167" t="s">
        <v>25</v>
      </c>
      <c r="B167" s="1" t="s">
        <v>10</v>
      </c>
      <c r="C167" s="1" t="s">
        <v>16</v>
      </c>
      <c r="D167" s="1" t="s">
        <v>30</v>
      </c>
      <c r="E167" s="2">
        <v>41256</v>
      </c>
      <c r="F167" s="1">
        <v>2012</v>
      </c>
      <c r="G167" s="1">
        <v>90</v>
      </c>
      <c r="H167" s="4">
        <v>1972.2888888888888</v>
      </c>
      <c r="I167" s="4">
        <v>145496.72131147541</v>
      </c>
      <c r="J167" s="3">
        <v>0.22</v>
      </c>
      <c r="K167" s="4">
        <v>177506</v>
      </c>
      <c r="L167" s="4">
        <v>201173.44664953</v>
      </c>
      <c r="M167" t="str">
        <f t="shared" si="2"/>
        <v>xx</v>
      </c>
    </row>
    <row r="168" spans="1:13">
      <c r="A168" t="s">
        <v>26</v>
      </c>
      <c r="B168" s="1" t="s">
        <v>17</v>
      </c>
      <c r="C168" s="1" t="s">
        <v>18</v>
      </c>
      <c r="D168" s="1" t="s">
        <v>31</v>
      </c>
      <c r="E168" s="2">
        <v>41256</v>
      </c>
      <c r="F168" s="1">
        <v>2012</v>
      </c>
      <c r="G168" s="1">
        <v>111</v>
      </c>
      <c r="H168" s="4">
        <v>1105.1621621621621</v>
      </c>
      <c r="I168" s="4">
        <v>111520.90909090909</v>
      </c>
      <c r="J168" s="3">
        <v>0.1</v>
      </c>
      <c r="K168" s="4">
        <v>122673</v>
      </c>
      <c r="L168" s="4">
        <v>123267.6327114771</v>
      </c>
      <c r="M168" t="str">
        <f t="shared" si="2"/>
        <v>Pracownik wzorowy</v>
      </c>
    </row>
    <row r="169" spans="1:13">
      <c r="A169" t="s">
        <v>27</v>
      </c>
      <c r="B169" s="1" t="s">
        <v>12</v>
      </c>
      <c r="C169" s="1" t="s">
        <v>19</v>
      </c>
      <c r="D169" s="1" t="s">
        <v>32</v>
      </c>
      <c r="E169" s="2">
        <v>41256</v>
      </c>
      <c r="F169" s="1">
        <v>2012</v>
      </c>
      <c r="G169" s="1">
        <v>125</v>
      </c>
      <c r="H169" s="4">
        <v>988.976</v>
      </c>
      <c r="I169" s="4">
        <v>117735.23809523809</v>
      </c>
      <c r="J169" s="3">
        <v>0.05</v>
      </c>
      <c r="K169" s="4">
        <v>123622</v>
      </c>
      <c r="L169" s="4">
        <v>133700.53907034438</v>
      </c>
      <c r="M169" t="str">
        <f t="shared" si="2"/>
        <v>Pracownik wzorowy</v>
      </c>
    </row>
    <row r="170" spans="1:13">
      <c r="A170" t="s">
        <v>24</v>
      </c>
      <c r="B170" s="1" t="s">
        <v>10</v>
      </c>
      <c r="C170" s="1" t="s">
        <v>20</v>
      </c>
      <c r="D170" s="1" t="s">
        <v>33</v>
      </c>
      <c r="E170" s="2">
        <v>41256</v>
      </c>
      <c r="F170" s="1">
        <v>2012</v>
      </c>
      <c r="G170" s="1">
        <v>115</v>
      </c>
      <c r="H170" s="4">
        <v>903.04347826086962</v>
      </c>
      <c r="I170" s="4">
        <v>88008.474576271197</v>
      </c>
      <c r="J170" s="3">
        <v>0.18</v>
      </c>
      <c r="K170" s="4">
        <v>103850</v>
      </c>
      <c r="L170" s="4">
        <v>122207.09444178207</v>
      </c>
      <c r="M170" t="str">
        <f t="shared" si="2"/>
        <v>xx</v>
      </c>
    </row>
    <row r="171" spans="1:13">
      <c r="A171" t="s">
        <v>25</v>
      </c>
      <c r="B171" s="1" t="s">
        <v>10</v>
      </c>
      <c r="C171" s="1" t="s">
        <v>21</v>
      </c>
      <c r="D171" s="1" t="s">
        <v>34</v>
      </c>
      <c r="E171" s="2">
        <v>41256</v>
      </c>
      <c r="F171" s="1">
        <v>2012</v>
      </c>
      <c r="G171" s="1">
        <v>87</v>
      </c>
      <c r="H171" s="4">
        <v>1406.5402298850574</v>
      </c>
      <c r="I171" s="4">
        <v>107341.22807017542</v>
      </c>
      <c r="J171" s="3">
        <v>0.14000000000000001</v>
      </c>
      <c r="K171" s="4">
        <v>122369</v>
      </c>
      <c r="L171" s="4">
        <v>127234.86085564054</v>
      </c>
      <c r="M171" t="str">
        <f t="shared" si="2"/>
        <v>Pracownik wzorowy</v>
      </c>
    </row>
    <row r="172" spans="1:13">
      <c r="A172" t="s">
        <v>26</v>
      </c>
      <c r="B172" s="1" t="s">
        <v>17</v>
      </c>
      <c r="C172" s="1" t="s">
        <v>22</v>
      </c>
      <c r="D172" s="1" t="s">
        <v>30</v>
      </c>
      <c r="E172" s="2">
        <v>41256</v>
      </c>
      <c r="F172" s="1">
        <v>2012</v>
      </c>
      <c r="G172" s="1">
        <v>76</v>
      </c>
      <c r="H172" s="4">
        <v>1442.921052631579</v>
      </c>
      <c r="I172" s="4">
        <v>92933.898305084746</v>
      </c>
      <c r="J172" s="3">
        <v>0.18</v>
      </c>
      <c r="K172" s="4">
        <v>109662</v>
      </c>
      <c r="L172" s="4">
        <v>128981.08890679496</v>
      </c>
      <c r="M172" t="str">
        <f t="shared" si="2"/>
        <v>xx</v>
      </c>
    </row>
    <row r="173" spans="1:13">
      <c r="A173" t="s">
        <v>27</v>
      </c>
      <c r="B173" s="1" t="s">
        <v>10</v>
      </c>
      <c r="C173" s="1" t="s">
        <v>11</v>
      </c>
      <c r="D173" s="1" t="s">
        <v>31</v>
      </c>
      <c r="E173" s="2">
        <v>41255</v>
      </c>
      <c r="F173" s="1">
        <v>2012</v>
      </c>
      <c r="G173" s="1">
        <v>94</v>
      </c>
      <c r="H173" s="4">
        <v>1424.4893617021276</v>
      </c>
      <c r="I173" s="4">
        <v>116436.52173913045</v>
      </c>
      <c r="J173" s="3">
        <v>0.15</v>
      </c>
      <c r="K173" s="4">
        <v>133902</v>
      </c>
      <c r="L173" s="4">
        <v>162237.2716362135</v>
      </c>
      <c r="M173" t="str">
        <f t="shared" si="2"/>
        <v>xx</v>
      </c>
    </row>
    <row r="174" spans="1:13">
      <c r="A174" t="s">
        <v>24</v>
      </c>
      <c r="B174" s="1" t="s">
        <v>12</v>
      </c>
      <c r="C174" s="1" t="s">
        <v>13</v>
      </c>
      <c r="D174" s="1" t="s">
        <v>32</v>
      </c>
      <c r="E174" s="2">
        <v>41255</v>
      </c>
      <c r="F174" s="1">
        <v>2012</v>
      </c>
      <c r="G174" s="1">
        <v>167</v>
      </c>
      <c r="H174" s="4">
        <v>197.19161676646706</v>
      </c>
      <c r="I174" s="4">
        <v>29667.567567567567</v>
      </c>
      <c r="J174" s="3">
        <v>0.11</v>
      </c>
      <c r="K174" s="4">
        <v>32931</v>
      </c>
      <c r="L174" s="4">
        <v>34343.552034867906</v>
      </c>
      <c r="M174" t="str">
        <f t="shared" si="2"/>
        <v>Pracownik wzorowy</v>
      </c>
    </row>
    <row r="175" spans="1:13">
      <c r="A175" t="s">
        <v>25</v>
      </c>
      <c r="B175" s="1" t="s">
        <v>17</v>
      </c>
      <c r="C175" s="1" t="s">
        <v>15</v>
      </c>
      <c r="D175" s="1" t="s">
        <v>33</v>
      </c>
      <c r="E175" s="2">
        <v>41255</v>
      </c>
      <c r="F175" s="1">
        <v>2012</v>
      </c>
      <c r="G175" s="1">
        <v>5</v>
      </c>
      <c r="H175" s="4">
        <v>13870.2</v>
      </c>
      <c r="I175" s="4">
        <v>67331.067961165041</v>
      </c>
      <c r="J175" s="3">
        <v>0.03</v>
      </c>
      <c r="K175" s="4">
        <v>69351</v>
      </c>
      <c r="L175" s="4">
        <v>78429.750132434434</v>
      </c>
      <c r="M175" t="str">
        <f t="shared" si="2"/>
        <v>xx</v>
      </c>
    </row>
    <row r="176" spans="1:13">
      <c r="A176" t="s">
        <v>26</v>
      </c>
      <c r="B176" s="1" t="s">
        <v>10</v>
      </c>
      <c r="C176" s="1" t="s">
        <v>16</v>
      </c>
      <c r="D176" s="1" t="s">
        <v>34</v>
      </c>
      <c r="E176" s="2">
        <v>41255</v>
      </c>
      <c r="F176" s="1">
        <v>2012</v>
      </c>
      <c r="G176" s="1">
        <v>18</v>
      </c>
      <c r="H176" s="4">
        <v>8282.1111111111113</v>
      </c>
      <c r="I176" s="4">
        <v>128515.51724137932</v>
      </c>
      <c r="J176" s="3">
        <v>0.16</v>
      </c>
      <c r="K176" s="4">
        <v>149078</v>
      </c>
      <c r="L176" s="4">
        <v>175171.66402316594</v>
      </c>
      <c r="M176" t="str">
        <f t="shared" si="2"/>
        <v>xx</v>
      </c>
    </row>
    <row r="177" spans="1:13">
      <c r="A177" t="s">
        <v>27</v>
      </c>
      <c r="B177" s="1" t="s">
        <v>17</v>
      </c>
      <c r="C177" s="1" t="s">
        <v>18</v>
      </c>
      <c r="D177" s="1" t="s">
        <v>30</v>
      </c>
      <c r="E177" s="2">
        <v>41255</v>
      </c>
      <c r="F177" s="1">
        <v>2012</v>
      </c>
      <c r="G177" s="1">
        <v>48</v>
      </c>
      <c r="H177" s="4">
        <v>3912.2083333333335</v>
      </c>
      <c r="I177" s="4">
        <v>175500.93457943923</v>
      </c>
      <c r="J177" s="3">
        <v>7.0000000000000007E-2</v>
      </c>
      <c r="K177" s="4">
        <v>187786</v>
      </c>
      <c r="L177" s="4">
        <v>202936.54397149503</v>
      </c>
      <c r="M177" t="str">
        <f t="shared" si="2"/>
        <v>Pracownik wzorowy</v>
      </c>
    </row>
    <row r="178" spans="1:13">
      <c r="A178" t="s">
        <v>24</v>
      </c>
      <c r="B178" s="1" t="s">
        <v>12</v>
      </c>
      <c r="C178" s="1" t="s">
        <v>19</v>
      </c>
      <c r="D178" s="1" t="s">
        <v>31</v>
      </c>
      <c r="E178" s="2">
        <v>41255</v>
      </c>
      <c r="F178" s="1">
        <v>2012</v>
      </c>
      <c r="G178" s="1">
        <v>136</v>
      </c>
      <c r="H178" s="4">
        <v>774.90441176470586</v>
      </c>
      <c r="I178" s="4">
        <v>91640.869565217392</v>
      </c>
      <c r="J178" s="3">
        <v>0.15</v>
      </c>
      <c r="K178" s="4">
        <v>105387</v>
      </c>
      <c r="L178" s="4">
        <v>115815.70987220206</v>
      </c>
      <c r="M178" t="str">
        <f t="shared" si="2"/>
        <v>Pracownik wzorowy</v>
      </c>
    </row>
    <row r="179" spans="1:13">
      <c r="A179" t="s">
        <v>25</v>
      </c>
      <c r="B179" s="1" t="s">
        <v>10</v>
      </c>
      <c r="C179" s="1" t="s">
        <v>20</v>
      </c>
      <c r="D179" s="1" t="s">
        <v>32</v>
      </c>
      <c r="E179" s="2">
        <v>41255</v>
      </c>
      <c r="F179" s="1">
        <v>2012</v>
      </c>
      <c r="G179" s="1">
        <v>40</v>
      </c>
      <c r="H179" s="4">
        <v>4988.8</v>
      </c>
      <c r="I179" s="4">
        <v>163567.21311475409</v>
      </c>
      <c r="J179" s="3">
        <v>0.22</v>
      </c>
      <c r="K179" s="4">
        <v>199552</v>
      </c>
      <c r="L179" s="4">
        <v>203702.12867270687</v>
      </c>
      <c r="M179" t="str">
        <f t="shared" si="2"/>
        <v>Pracownik wzorowy</v>
      </c>
    </row>
    <row r="180" spans="1:13">
      <c r="A180" t="s">
        <v>26</v>
      </c>
      <c r="B180" s="1" t="s">
        <v>10</v>
      </c>
      <c r="C180" s="1" t="s">
        <v>21</v>
      </c>
      <c r="D180" s="1" t="s">
        <v>33</v>
      </c>
      <c r="E180" s="2">
        <v>41255</v>
      </c>
      <c r="F180" s="1">
        <v>2012</v>
      </c>
      <c r="G180" s="1">
        <v>163</v>
      </c>
      <c r="H180" s="4">
        <v>985.30674846625766</v>
      </c>
      <c r="I180" s="4">
        <v>151514.15094339621</v>
      </c>
      <c r="J180" s="3">
        <v>0.06</v>
      </c>
      <c r="K180" s="4">
        <v>160605</v>
      </c>
      <c r="L180" s="4">
        <v>171806.58690118967</v>
      </c>
      <c r="M180" t="str">
        <f t="shared" si="2"/>
        <v>Pracownik wzorowy</v>
      </c>
    </row>
    <row r="181" spans="1:13">
      <c r="A181" t="s">
        <v>27</v>
      </c>
      <c r="B181" s="1" t="s">
        <v>17</v>
      </c>
      <c r="C181" s="1" t="s">
        <v>22</v>
      </c>
      <c r="D181" s="1" t="s">
        <v>34</v>
      </c>
      <c r="E181" s="2">
        <v>41255</v>
      </c>
      <c r="F181" s="1">
        <v>2012</v>
      </c>
      <c r="G181" s="1">
        <v>171</v>
      </c>
      <c r="H181" s="4">
        <v>675.0292397660819</v>
      </c>
      <c r="I181" s="4">
        <v>101254.38596491228</v>
      </c>
      <c r="J181" s="3">
        <v>0.14000000000000001</v>
      </c>
      <c r="K181" s="4">
        <v>115430</v>
      </c>
      <c r="L181" s="4">
        <v>130433.41125977073</v>
      </c>
      <c r="M181" t="str">
        <f t="shared" si="2"/>
        <v>xx</v>
      </c>
    </row>
    <row r="182" spans="1:13">
      <c r="A182" t="s">
        <v>24</v>
      </c>
      <c r="B182" s="1" t="s">
        <v>10</v>
      </c>
      <c r="C182" s="1" t="s">
        <v>11</v>
      </c>
      <c r="D182" s="1" t="s">
        <v>30</v>
      </c>
      <c r="E182" s="2">
        <v>41254</v>
      </c>
      <c r="F182" s="1">
        <v>2012</v>
      </c>
      <c r="G182" s="1">
        <v>8</v>
      </c>
      <c r="H182" s="4">
        <v>8820.625</v>
      </c>
      <c r="I182" s="4">
        <v>67850.961538461532</v>
      </c>
      <c r="J182" s="3">
        <v>0.04</v>
      </c>
      <c r="K182" s="4">
        <v>70565</v>
      </c>
      <c r="L182" s="4">
        <v>81276.80944335775</v>
      </c>
      <c r="M182" t="str">
        <f t="shared" si="2"/>
        <v>xx</v>
      </c>
    </row>
    <row r="183" spans="1:13">
      <c r="A183" t="s">
        <v>25</v>
      </c>
      <c r="B183" s="1" t="s">
        <v>12</v>
      </c>
      <c r="C183" s="1" t="s">
        <v>13</v>
      </c>
      <c r="D183" s="1" t="s">
        <v>31</v>
      </c>
      <c r="E183" s="2">
        <v>41254</v>
      </c>
      <c r="F183" s="1">
        <v>2012</v>
      </c>
      <c r="G183" s="1">
        <v>25</v>
      </c>
      <c r="H183" s="4">
        <v>2263.8000000000002</v>
      </c>
      <c r="I183" s="4">
        <v>50531.249999999993</v>
      </c>
      <c r="J183" s="3">
        <v>0.12</v>
      </c>
      <c r="K183" s="4">
        <v>56595</v>
      </c>
      <c r="L183" s="4">
        <v>69607.730306098398</v>
      </c>
      <c r="M183" t="str">
        <f t="shared" si="2"/>
        <v>xx</v>
      </c>
    </row>
    <row r="184" spans="1:13">
      <c r="A184" t="s">
        <v>26</v>
      </c>
      <c r="B184" s="1" t="s">
        <v>17</v>
      </c>
      <c r="C184" s="1" t="s">
        <v>15</v>
      </c>
      <c r="D184" s="1" t="s">
        <v>32</v>
      </c>
      <c r="E184" s="2">
        <v>41254</v>
      </c>
      <c r="F184" s="1">
        <v>2012</v>
      </c>
      <c r="G184" s="1">
        <v>134</v>
      </c>
      <c r="H184" s="4">
        <v>428.41791044776119</v>
      </c>
      <c r="I184" s="4">
        <v>52189.090909090904</v>
      </c>
      <c r="J184" s="3">
        <v>0.1</v>
      </c>
      <c r="K184" s="4">
        <v>57408</v>
      </c>
      <c r="L184" s="4">
        <v>60425.981919567639</v>
      </c>
      <c r="M184" t="str">
        <f t="shared" si="2"/>
        <v>Pracownik wzorowy</v>
      </c>
    </row>
    <row r="185" spans="1:13">
      <c r="A185" t="s">
        <v>27</v>
      </c>
      <c r="B185" s="1" t="s">
        <v>10</v>
      </c>
      <c r="C185" s="1" t="s">
        <v>16</v>
      </c>
      <c r="D185" s="1" t="s">
        <v>33</v>
      </c>
      <c r="E185" s="2">
        <v>41254</v>
      </c>
      <c r="F185" s="1">
        <v>2012</v>
      </c>
      <c r="G185" s="1">
        <v>144</v>
      </c>
      <c r="H185" s="4">
        <v>1276.6875</v>
      </c>
      <c r="I185" s="4">
        <v>162692.92035398231</v>
      </c>
      <c r="J185" s="3">
        <v>0.13</v>
      </c>
      <c r="K185" s="4">
        <v>183843</v>
      </c>
      <c r="L185" s="4">
        <v>218587.21687372978</v>
      </c>
      <c r="M185" t="str">
        <f t="shared" si="2"/>
        <v>xx</v>
      </c>
    </row>
    <row r="186" spans="1:13">
      <c r="A186" t="s">
        <v>24</v>
      </c>
      <c r="B186" s="1" t="s">
        <v>17</v>
      </c>
      <c r="C186" s="1" t="s">
        <v>18</v>
      </c>
      <c r="D186" s="1" t="s">
        <v>34</v>
      </c>
      <c r="E186" s="2">
        <v>41254</v>
      </c>
      <c r="F186" s="1">
        <v>2012</v>
      </c>
      <c r="G186" s="1">
        <v>102</v>
      </c>
      <c r="H186" s="4">
        <v>1912.1470588235295</v>
      </c>
      <c r="I186" s="4">
        <v>162532.5</v>
      </c>
      <c r="J186" s="3">
        <v>0.2</v>
      </c>
      <c r="K186" s="4">
        <v>195039</v>
      </c>
      <c r="L186" s="4">
        <v>233406.40480651354</v>
      </c>
      <c r="M186" t="str">
        <f t="shared" si="2"/>
        <v>xx</v>
      </c>
    </row>
    <row r="187" spans="1:13">
      <c r="A187" t="s">
        <v>25</v>
      </c>
      <c r="B187" s="1" t="s">
        <v>12</v>
      </c>
      <c r="C187" s="1" t="s">
        <v>19</v>
      </c>
      <c r="D187" s="1" t="s">
        <v>30</v>
      </c>
      <c r="E187" s="2">
        <v>41254</v>
      </c>
      <c r="F187" s="1">
        <v>2012</v>
      </c>
      <c r="G187" s="1">
        <v>170</v>
      </c>
      <c r="H187" s="4">
        <v>425.06470588235294</v>
      </c>
      <c r="I187" s="4">
        <v>57808.800000000003</v>
      </c>
      <c r="J187" s="3">
        <v>0.25</v>
      </c>
      <c r="K187" s="4">
        <v>72261</v>
      </c>
      <c r="L187" s="4">
        <v>75704.186146851716</v>
      </c>
      <c r="M187" t="str">
        <f t="shared" si="2"/>
        <v>Pracownik wzorowy</v>
      </c>
    </row>
    <row r="188" spans="1:13">
      <c r="A188" t="s">
        <v>26</v>
      </c>
      <c r="B188" s="1" t="s">
        <v>10</v>
      </c>
      <c r="C188" s="1" t="s">
        <v>20</v>
      </c>
      <c r="D188" s="1" t="s">
        <v>31</v>
      </c>
      <c r="E188" s="2">
        <v>41254</v>
      </c>
      <c r="F188" s="1">
        <v>2012</v>
      </c>
      <c r="G188" s="1">
        <v>88</v>
      </c>
      <c r="H188" s="4">
        <v>1424.6931818181818</v>
      </c>
      <c r="I188" s="4">
        <v>113975.45454545453</v>
      </c>
      <c r="J188" s="3">
        <v>0.1</v>
      </c>
      <c r="K188" s="4">
        <v>125373</v>
      </c>
      <c r="L188" s="4">
        <v>133768.40210810929</v>
      </c>
      <c r="M188" t="str">
        <f t="shared" si="2"/>
        <v>Pracownik wzorowy</v>
      </c>
    </row>
    <row r="189" spans="1:13">
      <c r="A189" t="s">
        <v>27</v>
      </c>
      <c r="B189" s="1" t="s">
        <v>10</v>
      </c>
      <c r="C189" s="1" t="s">
        <v>21</v>
      </c>
      <c r="D189" s="1" t="s">
        <v>32</v>
      </c>
      <c r="E189" s="2">
        <v>41254</v>
      </c>
      <c r="F189" s="1">
        <v>2012</v>
      </c>
      <c r="G189" s="1">
        <v>26</v>
      </c>
      <c r="H189" s="4">
        <v>1892.3076923076924</v>
      </c>
      <c r="I189" s="4">
        <v>40000</v>
      </c>
      <c r="J189" s="3">
        <v>0.23</v>
      </c>
      <c r="K189" s="4">
        <v>49200</v>
      </c>
      <c r="L189" s="4">
        <v>61109.441113963912</v>
      </c>
      <c r="M189" t="str">
        <f t="shared" si="2"/>
        <v>xx</v>
      </c>
    </row>
    <row r="190" spans="1:13">
      <c r="A190" t="s">
        <v>24</v>
      </c>
      <c r="B190" s="1" t="s">
        <v>17</v>
      </c>
      <c r="C190" s="1" t="s">
        <v>22</v>
      </c>
      <c r="D190" s="1" t="s">
        <v>33</v>
      </c>
      <c r="E190" s="2">
        <v>41254</v>
      </c>
      <c r="F190" s="1">
        <v>2012</v>
      </c>
      <c r="G190" s="1">
        <v>71</v>
      </c>
      <c r="H190" s="4">
        <v>1862.4647887323943</v>
      </c>
      <c r="I190" s="4">
        <v>112063.55932203391</v>
      </c>
      <c r="J190" s="3">
        <v>0.18</v>
      </c>
      <c r="K190" s="4">
        <v>132235</v>
      </c>
      <c r="L190" s="4">
        <v>158115.62740103938</v>
      </c>
      <c r="M190" t="str">
        <f t="shared" si="2"/>
        <v>xx</v>
      </c>
    </row>
    <row r="191" spans="1:13">
      <c r="A191" t="s">
        <v>25</v>
      </c>
      <c r="B191" s="1" t="s">
        <v>10</v>
      </c>
      <c r="C191" s="1" t="s">
        <v>11</v>
      </c>
      <c r="D191" s="1" t="s">
        <v>34</v>
      </c>
      <c r="E191" s="2">
        <v>41253</v>
      </c>
      <c r="F191" s="1">
        <v>2012</v>
      </c>
      <c r="G191" s="1">
        <v>30</v>
      </c>
      <c r="H191" s="4">
        <v>880.33333333333337</v>
      </c>
      <c r="I191" s="4">
        <v>23166.666666666664</v>
      </c>
      <c r="J191" s="3">
        <v>0.14000000000000001</v>
      </c>
      <c r="K191" s="4">
        <v>26410</v>
      </c>
      <c r="L191" s="4">
        <v>28794.260681032411</v>
      </c>
      <c r="M191" t="str">
        <f t="shared" si="2"/>
        <v>Pracownik wzorowy</v>
      </c>
    </row>
    <row r="192" spans="1:13">
      <c r="A192" t="s">
        <v>26</v>
      </c>
      <c r="B192" s="1" t="s">
        <v>12</v>
      </c>
      <c r="C192" s="1" t="s">
        <v>13</v>
      </c>
      <c r="D192" s="1" t="s">
        <v>30</v>
      </c>
      <c r="E192" s="2">
        <v>41253</v>
      </c>
      <c r="F192" s="1">
        <v>2012</v>
      </c>
      <c r="G192" s="1">
        <v>68</v>
      </c>
      <c r="H192" s="4">
        <v>326.01470588235293</v>
      </c>
      <c r="I192" s="4">
        <v>19111.206896551725</v>
      </c>
      <c r="J192" s="3">
        <v>0.16</v>
      </c>
      <c r="K192" s="4">
        <v>22169</v>
      </c>
      <c r="L192" s="4">
        <v>23267.555254235074</v>
      </c>
      <c r="M192" t="str">
        <f t="shared" si="2"/>
        <v>Pracownik wzorowy</v>
      </c>
    </row>
    <row r="193" spans="1:13">
      <c r="A193" t="s">
        <v>27</v>
      </c>
      <c r="B193" s="1" t="s">
        <v>17</v>
      </c>
      <c r="C193" s="1" t="s">
        <v>15</v>
      </c>
      <c r="D193" s="1" t="s">
        <v>31</v>
      </c>
      <c r="E193" s="2">
        <v>41253</v>
      </c>
      <c r="F193" s="1">
        <v>2012</v>
      </c>
      <c r="G193" s="1">
        <v>63</v>
      </c>
      <c r="H193" s="4">
        <v>2125.6507936507937</v>
      </c>
      <c r="I193" s="4">
        <v>109767.21311475411</v>
      </c>
      <c r="J193" s="3">
        <v>0.22</v>
      </c>
      <c r="K193" s="4">
        <v>133916</v>
      </c>
      <c r="L193" s="4">
        <v>150439.11031335048</v>
      </c>
      <c r="M193" t="str">
        <f t="shared" si="2"/>
        <v>xx</v>
      </c>
    </row>
    <row r="194" spans="1:13">
      <c r="A194" t="s">
        <v>24</v>
      </c>
      <c r="B194" s="1" t="s">
        <v>10</v>
      </c>
      <c r="C194" s="1" t="s">
        <v>16</v>
      </c>
      <c r="D194" s="1" t="s">
        <v>32</v>
      </c>
      <c r="E194" s="2">
        <v>41253</v>
      </c>
      <c r="F194" s="1">
        <v>2012</v>
      </c>
      <c r="G194" s="1">
        <v>48</v>
      </c>
      <c r="H194" s="4">
        <v>625.25</v>
      </c>
      <c r="I194" s="4">
        <v>25010</v>
      </c>
      <c r="J194" s="3">
        <v>0.2</v>
      </c>
      <c r="K194" s="4">
        <v>30012</v>
      </c>
      <c r="L194" s="4">
        <v>33269.443411122964</v>
      </c>
      <c r="M194" t="str">
        <f t="shared" si="2"/>
        <v>Pracownik wzorowy</v>
      </c>
    </row>
    <row r="195" spans="1:13">
      <c r="A195" t="s">
        <v>25</v>
      </c>
      <c r="B195" s="1" t="s">
        <v>17</v>
      </c>
      <c r="C195" s="1" t="s">
        <v>18</v>
      </c>
      <c r="D195" s="1" t="s">
        <v>33</v>
      </c>
      <c r="E195" s="2">
        <v>41253</v>
      </c>
      <c r="F195" s="1">
        <v>2012</v>
      </c>
      <c r="G195" s="1">
        <v>42</v>
      </c>
      <c r="H195" s="4">
        <v>4479.2857142857147</v>
      </c>
      <c r="I195" s="4">
        <v>150504</v>
      </c>
      <c r="J195" s="3">
        <v>0.25</v>
      </c>
      <c r="K195" s="4">
        <v>188130</v>
      </c>
      <c r="L195" s="4">
        <v>196437.957288148</v>
      </c>
      <c r="M195" t="str">
        <f t="shared" ref="M195:M200" si="3">IF(K195/L195&gt;0.9,"Pracownik wzorowy","xx")</f>
        <v>Pracownik wzorowy</v>
      </c>
    </row>
    <row r="196" spans="1:13">
      <c r="A196" t="s">
        <v>26</v>
      </c>
      <c r="B196" s="1" t="s">
        <v>12</v>
      </c>
      <c r="C196" s="1" t="s">
        <v>19</v>
      </c>
      <c r="D196" s="1" t="s">
        <v>34</v>
      </c>
      <c r="E196" s="2">
        <v>41253</v>
      </c>
      <c r="F196" s="1">
        <v>2012</v>
      </c>
      <c r="G196" s="1">
        <v>147</v>
      </c>
      <c r="H196" s="4">
        <v>998.14285714285711</v>
      </c>
      <c r="I196" s="4">
        <v>135858.33333333331</v>
      </c>
      <c r="J196" s="3">
        <v>0.08</v>
      </c>
      <c r="K196" s="4">
        <v>146727</v>
      </c>
      <c r="L196" s="4">
        <v>172721.32545775259</v>
      </c>
      <c r="M196" t="str">
        <f t="shared" si="3"/>
        <v>xx</v>
      </c>
    </row>
    <row r="197" spans="1:13">
      <c r="A197" t="s">
        <v>27</v>
      </c>
      <c r="B197" s="1" t="s">
        <v>10</v>
      </c>
      <c r="C197" s="1" t="s">
        <v>20</v>
      </c>
      <c r="D197" s="1" t="s">
        <v>30</v>
      </c>
      <c r="E197" s="2">
        <v>41253</v>
      </c>
      <c r="F197" s="1">
        <v>2012</v>
      </c>
      <c r="G197" s="1">
        <v>174</v>
      </c>
      <c r="H197" s="4">
        <v>693.21839080459768</v>
      </c>
      <c r="I197" s="4">
        <v>100516.66666666667</v>
      </c>
      <c r="J197" s="3">
        <v>0.2</v>
      </c>
      <c r="K197" s="4">
        <v>120620</v>
      </c>
      <c r="L197" s="4">
        <v>137461.90621739323</v>
      </c>
      <c r="M197" t="str">
        <f t="shared" si="3"/>
        <v>xx</v>
      </c>
    </row>
    <row r="198" spans="1:13">
      <c r="A198" t="s">
        <v>24</v>
      </c>
      <c r="B198" s="1" t="s">
        <v>10</v>
      </c>
      <c r="C198" s="1" t="s">
        <v>21</v>
      </c>
      <c r="D198" s="1" t="s">
        <v>31</v>
      </c>
      <c r="E198" s="2">
        <v>41253</v>
      </c>
      <c r="F198" s="1">
        <v>2012</v>
      </c>
      <c r="G198" s="1">
        <v>7</v>
      </c>
      <c r="H198" s="4">
        <v>22387</v>
      </c>
      <c r="I198" s="4">
        <v>126378.22580645162</v>
      </c>
      <c r="J198" s="3">
        <v>0.24</v>
      </c>
      <c r="K198" s="4">
        <v>156709</v>
      </c>
      <c r="L198" s="4">
        <v>186783.55464453661</v>
      </c>
      <c r="M198" t="str">
        <f t="shared" si="3"/>
        <v>xx</v>
      </c>
    </row>
    <row r="199" spans="1:13">
      <c r="A199" t="s">
        <v>25</v>
      </c>
      <c r="B199" s="1" t="s">
        <v>17</v>
      </c>
      <c r="C199" s="1" t="s">
        <v>22</v>
      </c>
      <c r="D199" s="1" t="s">
        <v>32</v>
      </c>
      <c r="E199" s="2">
        <v>41253</v>
      </c>
      <c r="F199" s="1">
        <v>2012</v>
      </c>
      <c r="G199" s="1">
        <v>85</v>
      </c>
      <c r="H199" s="4">
        <v>506.67058823529413</v>
      </c>
      <c r="I199" s="4">
        <v>36497.457627118645</v>
      </c>
      <c r="J199" s="3">
        <v>0.18</v>
      </c>
      <c r="K199" s="4">
        <v>43067</v>
      </c>
      <c r="L199" s="4">
        <v>48810.883427773668</v>
      </c>
      <c r="M199" t="str">
        <f t="shared" si="3"/>
        <v>xx</v>
      </c>
    </row>
    <row r="200" spans="1:13">
      <c r="A200" t="s">
        <v>26</v>
      </c>
      <c r="B200" s="1" t="s">
        <v>10</v>
      </c>
      <c r="C200" s="1" t="s">
        <v>11</v>
      </c>
      <c r="D200" s="1" t="s">
        <v>33</v>
      </c>
      <c r="E200" s="2">
        <v>41252</v>
      </c>
      <c r="F200" s="1">
        <v>2012</v>
      </c>
      <c r="G200" s="1">
        <v>21</v>
      </c>
      <c r="H200" s="4">
        <v>1073.1904761904761</v>
      </c>
      <c r="I200" s="4">
        <v>21880.582524271846</v>
      </c>
      <c r="J200" s="3">
        <v>0.03</v>
      </c>
      <c r="K200" s="4">
        <v>22537</v>
      </c>
      <c r="L200" s="4">
        <v>25392.31266952732</v>
      </c>
      <c r="M200" t="str">
        <f t="shared" si="3"/>
        <v>xx</v>
      </c>
    </row>
    <row r="201" spans="1:13">
      <c r="G201">
        <f>MAX(G2:G200)</f>
        <v>175</v>
      </c>
      <c r="H201" s="4">
        <f>MAX(H2:H200)</f>
        <v>39941.800000000003</v>
      </c>
    </row>
    <row r="202" spans="1:13">
      <c r="G202">
        <f>MIN(G2:G200)</f>
        <v>5</v>
      </c>
      <c r="H202" s="4">
        <f>MIN(H2:H200)</f>
        <v>146.50666666666666</v>
      </c>
    </row>
    <row r="203" spans="1:13">
      <c r="C203" t="s">
        <v>34</v>
      </c>
      <c r="D203">
        <f>COUNTIF(D1:D200,C203)</f>
        <v>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J13" sqref="J13"/>
    </sheetView>
  </sheetViews>
  <sheetFormatPr defaultRowHeight="14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Arkusz4</vt:lpstr>
      <vt:lpstr>Arkusz1</vt:lpstr>
      <vt:lpstr>Arkusz2</vt:lpstr>
      <vt:lpstr>Arkusz3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wsm</dc:creator>
  <cp:lastModifiedBy>wsm</cp:lastModifiedBy>
  <dcterms:created xsi:type="dcterms:W3CDTF">2015-03-03T15:45:29Z</dcterms:created>
  <dcterms:modified xsi:type="dcterms:W3CDTF">2015-04-01T18:01:07Z</dcterms:modified>
</cp:coreProperties>
</file>