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 1" sheetId="1" r:id="rId4"/>
  </sheets>
  <definedNames/>
  <calcPr/>
</workbook>
</file>

<file path=xl/sharedStrings.xml><?xml version="1.0" encoding="utf-8"?>
<sst xmlns="http://schemas.openxmlformats.org/spreadsheetml/2006/main" count="38" uniqueCount="10">
  <si>
    <t xml:space="preserve">TABELA CEN ZA BILETY MIESIĘCZNE </t>
  </si>
  <si>
    <t xml:space="preserve">Za odległość km  </t>
  </si>
  <si>
    <t xml:space="preserve">Brutto </t>
  </si>
  <si>
    <t xml:space="preserve">VAT </t>
  </si>
  <si>
    <t>Brutto</t>
  </si>
  <si>
    <t>VAT</t>
  </si>
  <si>
    <t>0-4</t>
  </si>
  <si>
    <t>4-6</t>
  </si>
  <si>
    <t>6-31</t>
  </si>
  <si>
    <t>TABELA CEN ZA BILETY MIESIĘCZNE OBOWIĄZUJĄCA OD DNIA 1 WRZEŚNIA 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</si>
</sst>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 [$zł-415]"/>
  </numFmts>
  <fonts count="3">
    <font>
      <sz val="10.0"/>
      <color rgb="FF000000"/>
      <name val="Helvetica Neue"/>
      <scheme val="minor"/>
    </font>
    <font>
      <sz val="10.0"/>
      <color rgb="FF000000"/>
      <name val="Helvetica Neue"/>
    </font>
    <font/>
  </fonts>
  <fills count="4">
    <fill>
      <patternFill patternType="none"/>
    </fill>
    <fill>
      <patternFill patternType="lightGray"/>
    </fill>
    <fill>
      <patternFill patternType="solid">
        <fgColor rgb="FFFEFEFE"/>
        <bgColor rgb="FFFEFEFE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A5A5A5"/>
      </left>
      <top style="thin">
        <color rgb="FFA5A5A5"/>
      </top>
      <bottom style="thin">
        <color rgb="FF3F3F3F"/>
      </bottom>
    </border>
    <border>
      <top style="thin">
        <color rgb="FFA5A5A5"/>
      </top>
      <bottom style="thin">
        <color rgb="FF3F3F3F"/>
      </bottom>
    </border>
    <border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BFBFBF"/>
      </right>
      <top style="thin">
        <color rgb="FF3F3F3F"/>
      </top>
    </border>
    <border>
      <left style="thin">
        <color rgb="FFBFBFBF"/>
      </left>
      <top style="thin">
        <color rgb="FF3F3F3F"/>
      </top>
      <bottom style="thin">
        <color rgb="FFA5A5A5"/>
      </bottom>
    </border>
    <border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BFBFBF"/>
      </right>
      <bottom style="thin">
        <color rgb="FFA5A5A5"/>
      </bottom>
    </border>
    <border>
      <left style="thin">
        <color rgb="FFBFBFB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BFBFBF"/>
      </right>
      <top style="thin">
        <color rgb="FFA5A5A5"/>
      </top>
      <bottom style="thin">
        <color rgb="FFA5A5A5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1" fillId="2" fontId="1" numFmtId="49" xfId="0" applyAlignment="1" applyBorder="1" applyFill="1" applyFont="1" applyNumberFormat="1">
      <alignment horizontal="center" readingOrder="0" shrinkToFit="0" vertical="top" wrapText="1"/>
    </xf>
    <xf borderId="2" fillId="0" fontId="2" numFmtId="0" xfId="0" applyAlignment="1" applyBorder="1" applyFont="1">
      <alignment shrinkToFit="0" vertical="top" wrapText="1"/>
    </xf>
    <xf borderId="3" fillId="0" fontId="2" numFmtId="0" xfId="0" applyAlignment="1" applyBorder="1" applyFont="1">
      <alignment shrinkToFit="0" vertical="top" wrapText="1"/>
    </xf>
    <xf borderId="4" fillId="2" fontId="1" numFmtId="49" xfId="0" applyAlignment="1" applyBorder="1" applyFont="1" applyNumberFormat="1">
      <alignment horizontal="center" shrinkToFit="0" vertical="top" wrapText="1"/>
    </xf>
    <xf borderId="5" fillId="0" fontId="1" numFmtId="9" xfId="0" applyAlignment="1" applyBorder="1" applyFont="1" applyNumberFormat="1">
      <alignment horizontal="center" shrinkToFit="0" vertical="top" wrapText="1"/>
    </xf>
    <xf borderId="6" fillId="0" fontId="2" numFmtId="0" xfId="0" applyAlignment="1" applyBorder="1" applyFont="1">
      <alignment shrinkToFit="0" vertical="top" wrapText="1"/>
    </xf>
    <xf borderId="7" fillId="0" fontId="1" numFmtId="9" xfId="0" applyAlignment="1" applyBorder="1" applyFont="1" applyNumberFormat="1">
      <alignment horizontal="center" shrinkToFit="0" vertical="top" wrapText="1"/>
    </xf>
    <xf borderId="8" fillId="0" fontId="2" numFmtId="0" xfId="0" applyAlignment="1" applyBorder="1" applyFont="1">
      <alignment shrinkToFit="0" vertical="top" wrapText="1"/>
    </xf>
    <xf borderId="9" fillId="0" fontId="1" numFmtId="49" xfId="0" applyAlignment="1" applyBorder="1" applyFont="1" applyNumberFormat="1">
      <alignment shrinkToFit="0" vertical="top" wrapText="1"/>
    </xf>
    <xf borderId="10" fillId="0" fontId="1" numFmtId="49" xfId="0" applyAlignment="1" applyBorder="1" applyFont="1" applyNumberFormat="1">
      <alignment shrinkToFit="0" vertical="top" wrapText="1"/>
    </xf>
    <xf borderId="11" fillId="2" fontId="1" numFmtId="49" xfId="0" applyAlignment="1" applyBorder="1" applyFont="1" applyNumberFormat="1">
      <alignment shrinkToFit="0" vertical="top" wrapText="1"/>
    </xf>
    <xf borderId="9" fillId="0" fontId="1" numFmtId="164" xfId="0" applyAlignment="1" applyBorder="1" applyFont="1" applyNumberFormat="1">
      <alignment shrinkToFit="0" vertical="top" wrapText="1"/>
    </xf>
    <xf borderId="10" fillId="0" fontId="1" numFmtId="164" xfId="0" applyAlignment="1" applyBorder="1" applyFont="1" applyNumberFormat="1">
      <alignment shrinkToFit="0" vertical="top" wrapText="1"/>
    </xf>
    <xf borderId="11" fillId="2" fontId="1" numFmtId="49" xfId="0" applyAlignment="1" applyBorder="1" applyFont="1" applyNumberFormat="1">
      <alignment horizontal="left" shrinkToFit="0" vertical="top" wrapText="1"/>
    </xf>
    <xf borderId="9" fillId="0" fontId="1" numFmtId="164" xfId="0" applyAlignment="1" applyBorder="1" applyFont="1" applyNumberFormat="1">
      <alignment readingOrder="0" shrinkToFit="0" vertical="top" wrapText="1"/>
    </xf>
    <xf borderId="10" fillId="0" fontId="1" numFmtId="164" xfId="0" applyAlignment="1" applyBorder="1" applyFont="1" applyNumberFormat="1">
      <alignment readingOrder="0" shrinkToFit="0" vertical="top" wrapText="1"/>
    </xf>
    <xf borderId="12" fillId="3" fontId="1" numFmtId="49" xfId="0" applyAlignment="1" applyBorder="1" applyFill="1" applyFont="1" applyNumberFormat="1">
      <alignment horizontal="center" shrinkToFit="0" vertical="top" wrapText="1"/>
    </xf>
    <xf borderId="13" fillId="0" fontId="2" numFmtId="0" xfId="0" applyAlignment="1" applyBorder="1" applyFont="1">
      <alignment shrinkToFit="0" vertical="top" wrapText="1"/>
    </xf>
    <xf borderId="14" fillId="0" fontId="2" numFmtId="0" xfId="0" applyAlignment="1" applyBorder="1" applyFont="1">
      <alignment shrinkToFit="0" vertical="top" wrapText="1"/>
    </xf>
    <xf borderId="15" fillId="3" fontId="1" numFmtId="49" xfId="0" applyAlignment="1" applyBorder="1" applyFont="1" applyNumberFormat="1">
      <alignment horizontal="center" shrinkToFit="0" vertical="top" wrapText="1"/>
    </xf>
    <xf borderId="12" fillId="3" fontId="1" numFmtId="9" xfId="0" applyAlignment="1" applyBorder="1" applyFont="1" applyNumberFormat="1">
      <alignment horizontal="center" shrinkToFit="0" vertical="top" wrapText="1"/>
    </xf>
    <xf borderId="16" fillId="0" fontId="2" numFmtId="0" xfId="0" applyAlignment="1" applyBorder="1" applyFont="1">
      <alignment shrinkToFit="0" vertical="top" wrapText="1"/>
    </xf>
    <xf borderId="17" fillId="3" fontId="1" numFmtId="49" xfId="0" applyAlignment="1" applyBorder="1" applyFont="1" applyNumberFormat="1">
      <alignment shrinkToFit="0" vertical="top" wrapText="1"/>
    </xf>
    <xf borderId="17" fillId="3" fontId="1" numFmtId="49" xfId="0" applyAlignment="1" applyBorder="1" applyFont="1" applyNumberFormat="1">
      <alignment horizontal="left" shrinkToFit="0" vertical="top" wrapText="1"/>
    </xf>
    <xf borderId="17" fillId="3" fontId="1" numFmtId="164" xfId="0" applyAlignment="1" applyBorder="1" applyFont="1" applyNumberFormat="1">
      <alignment readingOrder="0" shrinkToFit="0" vertical="top" wrapText="1"/>
    </xf>
    <xf borderId="17" fillId="3" fontId="1" numFmtId="164" xfId="0" applyAlignment="1" applyBorder="1" applyFont="1" applyNumberFormat="1">
      <alignment shrinkToFit="0" vertical="top" wrapText="1"/>
    </xf>
    <xf borderId="1" fillId="2" fontId="1" numFmtId="49" xfId="0" applyAlignment="1" applyBorder="1" applyFont="1" applyNumberForma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85725</xdr:colOff>
      <xdr:row>7</xdr:row>
      <xdr:rowOff>66675</xdr:rowOff>
    </xdr:from>
    <xdr:ext cx="3028950" cy="285750"/>
    <xdr:sp>
      <xdr:nvSpPr>
        <xdr:cNvPr id="3" name="Shape 3"/>
        <xdr:cNvSpPr txBox="1"/>
      </xdr:nvSpPr>
      <xdr:spPr>
        <a:xfrm>
          <a:off x="3874388" y="3641888"/>
          <a:ext cx="2943225" cy="276225"/>
        </a:xfrm>
        <a:prstGeom prst="rect">
          <a:avLst/>
        </a:prstGeom>
        <a:noFill/>
        <a:ln>
          <a:noFill/>
        </a:ln>
      </xdr:spPr>
      <xdr:txBody>
        <a:bodyPr anchorCtr="0" anchor="t" bIns="50800" lIns="50800" spcFirstLastPara="1" rIns="50800" wrap="square" tIns="50800">
          <a:sp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Helvetica Neue"/>
            <a:buNone/>
          </a:pPr>
          <a:r>
            <a:rPr b="0" i="0" lang="en-US" sz="1100" u="none" cap="none" strike="noStrik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Ulgi ustawowe: 33%, 37%, 49%, 51%, 78%, 93%.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1.57"/>
    <col customWidth="1" min="2" max="2" width="12.57"/>
    <col customWidth="1" min="3" max="16" width="8.29"/>
    <col customWidth="1" min="17" max="17" width="12.57"/>
    <col customWidth="1" min="18" max="31" width="8.29"/>
    <col customWidth="1" min="32" max="32" width="12.57"/>
    <col customWidth="1" min="33" max="46" width="8.29"/>
  </cols>
  <sheetData>
    <row r="1" ht="30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ht="20.2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ht="20.25" customHeight="1">
      <c r="A3" s="1"/>
      <c r="B3" s="5" t="s">
        <v>1</v>
      </c>
      <c r="C3" s="6">
        <v>1.0</v>
      </c>
      <c r="D3" s="7"/>
      <c r="E3" s="8">
        <v>0.33</v>
      </c>
      <c r="F3" s="7"/>
      <c r="G3" s="8">
        <v>0.37</v>
      </c>
      <c r="H3" s="7"/>
      <c r="I3" s="8">
        <v>0.49</v>
      </c>
      <c r="J3" s="7"/>
      <c r="K3" s="8">
        <v>0.51</v>
      </c>
      <c r="L3" s="7"/>
      <c r="M3" s="8">
        <v>0.78</v>
      </c>
      <c r="N3" s="7"/>
      <c r="O3" s="8">
        <v>0.93</v>
      </c>
      <c r="P3" s="7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ht="19.5" customHeight="1">
      <c r="A4" s="1"/>
      <c r="B4" s="9"/>
      <c r="C4" s="10" t="s">
        <v>2</v>
      </c>
      <c r="D4" s="11" t="s">
        <v>3</v>
      </c>
      <c r="E4" s="11" t="s">
        <v>4</v>
      </c>
      <c r="F4" s="11" t="s">
        <v>5</v>
      </c>
      <c r="G4" s="11" t="s">
        <v>2</v>
      </c>
      <c r="H4" s="11" t="s">
        <v>5</v>
      </c>
      <c r="I4" s="11" t="s">
        <v>4</v>
      </c>
      <c r="J4" s="11" t="s">
        <v>3</v>
      </c>
      <c r="K4" s="11" t="s">
        <v>2</v>
      </c>
      <c r="L4" s="11" t="s">
        <v>5</v>
      </c>
      <c r="M4" s="11" t="s">
        <v>4</v>
      </c>
      <c r="N4" s="11" t="s">
        <v>5</v>
      </c>
      <c r="O4" s="11" t="s">
        <v>2</v>
      </c>
      <c r="P4" s="11" t="s">
        <v>5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ht="19.5" customHeight="1">
      <c r="A5" s="1"/>
      <c r="B5" s="12" t="s">
        <v>6</v>
      </c>
      <c r="C5" s="13">
        <v>88.23</v>
      </c>
      <c r="D5" s="14">
        <f t="shared" ref="D5:D6" si="1">C5*(1.08-1)</f>
        <v>7.0584</v>
      </c>
      <c r="E5" s="14">
        <f>C$5*(1-$E3)</f>
        <v>59.1141</v>
      </c>
      <c r="F5" s="14">
        <f t="shared" ref="F5:F7" si="2">E5*(1.08-1)</f>
        <v>4.729128</v>
      </c>
      <c r="G5" s="14">
        <f>C5*(1-G$3)</f>
        <v>55.5849</v>
      </c>
      <c r="H5" s="14">
        <f t="shared" ref="H5:H7" si="3">G5*(1.08-1)</f>
        <v>4.446792</v>
      </c>
      <c r="I5" s="14">
        <f>C5*(1-I3)</f>
        <v>44.9973</v>
      </c>
      <c r="J5" s="14">
        <f t="shared" ref="J5:J7" si="4">I5*(1.08-1)</f>
        <v>3.599784</v>
      </c>
      <c r="K5" s="14">
        <f>C5*(1-K3)</f>
        <v>43.2327</v>
      </c>
      <c r="L5" s="14">
        <f t="shared" ref="L5:L7" si="5">K5*(1.08-1)</f>
        <v>3.458616</v>
      </c>
      <c r="M5" s="14">
        <f>C5*(1-M3)</f>
        <v>19.4106</v>
      </c>
      <c r="N5" s="14">
        <f t="shared" ref="N5:N7" si="6">M5*(1.08-1)</f>
        <v>1.552848</v>
      </c>
      <c r="O5" s="14">
        <f>C5*(1-O3)</f>
        <v>6.1761</v>
      </c>
      <c r="P5" s="14">
        <f t="shared" ref="P5:P7" si="7">O5*(1.08-1)</f>
        <v>0.494088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ht="19.5" customHeight="1">
      <c r="A6" s="1"/>
      <c r="B6" s="15" t="s">
        <v>7</v>
      </c>
      <c r="C6" s="13">
        <v>191.18</v>
      </c>
      <c r="D6" s="14">
        <f t="shared" si="1"/>
        <v>15.2944</v>
      </c>
      <c r="E6" s="14">
        <f>C6*(1-E3)</f>
        <v>128.0906</v>
      </c>
      <c r="F6" s="14">
        <f t="shared" si="2"/>
        <v>10.247248</v>
      </c>
      <c r="G6" s="14">
        <f>C6*(1-G3)</f>
        <v>120.4434</v>
      </c>
      <c r="H6" s="14">
        <f t="shared" si="3"/>
        <v>9.635472</v>
      </c>
      <c r="I6" s="14">
        <f>C6*(1-I3)</f>
        <v>97.5018</v>
      </c>
      <c r="J6" s="14">
        <f t="shared" si="4"/>
        <v>7.800144</v>
      </c>
      <c r="K6" s="14">
        <f>C6*(1-K3)</f>
        <v>93.6782</v>
      </c>
      <c r="L6" s="14">
        <f t="shared" si="5"/>
        <v>7.494256</v>
      </c>
      <c r="M6" s="14">
        <f>C6*(1-M3)</f>
        <v>42.0596</v>
      </c>
      <c r="N6" s="14">
        <f t="shared" si="6"/>
        <v>3.364768</v>
      </c>
      <c r="O6" s="14">
        <f>C6*(1-O3)</f>
        <v>13.3826</v>
      </c>
      <c r="P6" s="14">
        <f t="shared" si="7"/>
        <v>1.070608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ht="19.5" customHeight="1">
      <c r="A7" s="1"/>
      <c r="B7" s="15" t="s">
        <v>8</v>
      </c>
      <c r="C7" s="16">
        <v>213.73</v>
      </c>
      <c r="D7" s="17">
        <v>15.83</v>
      </c>
      <c r="E7" s="14">
        <f>C7*(1-E3)</f>
        <v>143.1991</v>
      </c>
      <c r="F7" s="14">
        <f t="shared" si="2"/>
        <v>11.455928</v>
      </c>
      <c r="G7" s="14">
        <f>C7*(1-G3)</f>
        <v>134.6499</v>
      </c>
      <c r="H7" s="14">
        <f t="shared" si="3"/>
        <v>10.771992</v>
      </c>
      <c r="I7" s="14">
        <f>C7*(1-I3)</f>
        <v>109.0023</v>
      </c>
      <c r="J7" s="14">
        <f t="shared" si="4"/>
        <v>8.720184</v>
      </c>
      <c r="K7" s="14">
        <f>C7*(1-K3)</f>
        <v>104.7277</v>
      </c>
      <c r="L7" s="14">
        <f t="shared" si="5"/>
        <v>8.378216</v>
      </c>
      <c r="M7" s="14">
        <f>C7*(1-M3)</f>
        <v>47.0206</v>
      </c>
      <c r="N7" s="14">
        <f t="shared" si="6"/>
        <v>3.761648</v>
      </c>
      <c r="O7" s="14">
        <f>C7*(1-O3)</f>
        <v>14.9611</v>
      </c>
      <c r="P7" s="14">
        <f t="shared" si="7"/>
        <v>1.196888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ht="19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ht="20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8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20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ht="20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1"/>
      <c r="R10" s="22"/>
      <c r="S10" s="20"/>
      <c r="T10" s="22"/>
      <c r="U10" s="20"/>
      <c r="V10" s="22"/>
      <c r="W10" s="20"/>
      <c r="X10" s="22"/>
      <c r="Y10" s="20"/>
      <c r="Z10" s="22"/>
      <c r="AA10" s="20"/>
      <c r="AB10" s="22"/>
      <c r="AC10" s="20"/>
      <c r="AD10" s="22"/>
      <c r="AE10" s="20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3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ht="19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5"/>
      <c r="R12" s="26"/>
      <c r="S12" s="26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ht="20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28" t="s">
        <v>9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4"/>
    </row>
    <row r="15" ht="20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5" t="s">
        <v>1</v>
      </c>
      <c r="AG15" s="6">
        <v>1.0</v>
      </c>
      <c r="AH15" s="7"/>
      <c r="AI15" s="8">
        <v>0.33</v>
      </c>
      <c r="AJ15" s="7"/>
      <c r="AK15" s="8">
        <v>0.37</v>
      </c>
      <c r="AL15" s="7"/>
      <c r="AM15" s="8">
        <v>0.49</v>
      </c>
      <c r="AN15" s="7"/>
      <c r="AO15" s="8">
        <v>0.51</v>
      </c>
      <c r="AP15" s="7"/>
      <c r="AQ15" s="8">
        <v>0.78</v>
      </c>
      <c r="AR15" s="7"/>
      <c r="AS15" s="8">
        <v>0.93</v>
      </c>
      <c r="AT15" s="7"/>
    </row>
    <row r="1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9"/>
      <c r="AG16" s="10" t="s">
        <v>2</v>
      </c>
      <c r="AH16" s="11" t="s">
        <v>3</v>
      </c>
      <c r="AI16" s="11" t="s">
        <v>4</v>
      </c>
      <c r="AJ16" s="11" t="s">
        <v>5</v>
      </c>
      <c r="AK16" s="11" t="s">
        <v>2</v>
      </c>
      <c r="AL16" s="11" t="s">
        <v>5</v>
      </c>
      <c r="AM16" s="11" t="s">
        <v>4</v>
      </c>
      <c r="AN16" s="11" t="s">
        <v>3</v>
      </c>
      <c r="AO16" s="11" t="s">
        <v>2</v>
      </c>
      <c r="AP16" s="11" t="s">
        <v>5</v>
      </c>
      <c r="AQ16" s="11" t="s">
        <v>4</v>
      </c>
      <c r="AR16" s="11" t="s">
        <v>5</v>
      </c>
      <c r="AS16" s="11" t="s">
        <v>2</v>
      </c>
      <c r="AT16" s="11" t="s">
        <v>5</v>
      </c>
    </row>
    <row r="17" ht="19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2" t="s">
        <v>6</v>
      </c>
      <c r="AG17" s="13">
        <v>88.23</v>
      </c>
      <c r="AH17" s="14">
        <f t="shared" ref="AH17:AH19" si="8">AG17*(1.08-1)</f>
        <v>7.0584</v>
      </c>
      <c r="AI17" s="14">
        <f>AG$17*(1-$AI15)</f>
        <v>59.1141</v>
      </c>
      <c r="AJ17" s="14">
        <f t="shared" ref="AJ17:AJ19" si="9">AI17*(1.08-1)</f>
        <v>4.729128</v>
      </c>
      <c r="AK17" s="14">
        <f>AG17*(1-AK$15)</f>
        <v>55.5849</v>
      </c>
      <c r="AL17" s="14">
        <f t="shared" ref="AL17:AL19" si="10">AK17*(1.08-1)</f>
        <v>4.446792</v>
      </c>
      <c r="AM17" s="14">
        <f>AG17*(1-AM15)</f>
        <v>44.9973</v>
      </c>
      <c r="AN17" s="14">
        <f t="shared" ref="AN17:AN19" si="11">AM17*(1.08-1)</f>
        <v>3.599784</v>
      </c>
      <c r="AO17" s="14">
        <f>AG17*(1-AO15)</f>
        <v>43.2327</v>
      </c>
      <c r="AP17" s="14">
        <f t="shared" ref="AP17:AP19" si="12">AO17*(1.08-1)</f>
        <v>3.458616</v>
      </c>
      <c r="AQ17" s="14">
        <f>AG17*(1-AQ15)</f>
        <v>19.4106</v>
      </c>
      <c r="AR17" s="14">
        <f t="shared" ref="AR17:AR19" si="13">AQ17*(1.08-1)</f>
        <v>1.552848</v>
      </c>
      <c r="AS17" s="14">
        <f>AG17*(1-AS15)</f>
        <v>6.1761</v>
      </c>
      <c r="AT17" s="14">
        <f t="shared" ref="AT17:AT19" si="14">AS17*(1.08-1)</f>
        <v>0.494088</v>
      </c>
    </row>
    <row r="18" ht="19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5" t="s">
        <v>7</v>
      </c>
      <c r="AG18" s="13">
        <v>117.65</v>
      </c>
      <c r="AH18" s="14">
        <f t="shared" si="8"/>
        <v>9.412</v>
      </c>
      <c r="AI18" s="14">
        <f>AG18*(1-AI15)</f>
        <v>78.8255</v>
      </c>
      <c r="AJ18" s="14">
        <f t="shared" si="9"/>
        <v>6.30604</v>
      </c>
      <c r="AK18" s="14">
        <f>AG18*(1-AK15)</f>
        <v>74.1195</v>
      </c>
      <c r="AL18" s="14">
        <f t="shared" si="10"/>
        <v>5.92956</v>
      </c>
      <c r="AM18" s="14">
        <f>AG18*(1-AM15)</f>
        <v>60.0015</v>
      </c>
      <c r="AN18" s="14">
        <f t="shared" si="11"/>
        <v>4.80012</v>
      </c>
      <c r="AO18" s="14">
        <f>AG18*(1-AO15)</f>
        <v>57.6485</v>
      </c>
      <c r="AP18" s="14">
        <f t="shared" si="12"/>
        <v>4.61188</v>
      </c>
      <c r="AQ18" s="14">
        <f>AG18*(1-AQ15)</f>
        <v>25.883</v>
      </c>
      <c r="AR18" s="14">
        <f t="shared" si="13"/>
        <v>2.07064</v>
      </c>
      <c r="AS18" s="14">
        <f>AG18*(1-AS15)</f>
        <v>8.2355</v>
      </c>
      <c r="AT18" s="14">
        <f t="shared" si="14"/>
        <v>0.65884</v>
      </c>
    </row>
    <row r="19" ht="19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5" t="s">
        <v>8</v>
      </c>
      <c r="AG19" s="13">
        <v>149.02</v>
      </c>
      <c r="AH19" s="14">
        <f t="shared" si="8"/>
        <v>11.9216</v>
      </c>
      <c r="AI19" s="14">
        <f>AG19*(1-AI15)</f>
        <v>99.8434</v>
      </c>
      <c r="AJ19" s="14">
        <f t="shared" si="9"/>
        <v>7.987472</v>
      </c>
      <c r="AK19" s="14">
        <f>AG19*(1-AK15)</f>
        <v>93.8826</v>
      </c>
      <c r="AL19" s="14">
        <f t="shared" si="10"/>
        <v>7.510608</v>
      </c>
      <c r="AM19" s="14">
        <f>AG19*(1-AM15)</f>
        <v>76.0002</v>
      </c>
      <c r="AN19" s="14">
        <f t="shared" si="11"/>
        <v>6.080016</v>
      </c>
      <c r="AO19" s="14">
        <f>AG19*(1-AO15)</f>
        <v>73.0198</v>
      </c>
      <c r="AP19" s="14">
        <f t="shared" si="12"/>
        <v>5.841584</v>
      </c>
      <c r="AQ19" s="14">
        <f>AG19*(1-AQ15)</f>
        <v>32.7844</v>
      </c>
      <c r="AR19" s="14">
        <f t="shared" si="13"/>
        <v>2.622752</v>
      </c>
      <c r="AS19" s="14">
        <f>AG19*(1-AS15)</f>
        <v>10.4314</v>
      </c>
      <c r="AT19" s="14">
        <f t="shared" si="14"/>
        <v>0.834512</v>
      </c>
    </row>
    <row r="20" ht="19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ht="19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ht="19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ht="19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</sheetData>
  <mergeCells count="27">
    <mergeCell ref="B2:P2"/>
    <mergeCell ref="B3:B4"/>
    <mergeCell ref="C3:D3"/>
    <mergeCell ref="E3:F3"/>
    <mergeCell ref="G3:H3"/>
    <mergeCell ref="I3:J3"/>
    <mergeCell ref="K3:L3"/>
    <mergeCell ref="X10:Y10"/>
    <mergeCell ref="Z10:AA10"/>
    <mergeCell ref="M3:N3"/>
    <mergeCell ref="O3:P3"/>
    <mergeCell ref="Q9:AE9"/>
    <mergeCell ref="Q10:Q11"/>
    <mergeCell ref="R10:S10"/>
    <mergeCell ref="T10:U10"/>
    <mergeCell ref="V10:W10"/>
    <mergeCell ref="AQ15:AR15"/>
    <mergeCell ref="AS15:AT15"/>
    <mergeCell ref="AB10:AC10"/>
    <mergeCell ref="AD10:AE10"/>
    <mergeCell ref="AF14:AT14"/>
    <mergeCell ref="AF15:AF16"/>
    <mergeCell ref="AG15:AH15"/>
    <mergeCell ref="AI15:AJ15"/>
    <mergeCell ref="AK15:AL15"/>
    <mergeCell ref="AM15:AN15"/>
    <mergeCell ref="AO15:AP15"/>
  </mergeCells>
  <printOptions/>
  <pageMargins bottom="0.75" footer="0.0" header="0.0" left="0.5" right="0.5" top="2.25"/>
  <pageSetup scale="99" orientation="landscape"/>
  <headerFooter>
    <oddFooter>&amp;C000000&amp;P</oddFooter>
  </headerFooter>
  <drawing r:id="rId1"/>
</worksheet>
</file>