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ca88c44f690301/Área de Trabalho/Continental/"/>
    </mc:Choice>
  </mc:AlternateContent>
  <xr:revisionPtr revIDLastSave="20" documentId="8_{E925DC36-4F0A-4B8B-8B8D-D35E49EB639E}" xr6:coauthVersionLast="47" xr6:coauthVersionMax="47" xr10:uidLastSave="{5BBFA616-89F2-4256-B2ED-056AF84F9D5E}"/>
  <bookViews>
    <workbookView xWindow="-108" yWindow="-108" windowWidth="23256" windowHeight="12720" xr2:uid="{355C7E7E-10F0-43CB-87B7-4E608D4770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4" i="1"/>
  <c r="F22" i="1"/>
  <c r="F20" i="1"/>
  <c r="G30" i="1"/>
  <c r="G26" i="1"/>
  <c r="G24" i="1"/>
  <c r="G22" i="1"/>
  <c r="G20" i="1"/>
  <c r="G28" i="1" s="1"/>
  <c r="F29" i="1"/>
  <c r="G23" i="1"/>
  <c r="G21" i="1"/>
  <c r="C15" i="1"/>
  <c r="D15" i="1" s="1"/>
  <c r="C5" i="1"/>
  <c r="C10" i="1"/>
  <c r="F28" i="1" l="1"/>
  <c r="G29" i="1"/>
  <c r="D10" i="1"/>
  <c r="H21" i="1" l="1"/>
  <c r="H25" i="1"/>
  <c r="I25" i="1" s="1"/>
  <c r="H27" i="1"/>
  <c r="I27" i="1" s="1"/>
  <c r="H23" i="1"/>
  <c r="I23" i="1" s="1"/>
  <c r="I21" i="1" l="1"/>
  <c r="I29" i="1" s="1"/>
  <c r="H29" i="1"/>
</calcChain>
</file>

<file path=xl/sharedStrings.xml><?xml version="1.0" encoding="utf-8"?>
<sst xmlns="http://schemas.openxmlformats.org/spreadsheetml/2006/main" count="34" uniqueCount="26">
  <si>
    <t>EAP</t>
  </si>
  <si>
    <t>SUP7360 Capa Icms</t>
  </si>
  <si>
    <t>ICMS DMI</t>
  </si>
  <si>
    <t>Totais</t>
  </si>
  <si>
    <t>Sup3760 Total NF</t>
  </si>
  <si>
    <t>DMI</t>
  </si>
  <si>
    <t>Subtotal</t>
  </si>
  <si>
    <t>Total</t>
  </si>
  <si>
    <t>Total DMI</t>
  </si>
  <si>
    <t>Dif, ajustar para zerar</t>
  </si>
  <si>
    <t>Itens q - ICMS</t>
  </si>
  <si>
    <t>Aliquota</t>
  </si>
  <si>
    <t>Red Base</t>
  </si>
  <si>
    <t>Dife</t>
  </si>
  <si>
    <t>Base Calculo</t>
  </si>
  <si>
    <t>Valor</t>
  </si>
  <si>
    <t>Origem</t>
  </si>
  <si>
    <t>Dec(Usuario)</t>
  </si>
  <si>
    <t>Cal(Sistema)</t>
  </si>
  <si>
    <t>Total Usuario</t>
  </si>
  <si>
    <t>Total Sistema</t>
  </si>
  <si>
    <t>% GT</t>
  </si>
  <si>
    <t>Centavos a reduzir</t>
  </si>
  <si>
    <t>Aonde estiver cinza preencher com dados da DMI</t>
  </si>
  <si>
    <t>Aonde estiver amarelo é referencia da diferença para ajuste</t>
  </si>
  <si>
    <t>Aonde estiver verde não mexer é campo com formula, apenas pegar o valor e ajustar manualmente.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</si>
</sst>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1" applyFont="1"/>
    <xf numFmtId="44" fontId="0" fillId="0" borderId="0" xfId="0" applyNumberFormat="1"/>
    <xf numFmtId="0" fontId="0" fillId="0" borderId="1" xfId="0" applyBorder="1"/>
    <xf numFmtId="43" fontId="0" fillId="0" borderId="2" xfId="1" applyFont="1" applyBorder="1"/>
    <xf numFmtId="0" fontId="0" fillId="0" borderId="3" xfId="0" applyBorder="1"/>
    <xf numFmtId="0" fontId="0" fillId="0" borderId="4" xfId="0" applyBorder="1"/>
    <xf numFmtId="43" fontId="0" fillId="0" borderId="0" xfId="1" applyFont="1" applyBorder="1"/>
    <xf numFmtId="0" fontId="0" fillId="0" borderId="5" xfId="0" applyBorder="1"/>
    <xf numFmtId="44" fontId="0" fillId="3" borderId="4" xfId="2" applyFont="1" applyFill="1" applyBorder="1"/>
    <xf numFmtId="44" fontId="0" fillId="4" borderId="0" xfId="2" applyFont="1" applyFill="1" applyBorder="1"/>
    <xf numFmtId="44" fontId="0" fillId="2" borderId="5" xfId="0" applyNumberFormat="1" applyFill="1" applyBorder="1"/>
    <xf numFmtId="0" fontId="0" fillId="0" borderId="6" xfId="0" applyBorder="1"/>
    <xf numFmtId="43" fontId="0" fillId="0" borderId="7" xfId="1" applyFont="1" applyBorder="1"/>
    <xf numFmtId="0" fontId="0" fillId="0" borderId="8" xfId="0" applyBorder="1"/>
    <xf numFmtId="43" fontId="0" fillId="4" borderId="0" xfId="1" applyFont="1" applyFill="1" applyBorder="1"/>
    <xf numFmtId="44" fontId="0" fillId="5" borderId="5" xfId="2" applyFont="1" applyFill="1" applyBorder="1"/>
    <xf numFmtId="44" fontId="0" fillId="4" borderId="8" xfId="2" applyFont="1" applyFill="1" applyBorder="1"/>
    <xf numFmtId="0" fontId="2" fillId="0" borderId="1" xfId="0" applyFont="1" applyBorder="1"/>
    <xf numFmtId="43" fontId="2" fillId="0" borderId="2" xfId="1" applyFont="1" applyBorder="1"/>
    <xf numFmtId="0" fontId="2" fillId="0" borderId="3" xfId="0" applyFont="1" applyBorder="1"/>
    <xf numFmtId="0" fontId="2" fillId="0" borderId="4" xfId="0" applyFont="1" applyBorder="1"/>
    <xf numFmtId="43" fontId="2" fillId="0" borderId="0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44" fontId="0" fillId="0" borderId="0" xfId="2" applyFont="1" applyBorder="1"/>
    <xf numFmtId="0" fontId="0" fillId="0" borderId="0" xfId="0" applyBorder="1"/>
    <xf numFmtId="0" fontId="0" fillId="2" borderId="5" xfId="0" applyFill="1" applyBorder="1"/>
    <xf numFmtId="0" fontId="2" fillId="4" borderId="4" xfId="0" applyNumberFormat="1" applyFont="1" applyFill="1" applyBorder="1" applyAlignment="1">
      <alignment horizontal="right"/>
    </xf>
    <xf numFmtId="10" fontId="0" fillId="4" borderId="0" xfId="1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10" fontId="0" fillId="0" borderId="0" xfId="3" applyNumberFormat="1" applyFont="1" applyBorder="1"/>
    <xf numFmtId="0" fontId="2" fillId="3" borderId="4" xfId="0" applyFont="1" applyFill="1" applyBorder="1" applyAlignment="1">
      <alignment horizontal="right"/>
    </xf>
    <xf numFmtId="10" fontId="0" fillId="3" borderId="0" xfId="1" applyNumberFormat="1" applyFont="1" applyFill="1" applyBorder="1"/>
    <xf numFmtId="10" fontId="0" fillId="3" borderId="0" xfId="0" applyNumberFormat="1" applyFill="1" applyBorder="1"/>
    <xf numFmtId="0" fontId="0" fillId="3" borderId="0" xfId="0" applyFill="1" applyBorder="1"/>
    <xf numFmtId="44" fontId="0" fillId="3" borderId="0" xfId="2" applyFont="1" applyFill="1" applyBorder="1"/>
    <xf numFmtId="43" fontId="0" fillId="3" borderId="0" xfId="1" applyFont="1" applyFill="1" applyBorder="1"/>
    <xf numFmtId="44" fontId="0" fillId="3" borderId="0" xfId="0" applyNumberFormat="1" applyFill="1" applyBorder="1"/>
    <xf numFmtId="44" fontId="0" fillId="0" borderId="0" xfId="0" applyNumberFormat="1" applyBorder="1"/>
    <xf numFmtId="44" fontId="0" fillId="2" borderId="0" xfId="0" applyNumberFormat="1" applyFill="1" applyBorder="1"/>
    <xf numFmtId="0" fontId="0" fillId="0" borderId="7" xfId="0" applyBorder="1"/>
    <xf numFmtId="0" fontId="0" fillId="3" borderId="4" xfId="0" applyFill="1" applyBorder="1"/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4" borderId="4" xfId="0" applyFill="1" applyBorder="1"/>
    <xf numFmtId="0" fontId="0" fillId="2" borderId="6" xfId="0" applyFill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5E78-0E52-4427-A486-AC62AB0A5DCE}">
  <dimension ref="B1:J31"/>
  <sheetViews>
    <sheetView showGridLines="0" tabSelected="1" workbookViewId="0">
      <selection activeCell="K15" sqref="K15"/>
    </sheetView>
  </sheetViews>
  <sheetFormatPr defaultRowHeight="14.4" x14ac:dyDescent="0.3"/>
  <cols>
    <col min="1" max="1" width="2.21875" customWidth="1"/>
    <col min="2" max="2" width="17.77734375" customWidth="1"/>
    <col min="3" max="3" width="14.5546875" style="1" customWidth="1"/>
    <col min="4" max="4" width="18.33203125" bestFit="1" customWidth="1"/>
    <col min="5" max="5" width="5.88671875" customWidth="1"/>
    <col min="6" max="6" width="17.109375" customWidth="1"/>
    <col min="7" max="7" width="14.33203125" customWidth="1"/>
    <col min="9" max="9" width="15.77734375" bestFit="1" customWidth="1"/>
    <col min="10" max="10" width="12.88671875" bestFit="1" customWidth="1"/>
  </cols>
  <sheetData>
    <row r="1" spans="2:9" ht="15" thickBot="1" x14ac:dyDescent="0.35"/>
    <row r="2" spans="2:9" x14ac:dyDescent="0.3">
      <c r="B2" s="18"/>
      <c r="C2" s="25" t="s">
        <v>5</v>
      </c>
      <c r="F2" s="3"/>
      <c r="G2" s="27"/>
      <c r="H2" s="27"/>
      <c r="I2" s="5"/>
    </row>
    <row r="3" spans="2:9" ht="29.4" customHeight="1" x14ac:dyDescent="0.3">
      <c r="B3" s="21" t="s">
        <v>6</v>
      </c>
      <c r="C3" s="16">
        <v>772820.09</v>
      </c>
      <c r="F3" s="47"/>
      <c r="G3" s="48" t="s">
        <v>23</v>
      </c>
      <c r="H3" s="48"/>
      <c r="I3" s="49"/>
    </row>
    <row r="4" spans="2:9" ht="25.8" customHeight="1" x14ac:dyDescent="0.3">
      <c r="B4" s="21" t="s">
        <v>2</v>
      </c>
      <c r="C4" s="16">
        <v>48605.04</v>
      </c>
      <c r="F4" s="50"/>
      <c r="G4" s="48" t="s">
        <v>25</v>
      </c>
      <c r="H4" s="48"/>
      <c r="I4" s="49"/>
    </row>
    <row r="5" spans="2:9" ht="36.6" customHeight="1" thickBot="1" x14ac:dyDescent="0.35">
      <c r="B5" s="24" t="s">
        <v>7</v>
      </c>
      <c r="C5" s="17">
        <f>C3+C4</f>
        <v>821425.13</v>
      </c>
      <c r="F5" s="51"/>
      <c r="G5" s="52" t="s">
        <v>24</v>
      </c>
      <c r="H5" s="52"/>
      <c r="I5" s="53"/>
    </row>
    <row r="6" spans="2:9" ht="15" thickBot="1" x14ac:dyDescent="0.35"/>
    <row r="7" spans="2:9" x14ac:dyDescent="0.3">
      <c r="B7" s="18" t="s">
        <v>0</v>
      </c>
      <c r="C7" s="19"/>
      <c r="D7" s="20"/>
    </row>
    <row r="8" spans="2:9" x14ac:dyDescent="0.3">
      <c r="B8" s="21" t="s">
        <v>1</v>
      </c>
      <c r="C8" s="22" t="s">
        <v>2</v>
      </c>
      <c r="D8" s="23" t="s">
        <v>9</v>
      </c>
    </row>
    <row r="9" spans="2:9" ht="4.2" customHeight="1" x14ac:dyDescent="0.3">
      <c r="B9" s="6"/>
      <c r="C9" s="7"/>
      <c r="D9" s="8"/>
    </row>
    <row r="10" spans="2:9" x14ac:dyDescent="0.3">
      <c r="B10" s="9">
        <v>48605.55</v>
      </c>
      <c r="C10" s="10">
        <f>C4</f>
        <v>48605.04</v>
      </c>
      <c r="D10" s="11">
        <f>C10-B10</f>
        <v>-0.51000000000203727</v>
      </c>
    </row>
    <row r="11" spans="2:9" ht="15" thickBot="1" x14ac:dyDescent="0.35">
      <c r="B11" s="12"/>
      <c r="C11" s="13"/>
      <c r="D11" s="14"/>
    </row>
    <row r="12" spans="2:9" ht="5.4" customHeight="1" thickBot="1" x14ac:dyDescent="0.35"/>
    <row r="13" spans="2:9" x14ac:dyDescent="0.3">
      <c r="B13" s="18" t="s">
        <v>3</v>
      </c>
      <c r="C13" s="19"/>
      <c r="D13" s="20"/>
    </row>
    <row r="14" spans="2:9" x14ac:dyDescent="0.3">
      <c r="B14" s="21" t="s">
        <v>4</v>
      </c>
      <c r="C14" s="22" t="s">
        <v>8</v>
      </c>
      <c r="D14" s="23" t="s">
        <v>9</v>
      </c>
    </row>
    <row r="15" spans="2:9" x14ac:dyDescent="0.3">
      <c r="B15" s="9">
        <v>821424.65</v>
      </c>
      <c r="C15" s="15">
        <f>C5</f>
        <v>821425.13</v>
      </c>
      <c r="D15" s="11">
        <f>B15-C15</f>
        <v>-0.47999999998137355</v>
      </c>
    </row>
    <row r="16" spans="2:9" ht="15" thickBot="1" x14ac:dyDescent="0.35">
      <c r="B16" s="12"/>
      <c r="C16" s="13"/>
      <c r="D16" s="14"/>
    </row>
    <row r="17" spans="2:10" ht="15" thickBot="1" x14ac:dyDescent="0.35"/>
    <row r="18" spans="2:10" x14ac:dyDescent="0.3">
      <c r="B18" s="3"/>
      <c r="C18" s="26" t="s">
        <v>10</v>
      </c>
      <c r="D18" s="4"/>
      <c r="E18" s="27"/>
      <c r="F18" s="27"/>
      <c r="G18" s="27"/>
      <c r="H18" s="27"/>
      <c r="I18" s="5"/>
    </row>
    <row r="19" spans="2:10" x14ac:dyDescent="0.3">
      <c r="B19" s="28" t="s">
        <v>16</v>
      </c>
      <c r="C19" s="29" t="s">
        <v>11</v>
      </c>
      <c r="D19" s="7" t="s">
        <v>12</v>
      </c>
      <c r="E19" s="30" t="s">
        <v>13</v>
      </c>
      <c r="F19" s="30" t="s">
        <v>14</v>
      </c>
      <c r="G19" s="30" t="s">
        <v>15</v>
      </c>
      <c r="H19" s="30" t="s">
        <v>21</v>
      </c>
      <c r="I19" s="31" t="s">
        <v>22</v>
      </c>
    </row>
    <row r="20" spans="2:10" x14ac:dyDescent="0.3">
      <c r="B20" s="32" t="s">
        <v>17</v>
      </c>
      <c r="C20" s="33">
        <v>0.20499999999999999</v>
      </c>
      <c r="D20" s="34">
        <v>0.75609999999999999</v>
      </c>
      <c r="E20" s="35">
        <v>0</v>
      </c>
      <c r="F20" s="10">
        <f>G20/C20</f>
        <v>74457.544420045</v>
      </c>
      <c r="G20" s="10">
        <f>G21-I21</f>
        <v>15263.796606109225</v>
      </c>
      <c r="H20" s="36"/>
      <c r="I20" s="8"/>
      <c r="J20" s="2"/>
    </row>
    <row r="21" spans="2:10" x14ac:dyDescent="0.3">
      <c r="B21" s="37" t="s">
        <v>18</v>
      </c>
      <c r="C21" s="38">
        <v>0.20499999999999999</v>
      </c>
      <c r="D21" s="39">
        <v>0.75609999999999999</v>
      </c>
      <c r="E21" s="40">
        <v>0</v>
      </c>
      <c r="F21" s="41">
        <v>74456.759999999995</v>
      </c>
      <c r="G21" s="41">
        <f>F21*C21</f>
        <v>15263.635799999998</v>
      </c>
      <c r="H21" s="36">
        <f>G21/$G$29</f>
        <v>0.31530609652191144</v>
      </c>
      <c r="I21" s="11">
        <f>H21*$D$10</f>
        <v>-0.16080610922681721</v>
      </c>
    </row>
    <row r="22" spans="2:10" x14ac:dyDescent="0.3">
      <c r="B22" s="32" t="s">
        <v>17</v>
      </c>
      <c r="C22" s="33">
        <v>0.20499999999999999</v>
      </c>
      <c r="D22" s="34">
        <v>0.75609999999999999</v>
      </c>
      <c r="E22" s="35">
        <v>0</v>
      </c>
      <c r="F22" s="10">
        <f>G22/C22</f>
        <v>161686.14338483306</v>
      </c>
      <c r="G22" s="10">
        <f>G23-I23</f>
        <v>33145.659393890775</v>
      </c>
      <c r="H22" s="36"/>
      <c r="I22" s="8"/>
    </row>
    <row r="23" spans="2:10" x14ac:dyDescent="0.3">
      <c r="B23" s="37" t="s">
        <v>18</v>
      </c>
      <c r="C23" s="38">
        <v>0.20499999999999999</v>
      </c>
      <c r="D23" s="39">
        <v>0.75609999999999999</v>
      </c>
      <c r="E23" s="40">
        <v>0</v>
      </c>
      <c r="F23" s="41">
        <v>161684.44</v>
      </c>
      <c r="G23" s="41">
        <f>F23*C23</f>
        <v>33145.3102</v>
      </c>
      <c r="H23" s="36">
        <f>G23/$G$29</f>
        <v>0.68469390347808856</v>
      </c>
      <c r="I23" s="11">
        <f>H23*$D$10</f>
        <v>-0.34919389077522006</v>
      </c>
    </row>
    <row r="24" spans="2:10" x14ac:dyDescent="0.3">
      <c r="B24" s="32" t="s">
        <v>17</v>
      </c>
      <c r="C24" s="33">
        <v>0.20499999999999999</v>
      </c>
      <c r="D24" s="34">
        <v>0.75609999999999999</v>
      </c>
      <c r="E24" s="35">
        <v>0</v>
      </c>
      <c r="F24" s="10">
        <f>G24/C24</f>
        <v>0</v>
      </c>
      <c r="G24" s="10">
        <f>G25-I25</f>
        <v>0</v>
      </c>
      <c r="H24" s="36"/>
      <c r="I24" s="8"/>
    </row>
    <row r="25" spans="2:10" x14ac:dyDescent="0.3">
      <c r="B25" s="37" t="s">
        <v>18</v>
      </c>
      <c r="C25" s="38">
        <v>0.20499999999999999</v>
      </c>
      <c r="D25" s="39">
        <v>0.75609999999999999</v>
      </c>
      <c r="E25" s="40">
        <v>0</v>
      </c>
      <c r="F25" s="41"/>
      <c r="G25" s="41"/>
      <c r="H25" s="36">
        <f>G25/$G$29</f>
        <v>0</v>
      </c>
      <c r="I25" s="11">
        <f>H25*$D$10</f>
        <v>0</v>
      </c>
    </row>
    <row r="26" spans="2:10" x14ac:dyDescent="0.3">
      <c r="B26" s="32" t="s">
        <v>17</v>
      </c>
      <c r="C26" s="33">
        <v>0.20499999999999999</v>
      </c>
      <c r="D26" s="34">
        <v>0.75609999999999999</v>
      </c>
      <c r="E26" s="35">
        <v>0</v>
      </c>
      <c r="F26" s="10">
        <f>G26/C26</f>
        <v>0</v>
      </c>
      <c r="G26" s="10">
        <f>G27-I27</f>
        <v>0</v>
      </c>
      <c r="H26" s="36"/>
      <c r="I26" s="8"/>
    </row>
    <row r="27" spans="2:10" x14ac:dyDescent="0.3">
      <c r="B27" s="37" t="s">
        <v>18</v>
      </c>
      <c r="C27" s="38">
        <v>0.20499999999999999</v>
      </c>
      <c r="D27" s="39">
        <v>0.75609999999999999</v>
      </c>
      <c r="E27" s="40">
        <v>0</v>
      </c>
      <c r="F27" s="41"/>
      <c r="G27" s="41"/>
      <c r="H27" s="36">
        <f>G27/$G$29</f>
        <v>0</v>
      </c>
      <c r="I27" s="11">
        <f>H27*$D$10</f>
        <v>0</v>
      </c>
    </row>
    <row r="28" spans="2:10" x14ac:dyDescent="0.3">
      <c r="B28" s="32" t="s">
        <v>19</v>
      </c>
      <c r="C28" s="33"/>
      <c r="D28" s="34"/>
      <c r="E28" s="35"/>
      <c r="F28" s="10">
        <f>+F20+F22+F24+F26</f>
        <v>236143.68780487805</v>
      </c>
      <c r="G28" s="10">
        <f>+G20+G22+G24+G26</f>
        <v>48409.455999999998</v>
      </c>
      <c r="H28" s="36"/>
      <c r="I28" s="8"/>
    </row>
    <row r="29" spans="2:10" x14ac:dyDescent="0.3">
      <c r="B29" s="37" t="s">
        <v>20</v>
      </c>
      <c r="C29" s="42"/>
      <c r="D29" s="40"/>
      <c r="E29" s="40"/>
      <c r="F29" s="43">
        <f>+F21+F23+F25+F27</f>
        <v>236141.2</v>
      </c>
      <c r="G29" s="43">
        <f>+G21+G23+G25+G27</f>
        <v>48408.945999999996</v>
      </c>
      <c r="H29" s="36">
        <f>+H21+H23+H25+H27</f>
        <v>1</v>
      </c>
      <c r="I29" s="11">
        <f>+I21+I23+I25+I27</f>
        <v>-0.51000000000203727</v>
      </c>
    </row>
    <row r="30" spans="2:10" x14ac:dyDescent="0.3">
      <c r="B30" s="6"/>
      <c r="C30" s="7"/>
      <c r="D30" s="30"/>
      <c r="E30" s="30"/>
      <c r="F30" s="44"/>
      <c r="G30" s="45">
        <f>G29-G28</f>
        <v>-0.51000000000203727</v>
      </c>
      <c r="H30" s="30"/>
      <c r="I30" s="8"/>
    </row>
    <row r="31" spans="2:10" ht="15" thickBot="1" x14ac:dyDescent="0.35">
      <c r="B31" s="12"/>
      <c r="C31" s="13"/>
      <c r="D31" s="46"/>
      <c r="E31" s="46"/>
      <c r="F31" s="46"/>
      <c r="G31" s="46"/>
      <c r="H31" s="46"/>
      <c r="I31" s="14"/>
    </row>
  </sheetData>
  <mergeCells count="3">
    <mergeCell ref="G3:I3"/>
    <mergeCell ref="G4:I4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Costa</dc:creator>
  <cp:lastModifiedBy>Adriano Costa</cp:lastModifiedBy>
  <dcterms:created xsi:type="dcterms:W3CDTF">2024-01-13T11:23:25Z</dcterms:created>
  <dcterms:modified xsi:type="dcterms:W3CDTF">2024-01-13T11:48:27Z</dcterms:modified>
</cp:coreProperties>
</file>