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me\workspaces\Web\entr0py\doc\"/>
    </mc:Choice>
  </mc:AlternateContent>
  <bookViews>
    <workbookView xWindow="0" yWindow="0" windowWidth="20490" windowHeight="7800"/>
  </bookViews>
  <sheets>
    <sheet name="1" sheetId="1" r:id="rId1"/>
    <sheet name="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E3" i="1" s="1"/>
  <c r="E15" i="1" s="1"/>
  <c r="O6" i="1"/>
  <c r="C3" i="1"/>
  <c r="D3" i="1"/>
  <c r="F3" i="1"/>
  <c r="G3" i="1"/>
  <c r="H3" i="1"/>
  <c r="I3" i="1"/>
  <c r="I15" i="1" s="1"/>
  <c r="J3" i="1"/>
  <c r="K3" i="1"/>
  <c r="B4" i="1"/>
  <c r="C4" i="1"/>
  <c r="C16" i="1" s="1"/>
  <c r="D4" i="1"/>
  <c r="E4" i="1"/>
  <c r="F4" i="1"/>
  <c r="G4" i="1"/>
  <c r="G16" i="1" s="1"/>
  <c r="H4" i="1"/>
  <c r="I4" i="1"/>
  <c r="J4" i="1"/>
  <c r="K4" i="1"/>
  <c r="K16" i="1" s="1"/>
  <c r="B5" i="1"/>
  <c r="C5" i="1"/>
  <c r="D5" i="1"/>
  <c r="E5" i="1"/>
  <c r="E17" i="1" s="1"/>
  <c r="F5" i="1"/>
  <c r="G5" i="1"/>
  <c r="H5" i="1"/>
  <c r="I5" i="1"/>
  <c r="I17" i="1" s="1"/>
  <c r="J5" i="1"/>
  <c r="K5" i="1"/>
  <c r="B6" i="1"/>
  <c r="C6" i="1"/>
  <c r="C18" i="1" s="1"/>
  <c r="D6" i="1"/>
  <c r="E6" i="1"/>
  <c r="F6" i="1"/>
  <c r="G6" i="1"/>
  <c r="G18" i="1" s="1"/>
  <c r="H6" i="1"/>
  <c r="I6" i="1"/>
  <c r="J6" i="1"/>
  <c r="K6" i="1"/>
  <c r="K18" i="1" s="1"/>
  <c r="B7" i="1"/>
  <c r="C7" i="1"/>
  <c r="D7" i="1"/>
  <c r="E7" i="1"/>
  <c r="E19" i="1" s="1"/>
  <c r="F7" i="1"/>
  <c r="G7" i="1"/>
  <c r="H7" i="1"/>
  <c r="I7" i="1"/>
  <c r="I19" i="1" s="1"/>
  <c r="J7" i="1"/>
  <c r="K7" i="1"/>
  <c r="B8" i="1"/>
  <c r="C8" i="1"/>
  <c r="C20" i="1" s="1"/>
  <c r="D8" i="1"/>
  <c r="E8" i="1"/>
  <c r="F8" i="1"/>
  <c r="G8" i="1"/>
  <c r="G20" i="1" s="1"/>
  <c r="H8" i="1"/>
  <c r="H20" i="1" s="1"/>
  <c r="I8" i="1"/>
  <c r="J8" i="1"/>
  <c r="K8" i="1"/>
  <c r="K20" i="1" s="1"/>
  <c r="B9" i="1"/>
  <c r="B21" i="1" s="1"/>
  <c r="C9" i="1"/>
  <c r="D9" i="1"/>
  <c r="E9" i="1"/>
  <c r="E21" i="1" s="1"/>
  <c r="F9" i="1"/>
  <c r="F21" i="1" s="1"/>
  <c r="G9" i="1"/>
  <c r="H9" i="1"/>
  <c r="I9" i="1"/>
  <c r="I21" i="1" s="1"/>
  <c r="J9" i="1"/>
  <c r="J21" i="1" s="1"/>
  <c r="K9" i="1"/>
  <c r="K21" i="1" s="1"/>
  <c r="B10" i="1"/>
  <c r="C10" i="1"/>
  <c r="C22" i="1" s="1"/>
  <c r="D10" i="1"/>
  <c r="D22" i="1" s="1"/>
  <c r="E10" i="1"/>
  <c r="E22" i="1" s="1"/>
  <c r="F10" i="1"/>
  <c r="G10" i="1"/>
  <c r="G22" i="1" s="1"/>
  <c r="H10" i="1"/>
  <c r="H22" i="1" s="1"/>
  <c r="I10" i="1"/>
  <c r="I22" i="1" s="1"/>
  <c r="J10" i="1"/>
  <c r="K10" i="1"/>
  <c r="K22" i="1" s="1"/>
  <c r="B11" i="1"/>
  <c r="B23" i="1" s="1"/>
  <c r="C11" i="1"/>
  <c r="C23" i="1" s="1"/>
  <c r="D11" i="1"/>
  <c r="D23" i="1" s="1"/>
  <c r="E11" i="1"/>
  <c r="E23" i="1" s="1"/>
  <c r="F11" i="1"/>
  <c r="F23" i="1" s="1"/>
  <c r="G11" i="1"/>
  <c r="G23" i="1" s="1"/>
  <c r="H11" i="1"/>
  <c r="H23" i="1" s="1"/>
  <c r="I11" i="1"/>
  <c r="I23" i="1" s="1"/>
  <c r="J11" i="1"/>
  <c r="J23" i="1" s="1"/>
  <c r="K11" i="1"/>
  <c r="K23" i="1" s="1"/>
  <c r="C2" i="1"/>
  <c r="C14" i="1" s="1"/>
  <c r="D2" i="1"/>
  <c r="D14" i="1" s="1"/>
  <c r="E2" i="1"/>
  <c r="E14" i="1" s="1"/>
  <c r="F2" i="1"/>
  <c r="F14" i="1" s="1"/>
  <c r="G2" i="1"/>
  <c r="G14" i="1" s="1"/>
  <c r="H2" i="1"/>
  <c r="H14" i="1" s="1"/>
  <c r="I2" i="1"/>
  <c r="I14" i="1" s="1"/>
  <c r="J2" i="1"/>
  <c r="J14" i="1" s="1"/>
  <c r="K2" i="1"/>
  <c r="K14" i="1" s="1"/>
  <c r="B2" i="1"/>
  <c r="B14" i="1" s="1"/>
  <c r="B3" i="1" l="1"/>
  <c r="J22" i="1"/>
  <c r="F22" i="1"/>
  <c r="G21" i="1"/>
  <c r="C21" i="1"/>
  <c r="I20" i="1"/>
  <c r="E20" i="1"/>
  <c r="K19" i="1"/>
  <c r="G19" i="1"/>
  <c r="C19" i="1"/>
  <c r="I18" i="1"/>
  <c r="E18" i="1"/>
  <c r="K17" i="1"/>
  <c r="G17" i="1"/>
  <c r="C17" i="1"/>
  <c r="I16" i="1"/>
  <c r="E16" i="1"/>
  <c r="K15" i="1"/>
  <c r="G15" i="1"/>
  <c r="C15" i="1"/>
  <c r="D20" i="1"/>
  <c r="J19" i="1"/>
  <c r="F19" i="1"/>
  <c r="B19" i="1"/>
  <c r="H18" i="1"/>
  <c r="D18" i="1"/>
  <c r="J17" i="1"/>
  <c r="F17" i="1"/>
  <c r="B17" i="1"/>
  <c r="H16" i="1"/>
  <c r="D16" i="1"/>
  <c r="J15" i="1"/>
  <c r="F15" i="1"/>
  <c r="B15" i="1"/>
  <c r="B22" i="1"/>
  <c r="H21" i="1"/>
  <c r="D21" i="1"/>
  <c r="J20" i="1"/>
  <c r="F20" i="1"/>
  <c r="B20" i="1"/>
  <c r="H19" i="1"/>
  <c r="D19" i="1"/>
  <c r="J18" i="1"/>
  <c r="F18" i="1"/>
  <c r="B18" i="1"/>
  <c r="H17" i="1"/>
  <c r="D17" i="1"/>
  <c r="J16" i="1"/>
  <c r="F16" i="1"/>
  <c r="B16" i="1"/>
  <c r="H15" i="1"/>
  <c r="D15" i="1"/>
</calcChain>
</file>

<file path=xl/sharedStrings.xml><?xml version="1.0" encoding="utf-8"?>
<sst xmlns="http://schemas.openxmlformats.org/spreadsheetml/2006/main" count="11" uniqueCount="10">
  <si>
    <t>ep</t>
  </si>
  <si>
    <t>base_cost</t>
  </si>
  <si>
    <t>n_type</t>
  </si>
  <si>
    <t>fact_1</t>
  </si>
  <si>
    <t>fact_2</t>
  </si>
  <si>
    <t>fact_3</t>
  </si>
  <si>
    <t>EP</t>
  </si>
  <si>
    <t>min</t>
  </si>
  <si>
    <t>fact_4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</si>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</sst>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O11" sqref="O11"/>
    </sheetView>
  </sheetViews>
  <sheetFormatPr baseColWidth="10" defaultRowHeight="15" x14ac:dyDescent="0.25"/>
  <cols>
    <col min="11" max="11" width="11.42578125" customWidth="1"/>
  </cols>
  <sheetData>
    <row r="1" spans="1:1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5" x14ac:dyDescent="0.25">
      <c r="A2">
        <v>0</v>
      </c>
      <c r="B2" s="1">
        <f>$O$8*$O$12*POWER($O$9,B$1*$O$10+(B$1+$A2+$O$5)*$O$11)</f>
        <v>7.5983568565159247</v>
      </c>
      <c r="C2" s="1">
        <f>$O$8*$O$12*POWER($O$9,C$1*$O$10+(C$1+$A2+$O$5)*$O$11)</f>
        <v>26.150566286152067</v>
      </c>
      <c r="D2" s="1">
        <f>$O$8*$O$12*POWER($O$9,D$1*$O$10+(D$1+$A2+$O$5)*$O$11)</f>
        <v>89.999999999999986</v>
      </c>
      <c r="E2" s="1">
        <f>$O$8*$O$12*POWER($O$9,E$1*$O$10+(E$1+$A2+$O$5)*$O$11)</f>
        <v>309.74472641876679</v>
      </c>
      <c r="F2" s="1">
        <f>$O$8*$O$12*POWER($O$9,F$1*$O$10+(F$1+$A2+$O$5)*$O$11)</f>
        <v>1066.019950491519</v>
      </c>
      <c r="G2" s="1">
        <f>$O$8*$O$12*POWER($O$9,G$1*$O$10+(G$1+$A2+$O$5)*$O$11)</f>
        <v>3668.8228657993686</v>
      </c>
      <c r="H2" s="1">
        <f>$O$8*$O$12*POWER($O$9,H$1*$O$10+(H$1+$A2+$O$5)*$O$11)</f>
        <v>12626.650387177116</v>
      </c>
      <c r="I2" s="1">
        <f>$O$8*$O$12*POWER($O$9,I$1*$O$10+(I$1+$A2+$O$5)*$O$11)</f>
        <v>43455.981886239948</v>
      </c>
      <c r="J2" s="1">
        <f>$O$8*$O$12*POWER($O$9,J$1*$O$10+(J$1+$A2+$O$5)*$O$11)</f>
        <v>149558.45800680298</v>
      </c>
      <c r="K2" s="1">
        <f>$O$8*$O$12*POWER($O$9,K$1*$O$10+(K$1+$A2+$O$5)*$O$11)</f>
        <v>514721.59621033171</v>
      </c>
    </row>
    <row r="3" spans="1:15" x14ac:dyDescent="0.25">
      <c r="A3">
        <v>1</v>
      </c>
      <c r="B3" s="1">
        <f>$O$8*$O$12*POWER($O$9,B$1*$O$10+(B$1+$A3+$O$5)*$O$11)</f>
        <v>8.7168554287173556</v>
      </c>
      <c r="C3" s="1">
        <f>$O$8*$O$12*POWER($O$9,C$1*$O$10+(C$1+$A3+$O$5)*$O$11)</f>
        <v>29.999999999999996</v>
      </c>
      <c r="D3" s="1">
        <f>$O$8*$O$12*POWER($O$9,D$1*$O$10+(D$1+$A3+$O$5)*$O$11)</f>
        <v>103.24824213958895</v>
      </c>
      <c r="E3" s="1">
        <f>$O$8*$O$12*POWER($O$9,E$1*$O$10+(E$1+$A3+$O$5)*$O$11)</f>
        <v>355.33998349717319</v>
      </c>
      <c r="F3" s="1">
        <f>$O$8*$O$12*POWER($O$9,F$1*$O$10+(F$1+$A3+$O$5)*$O$11)</f>
        <v>1222.9409552664558</v>
      </c>
      <c r="G3" s="1">
        <f>$O$8*$O$12*POWER($O$9,G$1*$O$10+(G$1+$A3+$O$5)*$O$11)</f>
        <v>4208.883462392374</v>
      </c>
      <c r="H3" s="1">
        <f>$O$8*$O$12*POWER($O$9,H$1*$O$10+(H$1+$A3+$O$5)*$O$11)</f>
        <v>14485.327295413297</v>
      </c>
      <c r="I3" s="1">
        <f>$O$8*$O$12*POWER($O$9,I$1*$O$10+(I$1+$A3+$O$5)*$O$11)</f>
        <v>49852.819335601016</v>
      </c>
      <c r="J3" s="1">
        <f>$O$8*$O$12*POWER($O$9,J$1*$O$10+(J$1+$A3+$O$5)*$O$11)</f>
        <v>171573.86540344401</v>
      </c>
      <c r="K3" s="1">
        <f>$O$8*$O$12*POWER($O$9,K$1*$O$10+(K$1+$A3+$O$5)*$O$11)</f>
        <v>590490</v>
      </c>
    </row>
    <row r="4" spans="1:15" x14ac:dyDescent="0.25">
      <c r="A4">
        <v>2</v>
      </c>
      <c r="B4" s="1">
        <f>$O$8*$O$12*POWER($O$9,B$1*$O$10+(B$1+$A4+$O$5)*$O$11)</f>
        <v>10</v>
      </c>
      <c r="C4" s="1">
        <f>$O$8*$O$12*POWER($O$9,C$1*$O$10+(C$1+$A4+$O$5)*$O$11)</f>
        <v>34.416080713196315</v>
      </c>
      <c r="D4" s="1">
        <f>$O$8*$O$12*POWER($O$9,D$1*$O$10+(D$1+$A4+$O$5)*$O$11)</f>
        <v>118.44666116572435</v>
      </c>
      <c r="E4" s="1">
        <f>$O$8*$O$12*POWER($O$9,E$1*$O$10+(E$1+$A4+$O$5)*$O$11)</f>
        <v>407.64698508881844</v>
      </c>
      <c r="F4" s="1">
        <f>$O$8*$O$12*POWER($O$9,F$1*$O$10+(F$1+$A4+$O$5)*$O$11)</f>
        <v>1402.9611541307911</v>
      </c>
      <c r="G4" s="1">
        <f>$O$8*$O$12*POWER($O$9,G$1*$O$10+(G$1+$A4+$O$5)*$O$11)</f>
        <v>4828.4424318044357</v>
      </c>
      <c r="H4" s="1">
        <f>$O$8*$O$12*POWER($O$9,H$1*$O$10+(H$1+$A4+$O$5)*$O$11)</f>
        <v>16617.606445200348</v>
      </c>
      <c r="I4" s="1">
        <f>$O$8*$O$12*POWER($O$9,I$1*$O$10+(I$1+$A4+$O$5)*$O$11)</f>
        <v>57191.2884678146</v>
      </c>
      <c r="J4" s="1">
        <f>$O$8*$O$12*POWER($O$9,J$1*$O$10+(J$1+$A4+$O$5)*$O$11)</f>
        <v>196829.99999999997</v>
      </c>
      <c r="K4" s="1">
        <f>$O$8*$O$12*POWER($O$9,K$1*$O$10+(K$1+$A4+$O$5)*$O$11)</f>
        <v>677411.71667784324</v>
      </c>
    </row>
    <row r="5" spans="1:15" x14ac:dyDescent="0.25">
      <c r="A5">
        <v>3</v>
      </c>
      <c r="B5" s="1">
        <f>$O$8*$O$12*POWER($O$9,B$1*$O$10+(B$1+$A5+$O$5)*$O$11)</f>
        <v>11.472026904398771</v>
      </c>
      <c r="C5" s="1">
        <f>$O$8*$O$12*POWER($O$9,C$1*$O$10+(C$1+$A5+$O$5)*$O$11)</f>
        <v>39.482220388574767</v>
      </c>
      <c r="D5" s="1">
        <f>$O$8*$O$12*POWER($O$9,D$1*$O$10+(D$1+$A5+$O$5)*$O$11)</f>
        <v>135.88232836293952</v>
      </c>
      <c r="E5" s="1">
        <f>$O$8*$O$12*POWER($O$9,E$1*$O$10+(E$1+$A5+$O$5)*$O$11)</f>
        <v>467.65371804359683</v>
      </c>
      <c r="F5" s="1">
        <f>$O$8*$O$12*POWER($O$9,F$1*$O$10+(F$1+$A5+$O$5)*$O$11)</f>
        <v>1609.4808106014782</v>
      </c>
      <c r="G5" s="1">
        <f>$O$8*$O$12*POWER($O$9,G$1*$O$10+(G$1+$A5+$O$5)*$O$11)</f>
        <v>5539.2021484001143</v>
      </c>
      <c r="H5" s="1">
        <f>$O$8*$O$12*POWER($O$9,H$1*$O$10+(H$1+$A5+$O$5)*$O$11)</f>
        <v>19063.762822604876</v>
      </c>
      <c r="I5" s="1">
        <f>$O$8*$O$12*POWER($O$9,I$1*$O$10+(I$1+$A5+$O$5)*$O$11)</f>
        <v>65610</v>
      </c>
      <c r="J5" s="1">
        <f>$O$8*$O$12*POWER($O$9,J$1*$O$10+(J$1+$A5+$O$5)*$O$11)</f>
        <v>225803.90555928124</v>
      </c>
      <c r="K5" s="1">
        <f>$O$8*$O$12*POWER($O$9,K$1*$O$10+(K$1+$A5+$O$5)*$O$11)</f>
        <v>777128.54390831734</v>
      </c>
      <c r="N5" t="s">
        <v>2</v>
      </c>
      <c r="O5">
        <v>6</v>
      </c>
    </row>
    <row r="6" spans="1:15" x14ac:dyDescent="0.25">
      <c r="A6">
        <v>4</v>
      </c>
      <c r="B6" s="1">
        <f>$O$8*$O$12*POWER($O$9,B$1*$O$10+(B$1+$A6+$O$5)*$O$11)</f>
        <v>13.160740129524926</v>
      </c>
      <c r="C6" s="1">
        <f>$O$8*$O$12*POWER($O$9,C$1*$O$10+(C$1+$A6+$O$5)*$O$11)</f>
        <v>45.294109454313151</v>
      </c>
      <c r="D6" s="1">
        <f>$O$8*$O$12*POWER($O$9,D$1*$O$10+(D$1+$A6+$O$5)*$O$11)</f>
        <v>155.88457268119896</v>
      </c>
      <c r="E6" s="1">
        <f>$O$8*$O$12*POWER($O$9,E$1*$O$10+(E$1+$A6+$O$5)*$O$11)</f>
        <v>536.49360353382633</v>
      </c>
      <c r="F6" s="1">
        <f>$O$8*$O$12*POWER($O$9,F$1*$O$10+(F$1+$A6+$O$5)*$O$11)</f>
        <v>1846.4007161333709</v>
      </c>
      <c r="G6" s="1">
        <f>$O$8*$O$12*POWER($O$9,G$1*$O$10+(G$1+$A6+$O$5)*$O$11)</f>
        <v>6354.587607534957</v>
      </c>
      <c r="H6" s="1">
        <f>$O$8*$O$12*POWER($O$9,H$1*$O$10+(H$1+$A6+$O$5)*$O$11)</f>
        <v>21869.999999999996</v>
      </c>
      <c r="I6" s="1">
        <f>$O$8*$O$12*POWER($O$9,I$1*$O$10+(I$1+$A6+$O$5)*$O$11)</f>
        <v>75267.968519760456</v>
      </c>
      <c r="J6" s="1">
        <f>$O$8*$O$12*POWER($O$9,J$1*$O$10+(J$1+$A6+$O$5)*$O$11)</f>
        <v>259042.84796943926</v>
      </c>
      <c r="K6" s="1">
        <f>$O$8*$O$12*POWER($O$9,K$1*$O$10+(K$1+$A6+$O$5)*$O$11)</f>
        <v>891523.95638924709</v>
      </c>
      <c r="N6" t="s">
        <v>0</v>
      </c>
      <c r="O6">
        <f>SUMIFS('2'!B2:B8,'2'!A2:A8,O5)</f>
        <v>11.6828553225325</v>
      </c>
    </row>
    <row r="7" spans="1:15" x14ac:dyDescent="0.25">
      <c r="A7">
        <v>5</v>
      </c>
      <c r="B7" s="1">
        <f>$O$8*$O$12*POWER($O$9,B$1*$O$10+(B$1+$A7+$O$5)*$O$11)</f>
        <v>15.098036484771052</v>
      </c>
      <c r="C7" s="1">
        <f>$O$8*$O$12*POWER($O$9,C$1*$O$10+(C$1+$A7+$O$5)*$O$11)</f>
        <v>51.961524227066334</v>
      </c>
      <c r="D7" s="1">
        <f>$O$8*$O$12*POWER($O$9,D$1*$O$10+(D$1+$A7+$O$5)*$O$11)</f>
        <v>178.83120117794203</v>
      </c>
      <c r="E7" s="1">
        <f>$O$8*$O$12*POWER($O$9,E$1*$O$10+(E$1+$A7+$O$5)*$O$11)</f>
        <v>615.46690537779011</v>
      </c>
      <c r="F7" s="1">
        <f>$O$8*$O$12*POWER($O$9,F$1*$O$10+(F$1+$A7+$O$5)*$O$11)</f>
        <v>2118.1958691783184</v>
      </c>
      <c r="G7" s="1">
        <f>$O$8*$O$12*POWER($O$9,G$1*$O$10+(G$1+$A7+$O$5)*$O$11)</f>
        <v>7289.9999999999991</v>
      </c>
      <c r="H7" s="1">
        <f>$O$8*$O$12*POWER($O$9,H$1*$O$10+(H$1+$A7+$O$5)*$O$11)</f>
        <v>25089.322839920122</v>
      </c>
      <c r="I7" s="1">
        <f>$O$8*$O$12*POWER($O$9,I$1*$O$10+(I$1+$A7+$O$5)*$O$11)</f>
        <v>86347.61598981313</v>
      </c>
      <c r="J7" s="1">
        <f>$O$8*$O$12*POWER($O$9,J$1*$O$10+(J$1+$A7+$O$5)*$O$11)</f>
        <v>297174.65212974872</v>
      </c>
      <c r="K7" s="1">
        <f>$O$8*$O$12*POWER($O$9,K$1*$O$10+(K$1+$A7+$O$5)*$O$11)</f>
        <v>1022758.6813613477</v>
      </c>
    </row>
    <row r="8" spans="1:15" x14ac:dyDescent="0.25">
      <c r="A8">
        <v>6</v>
      </c>
      <c r="B8" s="1">
        <f>$O$8*$O$12*POWER($O$9,B$1*$O$10+(B$1+$A8+$O$5)*$O$11)</f>
        <v>17.320508075688771</v>
      </c>
      <c r="C8" s="1">
        <f>$O$8*$O$12*POWER($O$9,C$1*$O$10+(C$1+$A8+$O$5)*$O$11)</f>
        <v>59.610400392647335</v>
      </c>
      <c r="D8" s="1">
        <f>$O$8*$O$12*POWER($O$9,D$1*$O$10+(D$1+$A8+$O$5)*$O$11)</f>
        <v>205.15563512592999</v>
      </c>
      <c r="E8" s="1">
        <f>$O$8*$O$12*POWER($O$9,E$1*$O$10+(E$1+$A8+$O$5)*$O$11)</f>
        <v>706.0652897261059</v>
      </c>
      <c r="F8" s="1">
        <f>$O$8*$O$12*POWER($O$9,F$1*$O$10+(F$1+$A8+$O$5)*$O$11)</f>
        <v>2430</v>
      </c>
      <c r="G8" s="1">
        <f>$O$8*$O$12*POWER($O$9,G$1*$O$10+(G$1+$A8+$O$5)*$O$11)</f>
        <v>8363.1076133067108</v>
      </c>
      <c r="H8" s="1">
        <f>$O$8*$O$12*POWER($O$9,H$1*$O$10+(H$1+$A8+$O$5)*$O$11)</f>
        <v>28782.538663271011</v>
      </c>
      <c r="I8" s="1">
        <f>$O$8*$O$12*POWER($O$9,I$1*$O$10+(I$1+$A8+$O$5)*$O$11)</f>
        <v>99058.217376582965</v>
      </c>
      <c r="J8" s="1">
        <f>$O$8*$O$12*POWER($O$9,J$1*$O$10+(J$1+$A8+$O$5)*$O$11)</f>
        <v>340919.56045378215</v>
      </c>
      <c r="K8" s="1">
        <f>$O$8*$O$12*POWER($O$9,K$1*$O$10+(K$1+$A8+$O$5)*$O$11)</f>
        <v>1173311.5109284788</v>
      </c>
      <c r="N8" t="s">
        <v>1</v>
      </c>
      <c r="O8">
        <v>10</v>
      </c>
    </row>
    <row r="9" spans="1:15" x14ac:dyDescent="0.25">
      <c r="A9">
        <v>7</v>
      </c>
      <c r="B9" s="1">
        <f>$O$8*$O$12*POWER($O$9,B$1*$O$10+(B$1+$A9+$O$5)*$O$11)</f>
        <v>19.87013346421578</v>
      </c>
      <c r="C9" s="1">
        <f>$O$8*$O$12*POWER($O$9,C$1*$O$10+(C$1+$A9+$O$5)*$O$11)</f>
        <v>68.385211708643325</v>
      </c>
      <c r="D9" s="1">
        <f>$O$8*$O$12*POWER($O$9,D$1*$O$10+(D$1+$A9+$O$5)*$O$11)</f>
        <v>235.35509657536875</v>
      </c>
      <c r="E9" s="1">
        <f>$O$8*$O$12*POWER($O$9,E$1*$O$10+(E$1+$A9+$O$5)*$O$11)</f>
        <v>809.99999999999989</v>
      </c>
      <c r="F9" s="1">
        <f>$O$8*$O$12*POWER($O$9,F$1*$O$10+(F$1+$A9+$O$5)*$O$11)</f>
        <v>2787.7025377689029</v>
      </c>
      <c r="G9" s="1">
        <f>$O$8*$O$12*POWER($O$9,G$1*$O$10+(G$1+$A9+$O$5)*$O$11)</f>
        <v>9594.1795544236757</v>
      </c>
      <c r="H9" s="1">
        <f>$O$8*$O$12*POWER($O$9,H$1*$O$10+(H$1+$A9+$O$5)*$O$11)</f>
        <v>33019.405792194339</v>
      </c>
      <c r="I9" s="1">
        <f>$O$8*$O$12*POWER($O$9,I$1*$O$10+(I$1+$A9+$O$5)*$O$11)</f>
        <v>113639.85348459412</v>
      </c>
      <c r="J9" s="1">
        <f>$O$8*$O$12*POWER($O$9,J$1*$O$10+(J$1+$A9+$O$5)*$O$11)</f>
        <v>391103.83697615977</v>
      </c>
      <c r="K9" s="1">
        <f>$O$8*$O$12*POWER($O$9,K$1*$O$10+(K$1+$A9+$O$5)*$O$11)</f>
        <v>1346026.1220612277</v>
      </c>
      <c r="N9" t="s">
        <v>3</v>
      </c>
      <c r="O9">
        <v>3</v>
      </c>
    </row>
    <row r="10" spans="1:15" x14ac:dyDescent="0.25">
      <c r="A10">
        <v>8</v>
      </c>
      <c r="B10" s="1">
        <f>$O$8*$O$12*POWER($O$9,B$1*$O$10+(B$1+$A10+$O$5)*$O$11)</f>
        <v>22.795070569547775</v>
      </c>
      <c r="C10" s="1">
        <f>$O$8*$O$12*POWER($O$9,C$1*$O$10+(C$1+$A10+$O$5)*$O$11)</f>
        <v>78.451698858456226</v>
      </c>
      <c r="D10" s="1">
        <f>$O$8*$O$12*POWER($O$9,D$1*$O$10+(D$1+$A10+$O$5)*$O$11)</f>
        <v>270</v>
      </c>
      <c r="E10" s="1">
        <f>$O$8*$O$12*POWER($O$9,E$1*$O$10+(E$1+$A10+$O$5)*$O$11)</f>
        <v>929.23417925630065</v>
      </c>
      <c r="F10" s="1">
        <f>$O$8*$O$12*POWER($O$9,F$1*$O$10+(F$1+$A10+$O$5)*$O$11)</f>
        <v>3198.0598514745579</v>
      </c>
      <c r="G10" s="1">
        <f>$O$8*$O$12*POWER($O$9,G$1*$O$10+(G$1+$A10+$O$5)*$O$11)</f>
        <v>11006.4685973981</v>
      </c>
      <c r="H10" s="1">
        <f>$O$8*$O$12*POWER($O$9,H$1*$O$10+(H$1+$A10+$O$5)*$O$11)</f>
        <v>37879.95116153139</v>
      </c>
      <c r="I10" s="1">
        <f>$O$8*$O$12*POWER($O$9,I$1*$O$10+(I$1+$A10+$O$5)*$O$11)</f>
        <v>130367.94565871978</v>
      </c>
      <c r="J10" s="1">
        <f>$O$8*$O$12*POWER($O$9,J$1*$O$10+(J$1+$A10+$O$5)*$O$11)</f>
        <v>448675.37402040942</v>
      </c>
      <c r="K10" s="1">
        <f>$O$8*$O$12*POWER($O$9,K$1*$O$10+(K$1+$A10+$O$5)*$O$11)</f>
        <v>1544164.7886309943</v>
      </c>
      <c r="N10" t="s">
        <v>4</v>
      </c>
      <c r="O10">
        <v>1</v>
      </c>
    </row>
    <row r="11" spans="1:15" x14ac:dyDescent="0.25">
      <c r="A11">
        <v>9</v>
      </c>
      <c r="B11" s="1">
        <f>$O$8*$O$12*POWER($O$9,B$1*$O$10+(B$1+$A11+$O$5)*$O$11)</f>
        <v>26.150566286152067</v>
      </c>
      <c r="C11" s="1">
        <f>$O$8*$O$12*POWER($O$9,C$1*$O$10+(C$1+$A11+$O$5)*$O$11)</f>
        <v>89.999999999999986</v>
      </c>
      <c r="D11" s="1">
        <f>$O$8*$O$12*POWER($O$9,D$1*$O$10+(D$1+$A11+$O$5)*$O$11)</f>
        <v>309.74472641876679</v>
      </c>
      <c r="E11" s="1">
        <f>$O$8*$O$12*POWER($O$9,E$1*$O$10+(E$1+$A11+$O$5)*$O$11)</f>
        <v>1066.019950491519</v>
      </c>
      <c r="F11" s="1">
        <f>$O$8*$O$12*POWER($O$9,F$1*$O$10+(F$1+$A11+$O$5)*$O$11)</f>
        <v>3668.8228657993686</v>
      </c>
      <c r="G11" s="1">
        <f>$O$8*$O$12*POWER($O$9,G$1*$O$10+(G$1+$A11+$O$5)*$O$11)</f>
        <v>12626.650387177116</v>
      </c>
      <c r="H11" s="1">
        <f>$O$8*$O$12*POWER($O$9,H$1*$O$10+(H$1+$A11+$O$5)*$O$11)</f>
        <v>43455.981886239948</v>
      </c>
      <c r="I11" s="1">
        <f>$O$8*$O$12*POWER($O$9,I$1*$O$10+(I$1+$A11+$O$5)*$O$11)</f>
        <v>149558.45800680298</v>
      </c>
      <c r="J11" s="1">
        <f>$O$8*$O$12*POWER($O$9,J$1*$O$10+(J$1+$A11+$O$5)*$O$11)</f>
        <v>514721.59621033171</v>
      </c>
      <c r="K11" s="1">
        <f>$O$8*$O$12*POWER($O$9,K$1*$O$10+(K$1+$A11+$O$5)*$O$11)</f>
        <v>1771469.9999999998</v>
      </c>
      <c r="N11" t="s">
        <v>5</v>
      </c>
      <c r="O11">
        <f>1/8</f>
        <v>0.125</v>
      </c>
    </row>
    <row r="12" spans="1:15" x14ac:dyDescent="0.25">
      <c r="N12" t="s">
        <v>8</v>
      </c>
      <c r="O12">
        <f>1/3</f>
        <v>0.33333333333333331</v>
      </c>
    </row>
    <row r="13" spans="1:15" x14ac:dyDescent="0.25">
      <c r="A13" t="s">
        <v>7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5" x14ac:dyDescent="0.25">
      <c r="A14">
        <v>0</v>
      </c>
      <c r="B14" s="1">
        <f>B2/(60*POWER(2,B$13+$A14)*$O$6/256)</f>
        <v>2.774977094735346</v>
      </c>
      <c r="C14" s="1">
        <f t="shared" ref="C14:K14" si="0">C2/(60*POWER(2,C$13+$A14)*$O$6/256)</f>
        <v>4.775191783484134</v>
      </c>
      <c r="D14" s="1">
        <f t="shared" si="0"/>
        <v>8.2171692920690909</v>
      </c>
      <c r="E14" s="1">
        <f t="shared" si="0"/>
        <v>14.140138079492402</v>
      </c>
      <c r="F14" s="1">
        <f t="shared" si="0"/>
        <v>24.332406671977566</v>
      </c>
      <c r="G14" s="1">
        <f t="shared" si="0"/>
        <v>41.871303598454851</v>
      </c>
      <c r="H14" s="1">
        <f t="shared" si="0"/>
        <v>72.052308210558408</v>
      </c>
      <c r="I14" s="1">
        <f t="shared" si="0"/>
        <v>123.98790274733388</v>
      </c>
      <c r="J14" s="1">
        <f t="shared" si="0"/>
        <v>213.35888342060869</v>
      </c>
      <c r="K14" s="1">
        <f t="shared" si="0"/>
        <v>367.14882763405592</v>
      </c>
    </row>
    <row r="15" spans="1:15" x14ac:dyDescent="0.25">
      <c r="A15">
        <v>1</v>
      </c>
      <c r="B15" s="1">
        <f t="shared" ref="B15:K15" si="1">B3/(60*POWER(2,B$13+$A15)*$O$6/256)</f>
        <v>1.5917305944947113</v>
      </c>
      <c r="C15" s="1">
        <f t="shared" si="1"/>
        <v>2.739056430689697</v>
      </c>
      <c r="D15" s="1">
        <f t="shared" si="1"/>
        <v>4.7133793598308014</v>
      </c>
      <c r="E15" s="1">
        <f t="shared" si="1"/>
        <v>8.1108022239925255</v>
      </c>
      <c r="F15" s="1">
        <f t="shared" si="1"/>
        <v>13.957101199484946</v>
      </c>
      <c r="G15" s="1">
        <f t="shared" si="1"/>
        <v>24.017436070186147</v>
      </c>
      <c r="H15" s="1">
        <f t="shared" si="1"/>
        <v>41.329300915777907</v>
      </c>
      <c r="I15" s="1">
        <f t="shared" si="1"/>
        <v>71.119627806869602</v>
      </c>
      <c r="J15" s="1">
        <f t="shared" si="1"/>
        <v>122.38294254468538</v>
      </c>
      <c r="K15" s="1">
        <f t="shared" si="1"/>
        <v>210.59706142681762</v>
      </c>
    </row>
    <row r="16" spans="1:15" x14ac:dyDescent="0.25">
      <c r="A16">
        <v>2</v>
      </c>
      <c r="B16" s="1">
        <f t="shared" ref="B16:K16" si="2">B4/(60*POWER(2,B$13+$A16)*$O$6/256)</f>
        <v>0.91301881022989906</v>
      </c>
      <c r="C16" s="1">
        <f t="shared" si="2"/>
        <v>1.5711264532769338</v>
      </c>
      <c r="D16" s="1">
        <f t="shared" si="2"/>
        <v>2.7036007413308409</v>
      </c>
      <c r="E16" s="1">
        <f t="shared" si="2"/>
        <v>4.6523670664949801</v>
      </c>
      <c r="F16" s="1">
        <f t="shared" si="2"/>
        <v>8.0058120233953805</v>
      </c>
      <c r="G16" s="1">
        <f t="shared" si="2"/>
        <v>13.776433638592644</v>
      </c>
      <c r="H16" s="1">
        <f t="shared" si="2"/>
        <v>23.706542602289883</v>
      </c>
      <c r="I16" s="1">
        <f t="shared" si="2"/>
        <v>40.794314181561745</v>
      </c>
      <c r="J16" s="1">
        <f t="shared" si="2"/>
        <v>70.199020475605863</v>
      </c>
      <c r="K16" s="1">
        <f t="shared" si="2"/>
        <v>120.79875773378865</v>
      </c>
    </row>
    <row r="17" spans="1:11" x14ac:dyDescent="0.25">
      <c r="A17">
        <v>3</v>
      </c>
      <c r="B17" s="1">
        <f t="shared" ref="B17:K17" si="3">B5/(60*POWER(2,B$13+$A17)*$O$6/256)</f>
        <v>0.52370881775897782</v>
      </c>
      <c r="C17" s="1">
        <f t="shared" si="3"/>
        <v>0.90120024711027991</v>
      </c>
      <c r="D17" s="1">
        <f t="shared" si="3"/>
        <v>1.5507890221649938</v>
      </c>
      <c r="E17" s="1">
        <f t="shared" si="3"/>
        <v>2.668604007798459</v>
      </c>
      <c r="F17" s="1">
        <f t="shared" si="3"/>
        <v>4.592144546197547</v>
      </c>
      <c r="G17" s="1">
        <f t="shared" si="3"/>
        <v>7.9021808674299576</v>
      </c>
      <c r="H17" s="1">
        <f t="shared" si="3"/>
        <v>13.598104727187255</v>
      </c>
      <c r="I17" s="1">
        <f t="shared" si="3"/>
        <v>23.399673491868622</v>
      </c>
      <c r="J17" s="1">
        <f t="shared" si="3"/>
        <v>40.266252577929578</v>
      </c>
      <c r="K17" s="1">
        <f t="shared" si="3"/>
        <v>69.290329936998603</v>
      </c>
    </row>
    <row r="18" spans="1:11" x14ac:dyDescent="0.25">
      <c r="A18">
        <v>4</v>
      </c>
      <c r="B18" s="1">
        <f t="shared" ref="B18:K18" si="4">B6/(60*POWER(2,B$13+$A18)*$O$6/256)</f>
        <v>0.30040008237009341</v>
      </c>
      <c r="C18" s="1">
        <f t="shared" si="4"/>
        <v>0.51692967405499768</v>
      </c>
      <c r="D18" s="1">
        <f t="shared" si="4"/>
        <v>0.8895346692661531</v>
      </c>
      <c r="E18" s="1">
        <f t="shared" si="4"/>
        <v>1.5307148487325164</v>
      </c>
      <c r="F18" s="1">
        <f t="shared" si="4"/>
        <v>2.6340602891433185</v>
      </c>
      <c r="G18" s="1">
        <f t="shared" si="4"/>
        <v>4.5327015757290834</v>
      </c>
      <c r="H18" s="1">
        <f t="shared" si="4"/>
        <v>7.7998911639562065</v>
      </c>
      <c r="I18" s="1">
        <f t="shared" si="4"/>
        <v>13.422084192643201</v>
      </c>
      <c r="J18" s="1">
        <f t="shared" si="4"/>
        <v>23.096776645666218</v>
      </c>
      <c r="K18" s="1">
        <f t="shared" si="4"/>
        <v>39.745026462595838</v>
      </c>
    </row>
    <row r="19" spans="1:11" x14ac:dyDescent="0.25">
      <c r="A19">
        <v>5</v>
      </c>
      <c r="B19" s="1">
        <f t="shared" ref="B19:K19" si="5">B7/(60*POWER(2,B$13+$A19)*$O$6/256)</f>
        <v>0.17230989135166591</v>
      </c>
      <c r="C19" s="1">
        <f t="shared" si="5"/>
        <v>0.29651155642205113</v>
      </c>
      <c r="D19" s="1">
        <f t="shared" si="5"/>
        <v>0.51023828291083861</v>
      </c>
      <c r="E19" s="1">
        <f t="shared" si="5"/>
        <v>0.8780200963811059</v>
      </c>
      <c r="F19" s="1">
        <f t="shared" si="5"/>
        <v>1.5109005252430274</v>
      </c>
      <c r="G19" s="1">
        <f t="shared" si="5"/>
        <v>2.5999637213187357</v>
      </c>
      <c r="H19" s="1">
        <f t="shared" si="5"/>
        <v>4.4740280642143944</v>
      </c>
      <c r="I19" s="1">
        <f t="shared" si="5"/>
        <v>7.6989255485554091</v>
      </c>
      <c r="J19" s="1">
        <f t="shared" si="5"/>
        <v>13.2483421541986</v>
      </c>
      <c r="K19" s="1">
        <f t="shared" si="5"/>
        <v>22.797800644747024</v>
      </c>
    </row>
    <row r="20" spans="1:11" x14ac:dyDescent="0.25">
      <c r="A20">
        <v>6</v>
      </c>
      <c r="B20" s="1">
        <f t="shared" ref="B20:K20" si="6">B8/(60*POWER(2,B$13+$A20)*$O$6/256)</f>
        <v>9.8837185474017E-2</v>
      </c>
      <c r="C20" s="1">
        <f t="shared" si="6"/>
        <v>0.17007942763694617</v>
      </c>
      <c r="D20" s="1">
        <f t="shared" si="6"/>
        <v>0.2926733654603686</v>
      </c>
      <c r="E20" s="1">
        <f t="shared" si="6"/>
        <v>0.50363350841434229</v>
      </c>
      <c r="F20" s="1">
        <f t="shared" si="6"/>
        <v>0.866654573772912</v>
      </c>
      <c r="G20" s="1">
        <f t="shared" si="6"/>
        <v>1.4913426880714655</v>
      </c>
      <c r="H20" s="1">
        <f t="shared" si="6"/>
        <v>2.5663085161851336</v>
      </c>
      <c r="I20" s="1">
        <f t="shared" si="6"/>
        <v>4.4161140513995356</v>
      </c>
      <c r="J20" s="1">
        <f t="shared" si="6"/>
        <v>7.5992668815823317</v>
      </c>
      <c r="K20" s="1">
        <f t="shared" si="6"/>
        <v>13.076849117882873</v>
      </c>
    </row>
    <row r="21" spans="1:11" x14ac:dyDescent="0.25">
      <c r="A21">
        <v>7</v>
      </c>
      <c r="B21" s="1">
        <f t="shared" ref="B21:K21" si="7">B9/(60*POWER(2,B$13+$A21)*$O$6/256)</f>
        <v>5.669314254564873E-2</v>
      </c>
      <c r="C21" s="1">
        <f t="shared" si="7"/>
        <v>9.7557788486789518E-2</v>
      </c>
      <c r="D21" s="1">
        <f t="shared" si="7"/>
        <v>0.16787783613811419</v>
      </c>
      <c r="E21" s="1">
        <f t="shared" si="7"/>
        <v>0.28888485792430396</v>
      </c>
      <c r="F21" s="1">
        <f t="shared" si="7"/>
        <v>0.49711422935715505</v>
      </c>
      <c r="G21" s="1">
        <f t="shared" si="7"/>
        <v>0.85543617206171163</v>
      </c>
      <c r="H21" s="1">
        <f t="shared" si="7"/>
        <v>1.4720380171331793</v>
      </c>
      <c r="I21" s="1">
        <f t="shared" si="7"/>
        <v>2.5330889605274454</v>
      </c>
      <c r="J21" s="1">
        <f t="shared" si="7"/>
        <v>4.358949705960959</v>
      </c>
      <c r="K21" s="1">
        <f t="shared" si="7"/>
        <v>7.5008982452557795</v>
      </c>
    </row>
    <row r="22" spans="1:11" x14ac:dyDescent="0.25">
      <c r="A22">
        <v>8</v>
      </c>
      <c r="B22" s="1">
        <f t="shared" ref="B22:K22" si="8">B10/(60*POWER(2,B$13+$A22)*$O$6/256)</f>
        <v>3.2519262828929842E-2</v>
      </c>
      <c r="C22" s="1">
        <f t="shared" si="8"/>
        <v>5.5959278712704716E-2</v>
      </c>
      <c r="D22" s="1">
        <f t="shared" si="8"/>
        <v>9.6294952641434658E-2</v>
      </c>
      <c r="E22" s="1">
        <f t="shared" si="8"/>
        <v>0.16570474311905165</v>
      </c>
      <c r="F22" s="1">
        <f t="shared" si="8"/>
        <v>0.28514539068723715</v>
      </c>
      <c r="G22" s="1">
        <f t="shared" si="8"/>
        <v>0.49067933904439248</v>
      </c>
      <c r="H22" s="1">
        <f t="shared" si="8"/>
        <v>0.84436298684248223</v>
      </c>
      <c r="I22" s="1">
        <f t="shared" si="8"/>
        <v>1.4529832353203183</v>
      </c>
      <c r="J22" s="1">
        <f t="shared" si="8"/>
        <v>2.5002994150852609</v>
      </c>
      <c r="K22" s="1">
        <f t="shared" si="8"/>
        <v>4.3025253238365906</v>
      </c>
    </row>
    <row r="23" spans="1:11" x14ac:dyDescent="0.25">
      <c r="A23">
        <v>9</v>
      </c>
      <c r="B23" s="1">
        <f t="shared" ref="B23:K23" si="9">B11/(60*POWER(2,B$13+$A23)*$O$6/256)</f>
        <v>1.8653092904234898E-2</v>
      </c>
      <c r="C23" s="1">
        <f t="shared" si="9"/>
        <v>3.2098317547144886E-2</v>
      </c>
      <c r="D23" s="1">
        <f t="shared" si="9"/>
        <v>5.5234914373017197E-2</v>
      </c>
      <c r="E23" s="1">
        <f t="shared" si="9"/>
        <v>9.5048463562412366E-2</v>
      </c>
      <c r="F23" s="1">
        <f t="shared" si="9"/>
        <v>0.16355977968146426</v>
      </c>
      <c r="G23" s="1">
        <f t="shared" si="9"/>
        <v>0.28145432894749378</v>
      </c>
      <c r="H23" s="1">
        <f t="shared" si="9"/>
        <v>0.48432774510677296</v>
      </c>
      <c r="I23" s="1">
        <f t="shared" si="9"/>
        <v>0.8334331383617527</v>
      </c>
      <c r="J23" s="1">
        <f t="shared" si="9"/>
        <v>1.4341751079455309</v>
      </c>
      <c r="K23" s="1">
        <f t="shared" si="9"/>
        <v>2.4679343135955185</v>
      </c>
    </row>
  </sheetData>
  <conditionalFormatting sqref="B2:K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3" sqref="E3"/>
    </sheetView>
  </sheetViews>
  <sheetFormatPr baseColWidth="10" defaultRowHeight="15" x14ac:dyDescent="0.25"/>
  <sheetData>
    <row r="1" spans="1:2" x14ac:dyDescent="0.25">
      <c r="A1" t="s">
        <v>9</v>
      </c>
      <c r="B1" t="s">
        <v>6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3.4544340029242599</v>
      </c>
    </row>
    <row r="4" spans="1:2" x14ac:dyDescent="0.25">
      <c r="A4">
        <v>2</v>
      </c>
      <c r="B4">
        <v>6.4199832176877401</v>
      </c>
    </row>
    <row r="5" spans="1:2" x14ac:dyDescent="0.25">
      <c r="A5">
        <v>3</v>
      </c>
      <c r="B5">
        <v>8.2132606549579403</v>
      </c>
    </row>
    <row r="6" spans="1:2" x14ac:dyDescent="0.25">
      <c r="A6">
        <v>4</v>
      </c>
      <c r="B6">
        <v>9.72941236156991</v>
      </c>
    </row>
    <row r="7" spans="1:2" x14ac:dyDescent="0.25">
      <c r="A7">
        <v>5</v>
      </c>
      <c r="B7">
        <v>10.0353854637304</v>
      </c>
    </row>
    <row r="8" spans="1:2" x14ac:dyDescent="0.25">
      <c r="A8">
        <v>6</v>
      </c>
      <c r="B8">
        <v>11.6828553225325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Gouin</dc:creator>
  <cp:lastModifiedBy>Clément Gouin</cp:lastModifiedBy>
  <dcterms:created xsi:type="dcterms:W3CDTF">2019-02-20T15:33:55Z</dcterms:created>
  <dcterms:modified xsi:type="dcterms:W3CDTF">2019-02-20T16:01:37Z</dcterms:modified>
</cp:coreProperties>
</file>