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Data Analytics\Data Analytics - Skillovilla\1 Training\Section 1 Excel\Assignment\Assignment 4\"/>
    </mc:Choice>
  </mc:AlternateContent>
  <xr:revisionPtr revIDLastSave="0" documentId="13_ncr:1_{1599FE74-F981-400A-89C5-22A6D7D167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 vs storage" sheetId="1" r:id="rId1"/>
    <sheet name="covid vaccine" sheetId="2" r:id="rId2"/>
  </sheets>
  <definedNames>
    <definedName name="solver_adj" localSheetId="1" hidden="1">'covid vaccine'!$B$18:$D$20</definedName>
    <definedName name="solver_adj" localSheetId="0" hidden="1">'profit vs storage'!$L$7:$P$7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'covid vaccine'!$B$18:$D$20</definedName>
    <definedName name="solver_lhs1" localSheetId="0" hidden="1">'profit vs storage'!$L$7</definedName>
    <definedName name="solver_lhs2" localSheetId="1" hidden="1">'covid vaccine'!$B$21:$D$21</definedName>
    <definedName name="solver_lhs2" localSheetId="0" hidden="1">'profit vs storage'!$M$7</definedName>
    <definedName name="solver_lhs3" localSheetId="1" hidden="1">'covid vaccine'!$E$18:$E$20</definedName>
    <definedName name="solver_lhs3" localSheetId="0" hidden="1">'profit vs storage'!$N$7</definedName>
    <definedName name="solver_lhs4" localSheetId="0" hidden="1">'profit vs storage'!$O$7</definedName>
    <definedName name="solver_lhs5" localSheetId="0" hidden="1">'profit vs storage'!$P$7</definedName>
    <definedName name="solver_lhs6" localSheetId="0" hidden="1">'profit vs storage'!$Q$7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'covid vaccine'!$B$24</definedName>
    <definedName name="solver_opt" localSheetId="0" hidden="1">'profit vs storage'!$Q$10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3</definedName>
    <definedName name="solver_rel2" localSheetId="1" hidden="1">2</definedName>
    <definedName name="solver_rel2" localSheetId="0" hidden="1">3</definedName>
    <definedName name="solver_rel3" localSheetId="1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1" hidden="1">"integer"</definedName>
    <definedName name="solver_rhs1" localSheetId="0" hidden="1">1</definedName>
    <definedName name="solver_rhs2" localSheetId="1" hidden="1">'covid vaccine'!$B$5:$B$7</definedName>
    <definedName name="solver_rhs2" localSheetId="0" hidden="1">1</definedName>
    <definedName name="solver_rhs3" localSheetId="1" hidden="1">'covid vaccine'!$G$18:$G$20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'profit vs storage'!$R$7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100000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N10" i="1"/>
  <c r="O10" i="1"/>
  <c r="P10" i="1"/>
  <c r="L10" i="1"/>
  <c r="Q7" i="1"/>
  <c r="G14" i="1"/>
  <c r="C20" i="1"/>
  <c r="C22" i="1" s="1"/>
  <c r="C23" i="1" s="1"/>
  <c r="D20" i="1"/>
  <c r="D22" i="1" s="1"/>
  <c r="D23" i="1" s="1"/>
  <c r="E20" i="1"/>
  <c r="E22" i="1" s="1"/>
  <c r="E23" i="1" s="1"/>
  <c r="F20" i="1"/>
  <c r="F22" i="1" s="1"/>
  <c r="F23" i="1" s="1"/>
  <c r="B20" i="1"/>
  <c r="B22" i="1" s="1"/>
  <c r="B23" i="1" s="1"/>
  <c r="C18" i="1"/>
  <c r="D18" i="1"/>
  <c r="E18" i="1"/>
  <c r="F18" i="1"/>
  <c r="B18" i="1"/>
  <c r="C16" i="1"/>
  <c r="D16" i="1"/>
  <c r="E16" i="1"/>
  <c r="F16" i="1"/>
  <c r="B16" i="1"/>
  <c r="B24" i="2"/>
  <c r="E19" i="2"/>
  <c r="E20" i="2"/>
  <c r="E18" i="2"/>
  <c r="E21" i="2"/>
  <c r="C21" i="2"/>
  <c r="D21" i="2"/>
  <c r="B21" i="2"/>
  <c r="Q10" i="1" l="1"/>
  <c r="H23" i="1"/>
  <c r="H22" i="1"/>
</calcChain>
</file>

<file path=xl/sharedStrings.xml><?xml version="1.0" encoding="utf-8"?>
<sst xmlns="http://schemas.openxmlformats.org/spreadsheetml/2006/main" count="64" uniqueCount="36">
  <si>
    <t>Fruits</t>
  </si>
  <si>
    <t>Raw Butter</t>
  </si>
  <si>
    <t>Chicken</t>
  </si>
  <si>
    <t>Veggies</t>
  </si>
  <si>
    <t>Bread</t>
  </si>
  <si>
    <t>Sales price per lot(INR)</t>
  </si>
  <si>
    <t>Cost Price per lot(INR)</t>
  </si>
  <si>
    <t>Storage per lot(unit area)</t>
  </si>
  <si>
    <t>Loss per lot(INR)</t>
  </si>
  <si>
    <t>Country</t>
  </si>
  <si>
    <t>QTY (in millions)</t>
  </si>
  <si>
    <t>Germany</t>
  </si>
  <si>
    <t>USA</t>
  </si>
  <si>
    <t>China</t>
  </si>
  <si>
    <t>Supply</t>
  </si>
  <si>
    <t>Nepal</t>
  </si>
  <si>
    <t>Malaysia</t>
  </si>
  <si>
    <t>India</t>
  </si>
  <si>
    <t>Unit Cost</t>
  </si>
  <si>
    <t>Profit</t>
  </si>
  <si>
    <t>Total</t>
  </si>
  <si>
    <t>Maximize Profit and Optimize</t>
  </si>
  <si>
    <t>Total Storage(unit area)</t>
  </si>
  <si>
    <t>Minimize Cost</t>
  </si>
  <si>
    <t>Orders</t>
  </si>
  <si>
    <t>Total Cost</t>
  </si>
  <si>
    <t>Constraint</t>
  </si>
  <si>
    <t>SP per lot(INR)</t>
  </si>
  <si>
    <t>SP per unit area</t>
  </si>
  <si>
    <t>CP per lot</t>
  </si>
  <si>
    <t>cp per unit area</t>
  </si>
  <si>
    <t>Loss per lot</t>
  </si>
  <si>
    <t>Loss per unit area</t>
  </si>
  <si>
    <t>total profit</t>
  </si>
  <si>
    <t>Profit per lot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</si>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</sst>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2" fillId="3" borderId="0" xfId="0" applyFont="1" applyFill="1"/>
    <xf numFmtId="0" fontId="1" fillId="5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Q10" sqref="Q10"/>
    </sheetView>
  </sheetViews>
  <sheetFormatPr defaultRowHeight="14.4" x14ac:dyDescent="0.3"/>
  <cols>
    <col min="1" max="1" width="22.44140625" bestFit="1" customWidth="1"/>
    <col min="3" max="3" width="10.21875" bestFit="1" customWidth="1"/>
    <col min="8" max="8" width="21.109375" bestFit="1" customWidth="1"/>
    <col min="9" max="9" width="10.21875" bestFit="1" customWidth="1"/>
    <col min="10" max="10" width="20.21875" bestFit="1" customWidth="1"/>
    <col min="11" max="11" width="19.6640625" bestFit="1" customWidth="1"/>
    <col min="12" max="12" width="22.44140625" bestFit="1" customWidth="1"/>
    <col min="13" max="13" width="14.88671875" bestFit="1" customWidth="1"/>
  </cols>
  <sheetData>
    <row r="1" spans="1:18" x14ac:dyDescent="0.3">
      <c r="A1" s="12" t="s">
        <v>21</v>
      </c>
      <c r="B1" s="12"/>
      <c r="C1" s="12"/>
      <c r="D1" s="12"/>
      <c r="E1" s="12"/>
    </row>
    <row r="4" spans="1:18" x14ac:dyDescent="0.3">
      <c r="A4" s="5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s="1"/>
      <c r="I4" s="1"/>
      <c r="J4" s="1"/>
      <c r="K4" s="5"/>
      <c r="L4" s="5" t="s">
        <v>0</v>
      </c>
      <c r="M4" s="5" t="s">
        <v>1</v>
      </c>
      <c r="N4" s="5" t="s">
        <v>2</v>
      </c>
      <c r="O4" s="5" t="s">
        <v>3</v>
      </c>
      <c r="P4" s="5" t="s">
        <v>4</v>
      </c>
      <c r="Q4" s="5" t="s">
        <v>35</v>
      </c>
      <c r="R4" s="5" t="s">
        <v>26</v>
      </c>
    </row>
    <row r="5" spans="1:18" x14ac:dyDescent="0.3">
      <c r="A5" s="5" t="s">
        <v>5</v>
      </c>
      <c r="B5" s="6">
        <v>200</v>
      </c>
      <c r="C5" s="6">
        <v>422</v>
      </c>
      <c r="D5" s="6">
        <v>352</v>
      </c>
      <c r="E5" s="6">
        <v>78</v>
      </c>
      <c r="F5" s="6">
        <v>45</v>
      </c>
      <c r="H5" s="1" t="s">
        <v>22</v>
      </c>
      <c r="I5">
        <v>1000</v>
      </c>
      <c r="K5" s="5" t="s">
        <v>5</v>
      </c>
      <c r="L5" s="6">
        <v>200</v>
      </c>
      <c r="M5" s="6">
        <v>422</v>
      </c>
      <c r="N5" s="6">
        <v>352</v>
      </c>
      <c r="O5" s="6">
        <v>78</v>
      </c>
      <c r="P5" s="6">
        <v>45</v>
      </c>
    </row>
    <row r="6" spans="1:18" x14ac:dyDescent="0.3">
      <c r="A6" s="5" t="s">
        <v>6</v>
      </c>
      <c r="B6" s="6">
        <v>190</v>
      </c>
      <c r="C6" s="6">
        <v>402</v>
      </c>
      <c r="D6" s="6">
        <v>322</v>
      </c>
      <c r="E6" s="6">
        <v>48</v>
      </c>
      <c r="F6" s="6">
        <v>40</v>
      </c>
      <c r="H6" s="1"/>
      <c r="I6" s="1"/>
      <c r="K6" s="5" t="s">
        <v>6</v>
      </c>
      <c r="L6" s="6">
        <v>190</v>
      </c>
      <c r="M6" s="6">
        <v>402</v>
      </c>
      <c r="N6" s="6">
        <v>322</v>
      </c>
      <c r="O6" s="6">
        <v>48</v>
      </c>
      <c r="P6" s="6">
        <v>40</v>
      </c>
    </row>
    <row r="7" spans="1:18" x14ac:dyDescent="0.3">
      <c r="A7" s="5" t="s">
        <v>7</v>
      </c>
      <c r="B7" s="6">
        <v>1</v>
      </c>
      <c r="C7" s="6">
        <v>5</v>
      </c>
      <c r="D7" s="6">
        <v>20</v>
      </c>
      <c r="E7" s="6">
        <v>30</v>
      </c>
      <c r="F7" s="6">
        <v>0.5</v>
      </c>
      <c r="H7" s="1"/>
      <c r="I7" s="1"/>
      <c r="K7" s="5" t="s">
        <v>7</v>
      </c>
      <c r="L7" s="6">
        <v>1</v>
      </c>
      <c r="M7" s="6">
        <v>1</v>
      </c>
      <c r="N7" s="6">
        <v>1</v>
      </c>
      <c r="O7" s="6">
        <v>996</v>
      </c>
      <c r="P7" s="6">
        <v>1</v>
      </c>
      <c r="Q7">
        <f>SUM(L7:P7)</f>
        <v>1000</v>
      </c>
      <c r="R7" s="6">
        <v>1000</v>
      </c>
    </row>
    <row r="8" spans="1:18" x14ac:dyDescent="0.3">
      <c r="A8" s="5" t="s">
        <v>8</v>
      </c>
      <c r="B8" s="6">
        <v>2</v>
      </c>
      <c r="C8" s="6">
        <v>5</v>
      </c>
      <c r="D8" s="6">
        <v>10</v>
      </c>
      <c r="E8" s="6">
        <v>8</v>
      </c>
      <c r="F8" s="6">
        <v>1</v>
      </c>
      <c r="H8" s="1"/>
      <c r="I8" s="1"/>
      <c r="K8" s="5" t="s">
        <v>8</v>
      </c>
      <c r="L8" s="6">
        <v>2</v>
      </c>
      <c r="M8" s="6">
        <v>5</v>
      </c>
      <c r="N8" s="6">
        <v>10</v>
      </c>
      <c r="O8" s="6">
        <v>8</v>
      </c>
      <c r="P8" s="6">
        <v>1</v>
      </c>
    </row>
    <row r="9" spans="1:18" x14ac:dyDescent="0.3">
      <c r="A9" s="1"/>
      <c r="H9" s="1"/>
      <c r="I9" s="1"/>
    </row>
    <row r="10" spans="1:18" x14ac:dyDescent="0.3">
      <c r="H10" s="1"/>
      <c r="I10" s="1"/>
      <c r="J10" s="1"/>
      <c r="K10" s="1" t="s">
        <v>34</v>
      </c>
      <c r="L10" s="1">
        <f>(L5-L6-L8)*L7</f>
        <v>8</v>
      </c>
      <c r="M10" s="1">
        <f t="shared" ref="M10:P10" si="0">(M5-M6-M8)*M7</f>
        <v>15</v>
      </c>
      <c r="N10" s="1">
        <f t="shared" si="0"/>
        <v>20</v>
      </c>
      <c r="O10" s="1">
        <f t="shared" si="0"/>
        <v>21912</v>
      </c>
      <c r="P10" s="1">
        <f t="shared" si="0"/>
        <v>4</v>
      </c>
      <c r="Q10" s="1">
        <f>SUM(L10:P10)</f>
        <v>21959</v>
      </c>
    </row>
    <row r="11" spans="1:18" x14ac:dyDescent="0.3">
      <c r="I11" s="1"/>
    </row>
    <row r="12" spans="1:18" x14ac:dyDescent="0.3">
      <c r="A12" s="1"/>
      <c r="H12" s="1"/>
    </row>
    <row r="13" spans="1:18" x14ac:dyDescent="0.3">
      <c r="A13" s="1"/>
      <c r="G13" t="s">
        <v>20</v>
      </c>
      <c r="H13" t="s">
        <v>26</v>
      </c>
      <c r="I13" s="1"/>
    </row>
    <row r="14" spans="1:18" x14ac:dyDescent="0.3">
      <c r="A14" t="s">
        <v>7</v>
      </c>
      <c r="B14" s="8">
        <v>132.90252107154407</v>
      </c>
      <c r="C14" s="8">
        <v>210.13724885290281</v>
      </c>
      <c r="D14" s="8">
        <v>297.17920979123949</v>
      </c>
      <c r="E14" s="8">
        <v>265.80491830208177</v>
      </c>
      <c r="F14" s="8">
        <v>93.976100878105044</v>
      </c>
      <c r="G14">
        <f>SUM(B14:F14)</f>
        <v>999.9999988958732</v>
      </c>
      <c r="H14">
        <v>1000</v>
      </c>
    </row>
    <row r="15" spans="1:18" x14ac:dyDescent="0.3">
      <c r="A15" t="s">
        <v>27</v>
      </c>
      <c r="B15">
        <v>200</v>
      </c>
      <c r="C15">
        <v>422</v>
      </c>
      <c r="D15">
        <v>352</v>
      </c>
      <c r="E15">
        <v>78</v>
      </c>
      <c r="F15">
        <v>45</v>
      </c>
    </row>
    <row r="16" spans="1:18" x14ac:dyDescent="0.3">
      <c r="A16" t="s">
        <v>28</v>
      </c>
      <c r="B16">
        <f>B15/B14</f>
        <v>1.5048623486407458</v>
      </c>
      <c r="C16">
        <f t="shared" ref="C16:F16" si="1">C15/C14</f>
        <v>2.0082113109580217</v>
      </c>
      <c r="D16">
        <f t="shared" si="1"/>
        <v>1.1844704757350646</v>
      </c>
      <c r="E16">
        <f t="shared" si="1"/>
        <v>0.29344829470519662</v>
      </c>
      <c r="F16">
        <f t="shared" si="1"/>
        <v>0.47884514870827433</v>
      </c>
    </row>
    <row r="17" spans="1:8" x14ac:dyDescent="0.3">
      <c r="A17" t="s">
        <v>29</v>
      </c>
      <c r="B17">
        <v>190</v>
      </c>
      <c r="C17">
        <v>402</v>
      </c>
      <c r="D17">
        <v>322</v>
      </c>
      <c r="E17">
        <v>48</v>
      </c>
      <c r="F17">
        <v>40</v>
      </c>
    </row>
    <row r="18" spans="1:8" x14ac:dyDescent="0.3">
      <c r="A18" t="s">
        <v>30</v>
      </c>
      <c r="B18">
        <f>B17/B14</f>
        <v>1.4296192312087084</v>
      </c>
      <c r="C18">
        <f t="shared" ref="C18:F18" si="2">C17/C14</f>
        <v>1.9130354194434236</v>
      </c>
      <c r="D18">
        <f t="shared" si="2"/>
        <v>1.0835212874621898</v>
      </c>
      <c r="E18">
        <f t="shared" si="2"/>
        <v>0.18058356597242869</v>
      </c>
      <c r="F18">
        <f t="shared" si="2"/>
        <v>0.42564013218513275</v>
      </c>
    </row>
    <row r="19" spans="1:8" x14ac:dyDescent="0.3">
      <c r="A19" t="s">
        <v>31</v>
      </c>
      <c r="B19">
        <v>2</v>
      </c>
      <c r="C19">
        <v>5</v>
      </c>
      <c r="D19">
        <v>10</v>
      </c>
      <c r="E19">
        <v>8</v>
      </c>
      <c r="F19">
        <v>1</v>
      </c>
    </row>
    <row r="20" spans="1:8" x14ac:dyDescent="0.3">
      <c r="A20" t="s">
        <v>32</v>
      </c>
      <c r="B20">
        <f>B19/B14</f>
        <v>1.5048623486407457E-2</v>
      </c>
      <c r="C20">
        <f t="shared" ref="C20:F20" si="3">C19/C14</f>
        <v>2.3793972878649546E-2</v>
      </c>
      <c r="D20">
        <f t="shared" si="3"/>
        <v>3.3649729424291605E-2</v>
      </c>
      <c r="E20">
        <f t="shared" si="3"/>
        <v>3.009726099540478E-2</v>
      </c>
      <c r="F20">
        <f t="shared" si="3"/>
        <v>1.0641003304628319E-2</v>
      </c>
    </row>
    <row r="21" spans="1:8" x14ac:dyDescent="0.3">
      <c r="H21" s="9" t="s">
        <v>33</v>
      </c>
    </row>
    <row r="22" spans="1:8" x14ac:dyDescent="0.3">
      <c r="A22" t="s">
        <v>19</v>
      </c>
      <c r="B22">
        <f>B15-B17-B20</f>
        <v>9.9849513765135924</v>
      </c>
      <c r="C22">
        <f t="shared" ref="C22:F22" si="4">C15-C17-C20</f>
        <v>19.97620602712135</v>
      </c>
      <c r="D22">
        <f t="shared" si="4"/>
        <v>29.96635027057571</v>
      </c>
      <c r="E22">
        <f t="shared" si="4"/>
        <v>29.969902739004596</v>
      </c>
      <c r="F22">
        <f t="shared" si="4"/>
        <v>4.9893589966953718</v>
      </c>
      <c r="H22">
        <f>SUM(B22:F22)</f>
        <v>94.886769409910627</v>
      </c>
    </row>
    <row r="23" spans="1:8" x14ac:dyDescent="0.3">
      <c r="A23" t="s">
        <v>34</v>
      </c>
      <c r="B23">
        <f>B22*B14</f>
        <v>1327.0252107154406</v>
      </c>
      <c r="C23">
        <f t="shared" ref="C23:F23" si="5">C22*C14</f>
        <v>4197.7449770580561</v>
      </c>
      <c r="D23">
        <f t="shared" si="5"/>
        <v>8905.3762937371848</v>
      </c>
      <c r="E23">
        <f t="shared" si="5"/>
        <v>7966.1475490624534</v>
      </c>
      <c r="F23">
        <f t="shared" si="5"/>
        <v>468.88050439052523</v>
      </c>
      <c r="H23">
        <f>SUM(B23:F23)</f>
        <v>22865.174534963662</v>
      </c>
    </row>
  </sheetData>
  <scenarios current="0">
    <scenario name="Try1" count="5" user="Klemendo Pala" comment="Created by Klemendo Pala on 3/2/2022">
      <inputCells r="B14" val="147.841317657037"/>
      <inputCells r="C14" val="209.263213543846"/>
      <inputCells r="D14" val="296.293611974384"/>
      <inputCells r="E14" val="265.137652232213"/>
      <inputCells r="F14" val="81.464203044237"/>
    </scenario>
    <scenario name="Try2" count="5" user="Klemendo Pala" comment="Created by Klemendo Pala on 3/2/2022">
      <inputCells r="B14" val="132.916495941311"/>
      <inputCells r="C14" val="210.134494200341"/>
      <inputCells r="D14" val="297.185001350397"/>
      <inputCells r="E14" val="265.797147933716"/>
      <inputCells r="F14" val="93.9668594695747"/>
    </scenario>
    <scenario name="Total Profit greater than 0" count="5" user="Klemendo Pala" comment="Created by Klemendo Pala on 3/5/2022">
      <inputCells r="L7" val="0"/>
      <inputCells r="M7" val="0"/>
      <inputCells r="N7" val="0"/>
      <inputCells r="O7" val="1000"/>
      <inputCells r="P7" val="0"/>
    </scenario>
  </scenarios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44AD-3EEE-4DE5-8753-5F64A5B12453}">
  <dimension ref="A1:G24"/>
  <sheetViews>
    <sheetView workbookViewId="0">
      <selection activeCell="J13" sqref="J13"/>
    </sheetView>
  </sheetViews>
  <sheetFormatPr defaultRowHeight="14.4" x14ac:dyDescent="0.3"/>
  <cols>
    <col min="1" max="1" width="9.33203125" bestFit="1" customWidth="1"/>
    <col min="2" max="2" width="14.6640625" bestFit="1" customWidth="1"/>
    <col min="4" max="4" width="14.6640625" bestFit="1" customWidth="1"/>
  </cols>
  <sheetData>
    <row r="1" spans="1:7" x14ac:dyDescent="0.3">
      <c r="A1" s="12" t="s">
        <v>23</v>
      </c>
      <c r="B1" s="12"/>
      <c r="C1" s="12"/>
      <c r="D1" s="12"/>
      <c r="E1" s="12"/>
      <c r="F1" s="12"/>
      <c r="G1" s="12"/>
    </row>
    <row r="4" spans="1:7" x14ac:dyDescent="0.3">
      <c r="A4" s="4" t="s">
        <v>9</v>
      </c>
      <c r="B4" s="4" t="s">
        <v>10</v>
      </c>
      <c r="C4" s="1"/>
      <c r="D4" s="4" t="s">
        <v>18</v>
      </c>
      <c r="E4" s="4" t="s">
        <v>11</v>
      </c>
      <c r="F4" s="4" t="s">
        <v>12</v>
      </c>
      <c r="G4" s="4" t="s">
        <v>13</v>
      </c>
    </row>
    <row r="5" spans="1:7" x14ac:dyDescent="0.3">
      <c r="A5" s="2" t="s">
        <v>11</v>
      </c>
      <c r="B5" s="3">
        <v>200</v>
      </c>
      <c r="D5" s="2" t="s">
        <v>15</v>
      </c>
      <c r="E5" s="3">
        <v>480</v>
      </c>
      <c r="F5" s="3">
        <v>564</v>
      </c>
      <c r="G5" s="3">
        <v>960</v>
      </c>
    </row>
    <row r="6" spans="1:7" x14ac:dyDescent="0.3">
      <c r="A6" s="2" t="s">
        <v>12</v>
      </c>
      <c r="B6" s="3">
        <v>200</v>
      </c>
      <c r="D6" s="2" t="s">
        <v>16</v>
      </c>
      <c r="E6" s="3">
        <v>689</v>
      </c>
      <c r="F6" s="3">
        <v>432</v>
      </c>
      <c r="G6" s="3">
        <v>696</v>
      </c>
    </row>
    <row r="7" spans="1:7" x14ac:dyDescent="0.3">
      <c r="A7" s="2" t="s">
        <v>13</v>
      </c>
      <c r="B7" s="3">
        <v>200</v>
      </c>
      <c r="D7" s="2" t="s">
        <v>17</v>
      </c>
      <c r="E7" s="3">
        <v>288</v>
      </c>
      <c r="F7" s="3">
        <v>732</v>
      </c>
      <c r="G7" s="3">
        <v>852</v>
      </c>
    </row>
    <row r="11" spans="1:7" x14ac:dyDescent="0.3">
      <c r="A11" s="4" t="s">
        <v>9</v>
      </c>
      <c r="B11" s="4" t="s">
        <v>14</v>
      </c>
    </row>
    <row r="12" spans="1:7" x14ac:dyDescent="0.3">
      <c r="A12" s="2" t="s">
        <v>15</v>
      </c>
      <c r="B12" s="3">
        <v>100</v>
      </c>
    </row>
    <row r="13" spans="1:7" x14ac:dyDescent="0.3">
      <c r="A13" s="2" t="s">
        <v>16</v>
      </c>
      <c r="B13" s="3">
        <v>200</v>
      </c>
    </row>
    <row r="14" spans="1:7" x14ac:dyDescent="0.3">
      <c r="A14" s="2" t="s">
        <v>17</v>
      </c>
      <c r="B14" s="3">
        <v>300</v>
      </c>
    </row>
    <row r="17" spans="1:7" x14ac:dyDescent="0.3">
      <c r="A17" s="7" t="s">
        <v>24</v>
      </c>
      <c r="B17" s="7" t="s">
        <v>11</v>
      </c>
      <c r="C17" s="7" t="s">
        <v>12</v>
      </c>
      <c r="D17" s="7" t="s">
        <v>13</v>
      </c>
      <c r="E17" s="7" t="s">
        <v>20</v>
      </c>
      <c r="G17" s="7" t="s">
        <v>14</v>
      </c>
    </row>
    <row r="18" spans="1:7" x14ac:dyDescent="0.3">
      <c r="A18" s="2" t="s">
        <v>15</v>
      </c>
      <c r="B18" s="11">
        <v>34</v>
      </c>
      <c r="C18" s="11">
        <v>33</v>
      </c>
      <c r="D18" s="11">
        <v>33</v>
      </c>
      <c r="E18" s="10">
        <f>SUM(B18:D18)</f>
        <v>100</v>
      </c>
      <c r="G18" s="10">
        <v>100</v>
      </c>
    </row>
    <row r="19" spans="1:7" x14ac:dyDescent="0.3">
      <c r="A19" s="2" t="s">
        <v>16</v>
      </c>
      <c r="B19" s="11">
        <v>66</v>
      </c>
      <c r="C19" s="11">
        <v>67</v>
      </c>
      <c r="D19" s="11">
        <v>67</v>
      </c>
      <c r="E19" s="10">
        <f t="shared" ref="E19:E20" si="0">SUM(B19:D19)</f>
        <v>200</v>
      </c>
      <c r="G19" s="10">
        <v>200</v>
      </c>
    </row>
    <row r="20" spans="1:7" x14ac:dyDescent="0.3">
      <c r="A20" s="2" t="s">
        <v>17</v>
      </c>
      <c r="B20" s="11">
        <v>100</v>
      </c>
      <c r="C20" s="11">
        <v>100</v>
      </c>
      <c r="D20" s="11">
        <v>100</v>
      </c>
      <c r="E20" s="10">
        <f t="shared" si="0"/>
        <v>300</v>
      </c>
      <c r="G20" s="10">
        <v>300</v>
      </c>
    </row>
    <row r="21" spans="1:7" x14ac:dyDescent="0.3">
      <c r="A21" s="2" t="s">
        <v>20</v>
      </c>
      <c r="B21" s="10">
        <f>SUM(B18:B20)</f>
        <v>200</v>
      </c>
      <c r="C21" s="10">
        <f t="shared" ref="C21:D21" si="1">SUM(C18:C20)</f>
        <v>200</v>
      </c>
      <c r="D21" s="10">
        <f t="shared" si="1"/>
        <v>200</v>
      </c>
      <c r="E21" s="10">
        <f>SUM(B18,C19,D20)</f>
        <v>201</v>
      </c>
    </row>
    <row r="24" spans="1:7" x14ac:dyDescent="0.3">
      <c r="A24" s="2" t="s">
        <v>25</v>
      </c>
      <c r="B24" s="8">
        <f>SUMPRODUCT(B18:D20,E5:G7)</f>
        <v>374862</v>
      </c>
    </row>
  </sheetData>
  <scenarios current="0">
    <scenario name="First Optimize" count="9" user="Klemendo Pala" comment="Created by Klemendo Pala on 3/1/2022">
      <inputCells r="B18" val="34"/>
      <inputCells r="C18" val="33"/>
      <inputCells r="D18" val="33"/>
      <inputCells r="B19" val="66"/>
      <inputCells r="C19" val="67"/>
      <inputCells r="D19" val="67"/>
      <inputCells r="B20" val="100"/>
      <inputCells r="C20" val="100"/>
      <inputCells r="D20" val="100"/>
    </scenario>
  </scenarios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vs storage</vt:lpstr>
      <vt:lpstr>covid vaccine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Klemendo Pala</dc:creator>
  <cp:lastModifiedBy>Klemendo Pala</cp:lastModifiedBy>
  <dcterms:created xsi:type="dcterms:W3CDTF">2015-06-05T18:17:20Z</dcterms:created>
  <dcterms:modified xsi:type="dcterms:W3CDTF">2022-03-05T02:18:39Z</dcterms:modified>
</cp:coreProperties>
</file>