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ike_BOM.csv" sheetId="1" r:id="rId4"/>
  </sheets>
  <definedNames/>
  <calcPr/>
</workbook>
</file>

<file path=xl/sharedStrings.xml><?xml version="1.0" encoding="utf-8"?>
<sst xmlns="http://schemas.openxmlformats.org/spreadsheetml/2006/main" count="128" uniqueCount="111">
  <si>
    <t>Reference</t>
  </si>
  <si>
    <t>Value</t>
  </si>
  <si>
    <t>Datasheet</t>
  </si>
  <si>
    <t>Footprint</t>
  </si>
  <si>
    <t>Manufacturer</t>
  </si>
  <si>
    <t>Manufacturer PN</t>
  </si>
  <si>
    <t>Digikiey PN</t>
  </si>
  <si>
    <t>Qty</t>
  </si>
  <si>
    <t>Unit Cost</t>
  </si>
  <si>
    <t>Ext Cost</t>
  </si>
  <si>
    <t>U6</t>
  </si>
  <si>
    <t>MAX-M8C-0</t>
  </si>
  <si>
    <t>uBlox:XCVR_MAX-M8C-0</t>
  </si>
  <si>
    <t>u-blox</t>
  </si>
  <si>
    <t>672-MAX-M8C-0CT-ND</t>
  </si>
  <si>
    <t>U5</t>
  </si>
  <si>
    <t>Seeed Studio XIAO SAMD21</t>
  </si>
  <si>
    <t>xiao:XIAO-nRF52840-Sense-14P-2.54-21X17.8MM</t>
  </si>
  <si>
    <t>Seeed Technology Co., Ltd</t>
  </si>
  <si>
    <t>1597-102010469-ND</t>
  </si>
  <si>
    <t>U2</t>
  </si>
  <si>
    <t>DS3231M</t>
  </si>
  <si>
    <t>http://datasheets.maximintegrated.com/en/ds/DS3231.pdf</t>
  </si>
  <si>
    <t>Package_SO:SOIC-8_3.9x4.9mm_P1.27mm</t>
  </si>
  <si>
    <t>Analog Devices Inc./Maxim Integrated</t>
  </si>
  <si>
    <t>DS3231MZ+</t>
  </si>
  <si>
    <t>DS3231MZ+-ND</t>
  </si>
  <si>
    <t>U1</t>
  </si>
  <si>
    <t>DPS368XTSA1</t>
  </si>
  <si>
    <t>Infineon Technologies:PG-VLGA-8-2_INF</t>
  </si>
  <si>
    <t>Infineon Technologies</t>
  </si>
  <si>
    <t>DPS368XTSA1CT-ND</t>
  </si>
  <si>
    <t>U3</t>
  </si>
  <si>
    <t>MCP23017_SO</t>
  </si>
  <si>
    <t>http://ww1.microchip.com/downloads/en/DeviceDoc/20001952C.pdf</t>
  </si>
  <si>
    <t>Package_SO:SOIC-28W_7.5x17.9mm_P1.27mm</t>
  </si>
  <si>
    <t>Microchip Technology</t>
  </si>
  <si>
    <t>MCP23017T-E/SO</t>
  </si>
  <si>
    <t>MCP23017T-E/SOCT-ND</t>
  </si>
  <si>
    <t>AE1</t>
  </si>
  <si>
    <t>Antenna</t>
  </si>
  <si>
    <t>~</t>
  </si>
  <si>
    <t>Antenna:AC30036-01</t>
  </si>
  <si>
    <t>The Antenna Company</t>
  </si>
  <si>
    <t>AC30036-01</t>
  </si>
  <si>
    <t>5350-AC30036-01-ND</t>
  </si>
  <si>
    <t>J2</t>
  </si>
  <si>
    <t>Micro_SD_Card_Det1</t>
  </si>
  <si>
    <t>https://datasheet.lcsc.com/lcsc/2110151630_XKB-Connectivity-XKTF-015-N_C381082.pdf</t>
  </si>
  <si>
    <t>CUI-devices:CUI_MSD-11-A</t>
  </si>
  <si>
    <t>Same Sky (Formerly CUI Devices)</t>
  </si>
  <si>
    <t>MSD-11-A</t>
  </si>
  <si>
    <t>2223-MSD-11-ACT-ND</t>
  </si>
  <si>
    <t>D1,D2,D3,D4,D5</t>
  </si>
  <si>
    <t>1N4148W</t>
  </si>
  <si>
    <t>https://www.vishay.com/docs/85722/1n4448w.pdf</t>
  </si>
  <si>
    <t>Diode_SMD:D_SOD-123</t>
  </si>
  <si>
    <t>Taiwan Semiconductor Corporation</t>
  </si>
  <si>
    <t>1N4148W RHG</t>
  </si>
  <si>
    <t>1N4148WRHGCT-ND</t>
  </si>
  <si>
    <t>SW1</t>
  </si>
  <si>
    <t>5_position_tactile</t>
  </si>
  <si>
    <t>5_pos:5-position</t>
  </si>
  <si>
    <t>TE Connectivity ALCOSWITCH Switches</t>
  </si>
  <si>
    <t>2425755-1</t>
  </si>
  <si>
    <t>450-2425755-1CT-ND</t>
  </si>
  <si>
    <t>C2,C4,C5,C6,C7,C8,C9,C12</t>
  </si>
  <si>
    <t>1.0uF</t>
  </si>
  <si>
    <t>Capacitor_SMD:C_0805_2012Metric</t>
  </si>
  <si>
    <t>Samsung Electro-Mechanics</t>
  </si>
  <si>
    <t>CL21B105KAFNNNE</t>
  </si>
  <si>
    <t>1276-1066-1-ND</t>
  </si>
  <si>
    <t>J3</t>
  </si>
  <si>
    <t>Conn_01x02</t>
  </si>
  <si>
    <t>JST Sales America Inc.</t>
  </si>
  <si>
    <t>CONN HEADER R/A 2POS 2MM</t>
  </si>
  <si>
    <t xml:space="preserve">  455-1719-ND</t>
  </si>
  <si>
    <t>J1</t>
  </si>
  <si>
    <t>Conn_01x08</t>
  </si>
  <si>
    <t>Connector_JST:JST_GH_SM08B-GHS-TB_1x08-1MP_P1.25mm_Horizontal</t>
  </si>
  <si>
    <t>C10</t>
  </si>
  <si>
    <t>10uF</t>
  </si>
  <si>
    <t>Capacitor_SMD:C_0603_1608Metric</t>
  </si>
  <si>
    <t>CL10A106MA8NRNC</t>
  </si>
  <si>
    <t>1276-1869-1-ND</t>
  </si>
  <si>
    <t>R1,R2,R3,R4,R5,R6,R7,R8,R9,R10,R22,R23,R24,R25</t>
  </si>
  <si>
    <t>10K</t>
  </si>
  <si>
    <t>Resistor_SMD:R_0805_2012Metric</t>
  </si>
  <si>
    <t>YAGEO</t>
  </si>
  <si>
    <t>RC0805JR-1010KL</t>
  </si>
  <si>
    <t>13-RC0805JR-1010KLCT-ND</t>
  </si>
  <si>
    <t>C1,C3,C11</t>
  </si>
  <si>
    <t>0.1uF</t>
  </si>
  <si>
    <t>CL21B104KACNNNC</t>
  </si>
  <si>
    <t>1276-1099-1-ND</t>
  </si>
  <si>
    <t>U4</t>
  </si>
  <si>
    <t>74HC14</t>
  </si>
  <si>
    <t>http://www.ti.com/lit/gpn/sn74HC14</t>
  </si>
  <si>
    <t>Package_SO:SOIC-14_3.9x8.7mm_P1.27mm</t>
  </si>
  <si>
    <t>Toshiba Semiconductor and Storage</t>
  </si>
  <si>
    <t>74HC14D</t>
  </si>
  <si>
    <t>74HC14DCT-ND</t>
  </si>
  <si>
    <t>R11,R15,R16,R17</t>
  </si>
  <si>
    <t>100K</t>
  </si>
  <si>
    <t>Resistor_SMD:R_0603_1608Metric</t>
  </si>
  <si>
    <t>RC0603FR-07100KL</t>
  </si>
  <si>
    <t>311-100KHRCT-ND</t>
  </si>
  <si>
    <t>R12</t>
  </si>
  <si>
    <t>2R2</t>
  </si>
  <si>
    <t>RC0603JR-072R2L</t>
  </si>
  <si>
    <t>311-2.2GRCT-ND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</si>
</sst>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1F3F4"/>
        <bgColor rgb="FFF1F3F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284E3F"/>
      </right>
      <top style="double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2" fillId="2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1F3F4"/>
          <bgColor rgb="FFF1F3F4"/>
        </patternFill>
      </fill>
      <border/>
    </dxf>
  </dxfs>
  <tableStyles count="1">
    <tableStyle count="4" pivot="0" name="OBike_BOM.csv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J20" displayName="Table1" name="Table1" id="1">
  <tableColumns count="10">
    <tableColumn name="Reference" id="1"/>
    <tableColumn name="Value" id="2"/>
    <tableColumn name="Datasheet" id="3"/>
    <tableColumn name="Footprint" id="4"/>
    <tableColumn name="Manufacturer" id="5"/>
    <tableColumn name="Manufacturer PN" id="6"/>
    <tableColumn name="Digikiey PN" id="7"/>
    <tableColumn name="Qty" id="8"/>
    <tableColumn name="Unit Cost" id="9"/>
    <tableColumn totalsRowFunction="custom" name="Ext Cost" id="10"/>
  </tableColumns>
  <tableStyleInfo name="OBike_BOM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asheets.maximintegrated.com/en/ds/DS3231.pdf" TargetMode="External"/><Relationship Id="rId2" Type="http://schemas.openxmlformats.org/officeDocument/2006/relationships/hyperlink" Target="http://ww1.microchip.com/downloads/en/DeviceDoc/20001952C.pdf" TargetMode="External"/><Relationship Id="rId3" Type="http://schemas.openxmlformats.org/officeDocument/2006/relationships/hyperlink" Target="https://datasheet.lcsc.com/lcsc/2110151630_XKB-Connectivity-XKTF-015-N_C381082.pdf" TargetMode="External"/><Relationship Id="rId4" Type="http://schemas.openxmlformats.org/officeDocument/2006/relationships/hyperlink" Target="https://www.vishay.com/docs/85722/1n4448w.pdf" TargetMode="External"/><Relationship Id="rId5" Type="http://schemas.openxmlformats.org/officeDocument/2006/relationships/hyperlink" Target="http://www.ti.com/lit/gpn/sn74HC14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0"/>
    <col customWidth="1" min="2" max="2" width="23.0"/>
    <col customWidth="1" min="3" max="4" width="37.63"/>
    <col customWidth="1" min="5" max="5" width="31.63"/>
    <col customWidth="1" min="6" max="6" width="25.63"/>
    <col customWidth="1" min="7" max="7" width="23.13"/>
    <col customWidth="1" min="9" max="9" width="15.5"/>
    <col customWidth="1" min="10" max="10" width="1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5" t="s">
        <v>11</v>
      </c>
      <c r="D2" s="5" t="s">
        <v>12</v>
      </c>
      <c r="E2" s="5" t="s">
        <v>13</v>
      </c>
      <c r="F2" s="5" t="s">
        <v>11</v>
      </c>
      <c r="G2" s="5" t="s">
        <v>14</v>
      </c>
      <c r="H2" s="5">
        <v>1.0</v>
      </c>
      <c r="I2" s="5">
        <v>33.6</v>
      </c>
      <c r="J2" s="6">
        <f t="shared" ref="J2:J19" si="1">H2*I2</f>
        <v>33.6</v>
      </c>
    </row>
    <row r="3">
      <c r="A3" s="7" t="s">
        <v>15</v>
      </c>
      <c r="B3" s="8" t="s">
        <v>16</v>
      </c>
      <c r="D3" s="8" t="s">
        <v>17</v>
      </c>
      <c r="E3" s="8" t="s">
        <v>18</v>
      </c>
      <c r="F3" s="8">
        <v>1.02010469E8</v>
      </c>
      <c r="G3" s="8" t="s">
        <v>19</v>
      </c>
      <c r="H3" s="8">
        <v>1.0</v>
      </c>
      <c r="I3" s="8">
        <v>25.58</v>
      </c>
      <c r="J3" s="9">
        <f t="shared" si="1"/>
        <v>25.58</v>
      </c>
    </row>
    <row r="4">
      <c r="A4" s="4" t="s">
        <v>20</v>
      </c>
      <c r="B4" s="5" t="s">
        <v>21</v>
      </c>
      <c r="C4" s="10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11">
        <v>0.0</v>
      </c>
      <c r="I4" s="5">
        <v>20.75</v>
      </c>
      <c r="J4" s="6">
        <f t="shared" si="1"/>
        <v>0</v>
      </c>
    </row>
    <row r="5">
      <c r="A5" s="7" t="s">
        <v>27</v>
      </c>
      <c r="B5" s="8" t="s">
        <v>28</v>
      </c>
      <c r="C5" s="8" t="s">
        <v>28</v>
      </c>
      <c r="D5" s="8" t="s">
        <v>29</v>
      </c>
      <c r="E5" s="8" t="s">
        <v>30</v>
      </c>
      <c r="F5" s="8" t="s">
        <v>28</v>
      </c>
      <c r="G5" s="8" t="s">
        <v>31</v>
      </c>
      <c r="H5" s="8">
        <v>1.0</v>
      </c>
      <c r="I5" s="8">
        <v>3.468</v>
      </c>
      <c r="J5" s="9">
        <f t="shared" si="1"/>
        <v>3.468</v>
      </c>
    </row>
    <row r="6">
      <c r="A6" s="4" t="s">
        <v>32</v>
      </c>
      <c r="B6" s="5" t="s">
        <v>33</v>
      </c>
      <c r="C6" s="10" t="s">
        <v>34</v>
      </c>
      <c r="D6" s="5" t="s">
        <v>35</v>
      </c>
      <c r="E6" s="5" t="s">
        <v>36</v>
      </c>
      <c r="F6" s="5" t="s">
        <v>37</v>
      </c>
      <c r="G6" s="5" t="s">
        <v>38</v>
      </c>
      <c r="H6" s="5">
        <v>1.0</v>
      </c>
      <c r="I6" s="5">
        <v>2.59</v>
      </c>
      <c r="J6" s="6">
        <f t="shared" si="1"/>
        <v>2.59</v>
      </c>
    </row>
    <row r="7">
      <c r="A7" s="7" t="s">
        <v>39</v>
      </c>
      <c r="B7" s="8" t="s">
        <v>40</v>
      </c>
      <c r="C7" s="8" t="s">
        <v>41</v>
      </c>
      <c r="D7" s="8" t="s">
        <v>42</v>
      </c>
      <c r="E7" s="8" t="s">
        <v>43</v>
      </c>
      <c r="F7" s="8" t="s">
        <v>44</v>
      </c>
      <c r="G7" s="8" t="s">
        <v>45</v>
      </c>
      <c r="H7" s="8">
        <v>1.0</v>
      </c>
      <c r="I7" s="8">
        <v>2.42</v>
      </c>
      <c r="J7" s="9">
        <f t="shared" si="1"/>
        <v>2.42</v>
      </c>
    </row>
    <row r="8">
      <c r="A8" s="4" t="s">
        <v>46</v>
      </c>
      <c r="B8" s="5" t="s">
        <v>47</v>
      </c>
      <c r="C8" s="10" t="s">
        <v>48</v>
      </c>
      <c r="D8" s="5" t="s">
        <v>49</v>
      </c>
      <c r="E8" s="5" t="s">
        <v>50</v>
      </c>
      <c r="F8" s="5" t="s">
        <v>51</v>
      </c>
      <c r="G8" s="5" t="s">
        <v>52</v>
      </c>
      <c r="H8" s="5">
        <v>1.0</v>
      </c>
      <c r="I8" s="5">
        <v>0.56</v>
      </c>
      <c r="J8" s="6">
        <f t="shared" si="1"/>
        <v>0.56</v>
      </c>
    </row>
    <row r="9">
      <c r="A9" s="7" t="s">
        <v>53</v>
      </c>
      <c r="B9" s="8" t="s">
        <v>54</v>
      </c>
      <c r="C9" s="12" t="s">
        <v>55</v>
      </c>
      <c r="D9" s="8" t="s">
        <v>56</v>
      </c>
      <c r="E9" s="8" t="s">
        <v>57</v>
      </c>
      <c r="F9" s="8" t="s">
        <v>58</v>
      </c>
      <c r="G9" s="8" t="s">
        <v>59</v>
      </c>
      <c r="H9" s="8">
        <v>5.0</v>
      </c>
      <c r="I9" s="8">
        <v>0.109</v>
      </c>
      <c r="J9" s="9">
        <f t="shared" si="1"/>
        <v>0.545</v>
      </c>
    </row>
    <row r="10">
      <c r="A10" s="4" t="s">
        <v>60</v>
      </c>
      <c r="B10" s="5" t="s">
        <v>61</v>
      </c>
      <c r="C10" s="5" t="s">
        <v>41</v>
      </c>
      <c r="D10" s="5" t="s">
        <v>62</v>
      </c>
      <c r="E10" s="5" t="s">
        <v>63</v>
      </c>
      <c r="F10" s="5" t="s">
        <v>64</v>
      </c>
      <c r="G10" s="5" t="s">
        <v>65</v>
      </c>
      <c r="H10" s="5">
        <v>1.0</v>
      </c>
      <c r="I10" s="5">
        <v>0.5</v>
      </c>
      <c r="J10" s="6">
        <f t="shared" si="1"/>
        <v>0.5</v>
      </c>
    </row>
    <row r="11">
      <c r="A11" s="7" t="s">
        <v>66</v>
      </c>
      <c r="B11" s="8" t="s">
        <v>67</v>
      </c>
      <c r="C11" s="8" t="s">
        <v>41</v>
      </c>
      <c r="D11" s="8" t="s">
        <v>68</v>
      </c>
      <c r="E11" s="8" t="s">
        <v>69</v>
      </c>
      <c r="F11" s="8" t="s">
        <v>70</v>
      </c>
      <c r="G11" s="8" t="s">
        <v>71</v>
      </c>
      <c r="H11" s="8">
        <v>8.0</v>
      </c>
      <c r="I11" s="8">
        <v>0.062</v>
      </c>
      <c r="J11" s="9">
        <f t="shared" si="1"/>
        <v>0.496</v>
      </c>
    </row>
    <row r="12">
      <c r="A12" s="4" t="s">
        <v>72</v>
      </c>
      <c r="B12" s="5" t="s">
        <v>73</v>
      </c>
      <c r="E12" s="5" t="s">
        <v>74</v>
      </c>
      <c r="F12" s="5" t="s">
        <v>75</v>
      </c>
      <c r="G12" s="5" t="s">
        <v>76</v>
      </c>
      <c r="H12" s="5">
        <v>2.0</v>
      </c>
      <c r="I12" s="5">
        <v>0.218</v>
      </c>
      <c r="J12" s="6">
        <f t="shared" si="1"/>
        <v>0.436</v>
      </c>
    </row>
    <row r="13">
      <c r="A13" s="7" t="s">
        <v>77</v>
      </c>
      <c r="B13" s="8" t="s">
        <v>78</v>
      </c>
      <c r="C13" s="8" t="s">
        <v>41</v>
      </c>
      <c r="D13" s="8" t="s">
        <v>79</v>
      </c>
      <c r="H13" s="8">
        <v>1.0</v>
      </c>
      <c r="I13" s="8">
        <v>0.283</v>
      </c>
      <c r="J13" s="9">
        <f t="shared" si="1"/>
        <v>0.283</v>
      </c>
    </row>
    <row r="14">
      <c r="A14" s="4" t="s">
        <v>80</v>
      </c>
      <c r="B14" s="5" t="s">
        <v>81</v>
      </c>
      <c r="C14" s="5" t="s">
        <v>41</v>
      </c>
      <c r="D14" s="5" t="s">
        <v>82</v>
      </c>
      <c r="E14" s="5" t="s">
        <v>69</v>
      </c>
      <c r="F14" s="5" t="s">
        <v>83</v>
      </c>
      <c r="G14" s="5" t="s">
        <v>84</v>
      </c>
      <c r="H14" s="5">
        <v>1.0</v>
      </c>
      <c r="I14" s="5">
        <v>0.216</v>
      </c>
      <c r="J14" s="6">
        <f t="shared" si="1"/>
        <v>0.216</v>
      </c>
    </row>
    <row r="15">
      <c r="A15" s="7" t="s">
        <v>85</v>
      </c>
      <c r="B15" s="8" t="s">
        <v>86</v>
      </c>
      <c r="C15" s="8" t="s">
        <v>41</v>
      </c>
      <c r="D15" s="8" t="s">
        <v>87</v>
      </c>
      <c r="E15" s="8" t="s">
        <v>88</v>
      </c>
      <c r="F15" s="8" t="s">
        <v>89</v>
      </c>
      <c r="G15" s="8" t="s">
        <v>90</v>
      </c>
      <c r="H15" s="8">
        <v>14.0</v>
      </c>
      <c r="I15" s="8">
        <v>0.0122</v>
      </c>
      <c r="J15" s="9">
        <f t="shared" si="1"/>
        <v>0.1708</v>
      </c>
    </row>
    <row r="16">
      <c r="A16" s="4" t="s">
        <v>91</v>
      </c>
      <c r="B16" s="5" t="s">
        <v>92</v>
      </c>
      <c r="C16" s="5" t="s">
        <v>41</v>
      </c>
      <c r="D16" s="5" t="s">
        <v>68</v>
      </c>
      <c r="E16" s="5" t="s">
        <v>69</v>
      </c>
      <c r="F16" s="5" t="s">
        <v>93</v>
      </c>
      <c r="G16" s="5" t="s">
        <v>94</v>
      </c>
      <c r="H16" s="5">
        <v>3.0</v>
      </c>
      <c r="I16" s="5">
        <v>0.042</v>
      </c>
      <c r="J16" s="6">
        <f t="shared" si="1"/>
        <v>0.126</v>
      </c>
    </row>
    <row r="17">
      <c r="A17" s="7" t="s">
        <v>95</v>
      </c>
      <c r="B17" s="8" t="s">
        <v>96</v>
      </c>
      <c r="C17" s="12" t="s">
        <v>97</v>
      </c>
      <c r="D17" s="8" t="s">
        <v>98</v>
      </c>
      <c r="E17" s="8" t="s">
        <v>99</v>
      </c>
      <c r="F17" s="8" t="s">
        <v>100</v>
      </c>
      <c r="G17" s="8" t="s">
        <v>101</v>
      </c>
      <c r="H17" s="8">
        <v>1.0</v>
      </c>
      <c r="I17" s="8">
        <v>0.109</v>
      </c>
      <c r="J17" s="9">
        <f t="shared" si="1"/>
        <v>0.109</v>
      </c>
    </row>
    <row r="18">
      <c r="A18" s="4" t="s">
        <v>102</v>
      </c>
      <c r="B18" s="5" t="s">
        <v>103</v>
      </c>
      <c r="C18" s="5" t="s">
        <v>41</v>
      </c>
      <c r="D18" s="5" t="s">
        <v>104</v>
      </c>
      <c r="E18" s="5" t="s">
        <v>88</v>
      </c>
      <c r="F18" s="5" t="s">
        <v>105</v>
      </c>
      <c r="G18" s="5" t="s">
        <v>106</v>
      </c>
      <c r="H18" s="5">
        <v>4.0</v>
      </c>
      <c r="I18" s="5">
        <v>0.014</v>
      </c>
      <c r="J18" s="6">
        <f t="shared" si="1"/>
        <v>0.056</v>
      </c>
    </row>
    <row r="19">
      <c r="A19" s="7" t="s">
        <v>107</v>
      </c>
      <c r="B19" s="8" t="s">
        <v>108</v>
      </c>
      <c r="C19" s="8" t="s">
        <v>41</v>
      </c>
      <c r="D19" s="8" t="s">
        <v>104</v>
      </c>
      <c r="E19" s="8" t="s">
        <v>88</v>
      </c>
      <c r="F19" s="8" t="s">
        <v>109</v>
      </c>
      <c r="G19" s="8" t="s">
        <v>110</v>
      </c>
      <c r="H19" s="8">
        <v>1.0</v>
      </c>
      <c r="I19" s="8">
        <v>0.0244</v>
      </c>
      <c r="J19" s="9">
        <f t="shared" si="1"/>
        <v>0.0244</v>
      </c>
    </row>
    <row r="20">
      <c r="A20" s="13"/>
      <c r="B20" s="14"/>
      <c r="C20" s="14"/>
      <c r="D20" s="14"/>
      <c r="E20" s="14"/>
      <c r="F20" s="14"/>
      <c r="G20" s="14"/>
      <c r="H20" s="14"/>
      <c r="I20" s="14"/>
      <c r="J20" s="15">
        <f>SUM(Table1[Ext Cost])</f>
        <v>71.1802</v>
      </c>
    </row>
  </sheetData>
  <dataValidations>
    <dataValidation type="custom" allowBlank="1" showDropDown="1" sqref="H2:J19">
      <formula1>AND(ISNUMBER(H2),(NOT(OR(NOT(ISERROR(DATEVALUE(H2))), AND(ISNUMBER(H2), LEFT(CELL("format", H2))="D")))))</formula1>
    </dataValidation>
  </dataValidations>
  <hyperlinks>
    <hyperlink r:id="rId1" ref="C4"/>
    <hyperlink r:id="rId2" ref="C6"/>
    <hyperlink r:id="rId3" ref="C8"/>
    <hyperlink r:id="rId4" ref="C9"/>
    <hyperlink r:id="rId5" ref="C17"/>
  </hyperlinks>
  <drawing r:id="rId6"/>
  <tableParts count="1">
    <tablePart r:id="rId8"/>
  </tableParts>
</worksheet>
</file>