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79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053" i="1"/>
  <c r="P1053" s="1"/>
  <c r="O1051"/>
  <c r="P1051" s="1"/>
  <c r="O1049"/>
  <c r="P1049" s="1"/>
  <c r="P1047"/>
  <c r="Q1047" s="1"/>
  <c r="O1047"/>
  <c r="O1045"/>
  <c r="P1045" s="1"/>
  <c r="P1043"/>
  <c r="Q1043" s="1"/>
  <c r="O1043"/>
  <c r="O1041"/>
  <c r="P1041" s="1"/>
  <c r="O1039"/>
  <c r="P1039" s="1"/>
  <c r="P1037"/>
  <c r="Q1037" s="1"/>
  <c r="O1037"/>
  <c r="O1035"/>
  <c r="P1035" s="1"/>
  <c r="P1033"/>
  <c r="Q1033" s="1"/>
  <c r="O1033"/>
  <c r="P1032"/>
  <c r="Q1032" s="1"/>
  <c r="O1032"/>
  <c r="P1031"/>
  <c r="Q1031" s="1"/>
  <c r="O1031"/>
  <c r="P1030"/>
  <c r="Q1030" s="1"/>
  <c r="O1030"/>
  <c r="P1029"/>
  <c r="Q1029" s="1"/>
  <c r="O1029"/>
  <c r="P1028"/>
  <c r="Q1028" s="1"/>
  <c r="O1028"/>
  <c r="P1027"/>
  <c r="Q1027" s="1"/>
  <c r="O1027"/>
  <c r="P1026"/>
  <c r="Q1026" s="1"/>
  <c r="O1026"/>
  <c r="P1025"/>
  <c r="Q1025" s="1"/>
  <c r="O1025"/>
  <c r="P1024"/>
  <c r="Q1024" s="1"/>
  <c r="O1024"/>
  <c r="P1023"/>
  <c r="Q1023" s="1"/>
  <c r="O1023"/>
  <c r="P1022"/>
  <c r="Q1022" s="1"/>
  <c r="O1022"/>
  <c r="G513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O816"/>
  <c r="P816" s="1"/>
  <c r="O815"/>
  <c r="P815" s="1"/>
  <c r="R815" s="1"/>
  <c r="O814"/>
  <c r="P814" s="1"/>
  <c r="O813"/>
  <c r="P813" s="1"/>
  <c r="R813" s="1"/>
  <c r="O812"/>
  <c r="P812" s="1"/>
  <c r="O811"/>
  <c r="P811" s="1"/>
  <c r="R811" s="1"/>
  <c r="O810"/>
  <c r="P810" s="1"/>
  <c r="O809"/>
  <c r="P809" s="1"/>
  <c r="R809" s="1"/>
  <c r="O808"/>
  <c r="P808" s="1"/>
  <c r="O807"/>
  <c r="P807" s="1"/>
  <c r="R807" s="1"/>
  <c r="O806"/>
  <c r="P806" s="1"/>
  <c r="O805"/>
  <c r="P805" s="1"/>
  <c r="R805" s="1"/>
  <c r="O804"/>
  <c r="P804" s="1"/>
  <c r="O803"/>
  <c r="P803" s="1"/>
  <c r="R803" s="1"/>
  <c r="O802"/>
  <c r="P802" s="1"/>
  <c r="O801"/>
  <c r="P801" s="1"/>
  <c r="R801" s="1"/>
  <c r="O800"/>
  <c r="P800" s="1"/>
  <c r="O799"/>
  <c r="P799" s="1"/>
  <c r="R799" s="1"/>
  <c r="O798"/>
  <c r="P798" s="1"/>
  <c r="O797"/>
  <c r="P797" s="1"/>
  <c r="R797" s="1"/>
  <c r="O796"/>
  <c r="P796" s="1"/>
  <c r="R795"/>
  <c r="O795"/>
  <c r="P795" s="1"/>
  <c r="O794"/>
  <c r="P794" s="1"/>
  <c r="O793"/>
  <c r="P793" s="1"/>
  <c r="R793" s="1"/>
  <c r="O792"/>
  <c r="P792" s="1"/>
  <c r="O791"/>
  <c r="P791" s="1"/>
  <c r="R791" s="1"/>
  <c r="O790"/>
  <c r="P790" s="1"/>
  <c r="O789"/>
  <c r="P789" s="1"/>
  <c r="R789" s="1"/>
  <c r="O788"/>
  <c r="P788" s="1"/>
  <c r="O787"/>
  <c r="P787" s="1"/>
  <c r="R787" s="1"/>
  <c r="O786"/>
  <c r="P786" s="1"/>
  <c r="O785"/>
  <c r="P785" s="1"/>
  <c r="R785" s="1"/>
  <c r="O784"/>
  <c r="P784" s="1"/>
  <c r="O783"/>
  <c r="P783" s="1"/>
  <c r="R783" s="1"/>
  <c r="O782"/>
  <c r="P782" s="1"/>
  <c r="O781"/>
  <c r="P781" s="1"/>
  <c r="R781" s="1"/>
  <c r="O780"/>
  <c r="P780" s="1"/>
  <c r="O779"/>
  <c r="P779" s="1"/>
  <c r="R779" s="1"/>
  <c r="O778"/>
  <c r="P778" s="1"/>
  <c r="O777"/>
  <c r="P777" s="1"/>
  <c r="R777" s="1"/>
  <c r="O776"/>
  <c r="P776" s="1"/>
  <c r="O775"/>
  <c r="P775" s="1"/>
  <c r="R775" s="1"/>
  <c r="O774"/>
  <c r="P774" s="1"/>
  <c r="O773"/>
  <c r="P773" s="1"/>
  <c r="R773" s="1"/>
  <c r="O772"/>
  <c r="P772" s="1"/>
  <c r="O771"/>
  <c r="P771" s="1"/>
  <c r="R771" s="1"/>
  <c r="O770"/>
  <c r="P770" s="1"/>
  <c r="O769"/>
  <c r="P769" s="1"/>
  <c r="R769" s="1"/>
  <c r="O768"/>
  <c r="P768" s="1"/>
  <c r="O767"/>
  <c r="P767" s="1"/>
  <c r="R767" s="1"/>
  <c r="O766"/>
  <c r="P766" s="1"/>
  <c r="O765"/>
  <c r="P765" s="1"/>
  <c r="R765" s="1"/>
  <c r="O764"/>
  <c r="O763"/>
  <c r="P763" s="1"/>
  <c r="R763" s="1"/>
  <c r="O762"/>
  <c r="O761"/>
  <c r="P761" s="1"/>
  <c r="R761" s="1"/>
  <c r="O760"/>
  <c r="O759"/>
  <c r="P759" s="1"/>
  <c r="R759" s="1"/>
  <c r="O758"/>
  <c r="O757"/>
  <c r="P757" s="1"/>
  <c r="R757" s="1"/>
  <c r="O756"/>
  <c r="O755"/>
  <c r="P755" s="1"/>
  <c r="R755" s="1"/>
  <c r="O754"/>
  <c r="O753"/>
  <c r="P753" s="1"/>
  <c r="R753" s="1"/>
  <c r="O752"/>
  <c r="P752" s="1"/>
  <c r="R752" s="1"/>
  <c r="O751"/>
  <c r="P751" s="1"/>
  <c r="O750"/>
  <c r="P750" s="1"/>
  <c r="R750" s="1"/>
  <c r="O749"/>
  <c r="P749" s="1"/>
  <c r="O748"/>
  <c r="P748" s="1"/>
  <c r="R748" s="1"/>
  <c r="O747"/>
  <c r="P747" s="1"/>
  <c r="O746"/>
  <c r="P746" s="1"/>
  <c r="R746" s="1"/>
  <c r="O745"/>
  <c r="P745" s="1"/>
  <c r="O744"/>
  <c r="P744" s="1"/>
  <c r="R744" s="1"/>
  <c r="O743"/>
  <c r="P743" s="1"/>
  <c r="O742"/>
  <c r="P742" s="1"/>
  <c r="R742" s="1"/>
  <c r="O741"/>
  <c r="P741" s="1"/>
  <c r="O740"/>
  <c r="P740" s="1"/>
  <c r="R740" s="1"/>
  <c r="O739"/>
  <c r="P739" s="1"/>
  <c r="O738"/>
  <c r="P738" s="1"/>
  <c r="R738" s="1"/>
  <c r="O737"/>
  <c r="P737" s="1"/>
  <c r="O736"/>
  <c r="P736" s="1"/>
  <c r="R736" s="1"/>
  <c r="O735"/>
  <c r="P735" s="1"/>
  <c r="O734"/>
  <c r="P734" s="1"/>
  <c r="R734" s="1"/>
  <c r="O733"/>
  <c r="P733" s="1"/>
  <c r="O732"/>
  <c r="P732" s="1"/>
  <c r="R732" s="1"/>
  <c r="O731"/>
  <c r="P731" s="1"/>
  <c r="O730"/>
  <c r="P730" s="1"/>
  <c r="R730" s="1"/>
  <c r="O729"/>
  <c r="P729" s="1"/>
  <c r="O728"/>
  <c r="P728" s="1"/>
  <c r="R728" s="1"/>
  <c r="O727"/>
  <c r="P727" s="1"/>
  <c r="O726"/>
  <c r="P726" s="1"/>
  <c r="R726" s="1"/>
  <c r="O725"/>
  <c r="P725" s="1"/>
  <c r="O724"/>
  <c r="P724" s="1"/>
  <c r="R724" s="1"/>
  <c r="O723"/>
  <c r="P723" s="1"/>
  <c r="O722"/>
  <c r="P722" s="1"/>
  <c r="R722" s="1"/>
  <c r="O721"/>
  <c r="P721" s="1"/>
  <c r="O720"/>
  <c r="P720" s="1"/>
  <c r="R720" s="1"/>
  <c r="O719"/>
  <c r="P719" s="1"/>
  <c r="O718"/>
  <c r="P718" s="1"/>
  <c r="R718" s="1"/>
  <c r="O717"/>
  <c r="P717" s="1"/>
  <c r="I717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O716"/>
  <c r="P716" s="1"/>
  <c r="R716" s="1"/>
  <c r="O714"/>
  <c r="P714" s="1"/>
  <c r="O713"/>
  <c r="P713" s="1"/>
  <c r="R713" s="1"/>
  <c r="O712"/>
  <c r="P712" s="1"/>
  <c r="O711"/>
  <c r="P711" s="1"/>
  <c r="R711" s="1"/>
  <c r="O710"/>
  <c r="P710" s="1"/>
  <c r="O709"/>
  <c r="P709" s="1"/>
  <c r="R709" s="1"/>
  <c r="O708"/>
  <c r="P708" s="1"/>
  <c r="O707"/>
  <c r="P707" s="1"/>
  <c r="R707" s="1"/>
  <c r="O706"/>
  <c r="P706" s="1"/>
  <c r="O705"/>
  <c r="P705" s="1"/>
  <c r="R705" s="1"/>
  <c r="O704"/>
  <c r="P704" s="1"/>
  <c r="O703"/>
  <c r="P703" s="1"/>
  <c r="R703" s="1"/>
  <c r="O702"/>
  <c r="P702" s="1"/>
  <c r="O701"/>
  <c r="P701" s="1"/>
  <c r="R701" s="1"/>
  <c r="O700"/>
  <c r="P700" s="1"/>
  <c r="O699"/>
  <c r="P699" s="1"/>
  <c r="R699" s="1"/>
  <c r="O698"/>
  <c r="P698" s="1"/>
  <c r="O697"/>
  <c r="P697" s="1"/>
  <c r="R697" s="1"/>
  <c r="O696"/>
  <c r="P696" s="1"/>
  <c r="O695"/>
  <c r="P695" s="1"/>
  <c r="R695" s="1"/>
  <c r="O694"/>
  <c r="P694" s="1"/>
  <c r="O693"/>
  <c r="P693" s="1"/>
  <c r="R693" s="1"/>
  <c r="O692"/>
  <c r="P692" s="1"/>
  <c r="O691"/>
  <c r="P691" s="1"/>
  <c r="R691" s="1"/>
  <c r="O690"/>
  <c r="P690" s="1"/>
  <c r="O689"/>
  <c r="P689" s="1"/>
  <c r="R689" s="1"/>
  <c r="O688"/>
  <c r="P688" s="1"/>
  <c r="O687"/>
  <c r="P687" s="1"/>
  <c r="R687" s="1"/>
  <c r="O686"/>
  <c r="P686" s="1"/>
  <c r="R685"/>
  <c r="O685"/>
  <c r="P685" s="1"/>
  <c r="O684"/>
  <c r="P684" s="1"/>
  <c r="O683"/>
  <c r="P683" s="1"/>
  <c r="R683" s="1"/>
  <c r="O682"/>
  <c r="P682" s="1"/>
  <c r="O681"/>
  <c r="P681" s="1"/>
  <c r="R681" s="1"/>
  <c r="O680"/>
  <c r="P680" s="1"/>
  <c r="O679"/>
  <c r="P679" s="1"/>
  <c r="R679" s="1"/>
  <c r="O678"/>
  <c r="P678" s="1"/>
  <c r="O677"/>
  <c r="P677" s="1"/>
  <c r="R677" s="1"/>
  <c r="O676"/>
  <c r="P676" s="1"/>
  <c r="O675"/>
  <c r="P675" s="1"/>
  <c r="R675" s="1"/>
  <c r="O674"/>
  <c r="P674" s="1"/>
  <c r="O673"/>
  <c r="P673" s="1"/>
  <c r="R673" s="1"/>
  <c r="O672"/>
  <c r="P672" s="1"/>
  <c r="O671"/>
  <c r="P671" s="1"/>
  <c r="R671" s="1"/>
  <c r="O670"/>
  <c r="P670" s="1"/>
  <c r="O669"/>
  <c r="P669" s="1"/>
  <c r="R669" s="1"/>
  <c r="O668"/>
  <c r="P668" s="1"/>
  <c r="O667"/>
  <c r="P667" s="1"/>
  <c r="R667" s="1"/>
  <c r="O666"/>
  <c r="P666" s="1"/>
  <c r="O665"/>
  <c r="P665" s="1"/>
  <c r="R665" s="1"/>
  <c r="O664"/>
  <c r="P664" s="1"/>
  <c r="O663"/>
  <c r="P663" s="1"/>
  <c r="R663" s="1"/>
  <c r="O662"/>
  <c r="P662" s="1"/>
  <c r="O661"/>
  <c r="P661" s="1"/>
  <c r="R661" s="1"/>
  <c r="O660"/>
  <c r="P660" s="1"/>
  <c r="O659"/>
  <c r="P659" s="1"/>
  <c r="O658"/>
  <c r="P658" s="1"/>
  <c r="O657"/>
  <c r="P657" s="1"/>
  <c r="R657" s="1"/>
  <c r="O656"/>
  <c r="O655"/>
  <c r="P655" s="1"/>
  <c r="R655" s="1"/>
  <c r="O654"/>
  <c r="P654" s="1"/>
  <c r="O653"/>
  <c r="P653" s="1"/>
  <c r="R653" s="1"/>
  <c r="O652"/>
  <c r="O651"/>
  <c r="P651" s="1"/>
  <c r="R651" s="1"/>
  <c r="O650"/>
  <c r="P650" s="1"/>
  <c r="O649"/>
  <c r="P649" s="1"/>
  <c r="R649" s="1"/>
  <c r="O648"/>
  <c r="P648" s="1"/>
  <c r="O647"/>
  <c r="P647" s="1"/>
  <c r="R647" s="1"/>
  <c r="O646"/>
  <c r="P646" s="1"/>
  <c r="O645"/>
  <c r="P645" s="1"/>
  <c r="R645" s="1"/>
  <c r="O644"/>
  <c r="P644" s="1"/>
  <c r="O643"/>
  <c r="P643" s="1"/>
  <c r="R643" s="1"/>
  <c r="O642"/>
  <c r="P642" s="1"/>
  <c r="O641"/>
  <c r="P641" s="1"/>
  <c r="R641" s="1"/>
  <c r="O640"/>
  <c r="P640" s="1"/>
  <c r="O639"/>
  <c r="P639" s="1"/>
  <c r="R639" s="1"/>
  <c r="O638"/>
  <c r="P638" s="1"/>
  <c r="O637"/>
  <c r="P637" s="1"/>
  <c r="R637" s="1"/>
  <c r="O636"/>
  <c r="P636" s="1"/>
  <c r="O635"/>
  <c r="P635" s="1"/>
  <c r="R635" s="1"/>
  <c r="O634"/>
  <c r="P634" s="1"/>
  <c r="O633"/>
  <c r="P633" s="1"/>
  <c r="R633" s="1"/>
  <c r="O632"/>
  <c r="P632" s="1"/>
  <c r="O631"/>
  <c r="P631" s="1"/>
  <c r="R631" s="1"/>
  <c r="O630"/>
  <c r="P630" s="1"/>
  <c r="O629"/>
  <c r="P629" s="1"/>
  <c r="R629" s="1"/>
  <c r="O628"/>
  <c r="P628" s="1"/>
  <c r="O627"/>
  <c r="P627" s="1"/>
  <c r="R627" s="1"/>
  <c r="O626"/>
  <c r="P626" s="1"/>
  <c r="O625"/>
  <c r="P625" s="1"/>
  <c r="R625" s="1"/>
  <c r="O624"/>
  <c r="P624" s="1"/>
  <c r="O623"/>
  <c r="P623" s="1"/>
  <c r="R623" s="1"/>
  <c r="O622"/>
  <c r="P622" s="1"/>
  <c r="O621"/>
  <c r="P621" s="1"/>
  <c r="R621" s="1"/>
  <c r="O620"/>
  <c r="P620" s="1"/>
  <c r="R619"/>
  <c r="O619"/>
  <c r="P619" s="1"/>
  <c r="O618"/>
  <c r="P618" s="1"/>
  <c r="O617"/>
  <c r="P617" s="1"/>
  <c r="R617" s="1"/>
  <c r="O616"/>
  <c r="P616" s="1"/>
  <c r="O615"/>
  <c r="P615" s="1"/>
  <c r="R615" s="1"/>
  <c r="H615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O614"/>
  <c r="P614" s="1"/>
  <c r="L92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K92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P979" s="1"/>
  <c r="Q979" s="1"/>
  <c r="O978"/>
  <c r="P978" s="1"/>
  <c r="Q978" s="1"/>
  <c r="O977"/>
  <c r="P977" s="1"/>
  <c r="Q977" s="1"/>
  <c r="O976"/>
  <c r="P976" s="1"/>
  <c r="Q976" s="1"/>
  <c r="O975"/>
  <c r="P975" s="1"/>
  <c r="Q975" s="1"/>
  <c r="O974"/>
  <c r="P974" s="1"/>
  <c r="Q974" s="1"/>
  <c r="O973"/>
  <c r="P973" s="1"/>
  <c r="Q973" s="1"/>
  <c r="O972"/>
  <c r="P972" s="1"/>
  <c r="Q972" s="1"/>
  <c r="O971"/>
  <c r="P971" s="1"/>
  <c r="Q971" s="1"/>
  <c r="O970"/>
  <c r="P970" s="1"/>
  <c r="Q970" s="1"/>
  <c r="O969"/>
  <c r="P969" s="1"/>
  <c r="Q969" s="1"/>
  <c r="O968"/>
  <c r="P968" s="1"/>
  <c r="Q968" s="1"/>
  <c r="O967"/>
  <c r="P967" s="1"/>
  <c r="Q967" s="1"/>
  <c r="O966"/>
  <c r="P966" s="1"/>
  <c r="Q966" s="1"/>
  <c r="O965"/>
  <c r="P965" s="1"/>
  <c r="Q965" s="1"/>
  <c r="O964"/>
  <c r="P964" s="1"/>
  <c r="Q964" s="1"/>
  <c r="O963"/>
  <c r="P963" s="1"/>
  <c r="Q963" s="1"/>
  <c r="O962"/>
  <c r="P962" s="1"/>
  <c r="Q962" s="1"/>
  <c r="O961"/>
  <c r="P961" s="1"/>
  <c r="Q961" s="1"/>
  <c r="O960"/>
  <c r="P960" s="1"/>
  <c r="Q960" s="1"/>
  <c r="O959"/>
  <c r="P959" s="1"/>
  <c r="Q959" s="1"/>
  <c r="O958"/>
  <c r="P958" s="1"/>
  <c r="Q958" s="1"/>
  <c r="O957"/>
  <c r="P957" s="1"/>
  <c r="Q957" s="1"/>
  <c r="O956"/>
  <c r="P956" s="1"/>
  <c r="Q956" s="1"/>
  <c r="O955"/>
  <c r="P955" s="1"/>
  <c r="Q955" s="1"/>
  <c r="O954"/>
  <c r="P954" s="1"/>
  <c r="Q954" s="1"/>
  <c r="O953"/>
  <c r="P953" s="1"/>
  <c r="Q953" s="1"/>
  <c r="O952"/>
  <c r="P952" s="1"/>
  <c r="Q952" s="1"/>
  <c r="O951"/>
  <c r="P951" s="1"/>
  <c r="Q951" s="1"/>
  <c r="O950"/>
  <c r="P950" s="1"/>
  <c r="Q950" s="1"/>
  <c r="O949"/>
  <c r="P949" s="1"/>
  <c r="Q949" s="1"/>
  <c r="O948"/>
  <c r="P948" s="1"/>
  <c r="Q948" s="1"/>
  <c r="O947"/>
  <c r="P947" s="1"/>
  <c r="Q947" s="1"/>
  <c r="O946"/>
  <c r="P946" s="1"/>
  <c r="Q946" s="1"/>
  <c r="O945"/>
  <c r="P945" s="1"/>
  <c r="Q945" s="1"/>
  <c r="O944"/>
  <c r="P944" s="1"/>
  <c r="Q944" s="1"/>
  <c r="O943"/>
  <c r="P943" s="1"/>
  <c r="Q943" s="1"/>
  <c r="O942"/>
  <c r="P942" s="1"/>
  <c r="Q942" s="1"/>
  <c r="O941"/>
  <c r="P941" s="1"/>
  <c r="Q941" s="1"/>
  <c r="O940"/>
  <c r="P940" s="1"/>
  <c r="Q940" s="1"/>
  <c r="O939"/>
  <c r="P939" s="1"/>
  <c r="Q939" s="1"/>
  <c r="O938"/>
  <c r="P938" s="1"/>
  <c r="Q938" s="1"/>
  <c r="O937"/>
  <c r="P937" s="1"/>
  <c r="Q937" s="1"/>
  <c r="O936"/>
  <c r="P936" s="1"/>
  <c r="Q936" s="1"/>
  <c r="O935"/>
  <c r="P935" s="1"/>
  <c r="Q935" s="1"/>
  <c r="O934"/>
  <c r="P934" s="1"/>
  <c r="Q934" s="1"/>
  <c r="O933"/>
  <c r="P933" s="1"/>
  <c r="Q933" s="1"/>
  <c r="O932"/>
  <c r="P932" s="1"/>
  <c r="Q932" s="1"/>
  <c r="O931"/>
  <c r="P931" s="1"/>
  <c r="Q931" s="1"/>
  <c r="O930"/>
  <c r="P930" s="1"/>
  <c r="Q930" s="1"/>
  <c r="O929"/>
  <c r="P929" s="1"/>
  <c r="Q929" s="1"/>
  <c r="O928"/>
  <c r="P928" s="1"/>
  <c r="Q928" s="1"/>
  <c r="O927"/>
  <c r="P927" s="1"/>
  <c r="Q927" s="1"/>
  <c r="O926"/>
  <c r="P926" s="1"/>
  <c r="Q926" s="1"/>
  <c r="O925"/>
  <c r="P925" s="1"/>
  <c r="Q925" s="1"/>
  <c r="O924"/>
  <c r="P924" s="1"/>
  <c r="Q924" s="1"/>
  <c r="O923"/>
  <c r="P923" s="1"/>
  <c r="Q923" s="1"/>
  <c r="O922"/>
  <c r="P922" s="1"/>
  <c r="Q922" s="1"/>
  <c r="O921"/>
  <c r="P921" s="1"/>
  <c r="Q921" s="1"/>
  <c r="O920"/>
  <c r="P920" s="1"/>
  <c r="Q920" s="1"/>
  <c r="J819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O918"/>
  <c r="P918" s="1"/>
  <c r="O917"/>
  <c r="P917" s="1"/>
  <c r="O916"/>
  <c r="P916" s="1"/>
  <c r="O915"/>
  <c r="P915" s="1"/>
  <c r="O914"/>
  <c r="P914" s="1"/>
  <c r="O913"/>
  <c r="P913" s="1"/>
  <c r="O912"/>
  <c r="P912" s="1"/>
  <c r="O911"/>
  <c r="P911" s="1"/>
  <c r="O910"/>
  <c r="P910" s="1"/>
  <c r="O909"/>
  <c r="P909" s="1"/>
  <c r="O908"/>
  <c r="P908" s="1"/>
  <c r="O907"/>
  <c r="P907" s="1"/>
  <c r="O906"/>
  <c r="P906" s="1"/>
  <c r="O905"/>
  <c r="P905" s="1"/>
  <c r="O904"/>
  <c r="P904" s="1"/>
  <c r="O903"/>
  <c r="P903" s="1"/>
  <c r="O902"/>
  <c r="P902" s="1"/>
  <c r="O901"/>
  <c r="P901" s="1"/>
  <c r="O900"/>
  <c r="P900" s="1"/>
  <c r="O899"/>
  <c r="P899" s="1"/>
  <c r="O898"/>
  <c r="P898" s="1"/>
  <c r="O897"/>
  <c r="P897" s="1"/>
  <c r="O896"/>
  <c r="P896" s="1"/>
  <c r="O895"/>
  <c r="P895" s="1"/>
  <c r="O894"/>
  <c r="P894" s="1"/>
  <c r="O893"/>
  <c r="P893" s="1"/>
  <c r="O892"/>
  <c r="P892" s="1"/>
  <c r="O891"/>
  <c r="P891" s="1"/>
  <c r="O890"/>
  <c r="P890" s="1"/>
  <c r="O889"/>
  <c r="P889" s="1"/>
  <c r="O888"/>
  <c r="P888" s="1"/>
  <c r="O887"/>
  <c r="P887" s="1"/>
  <c r="O886"/>
  <c r="P886" s="1"/>
  <c r="O885"/>
  <c r="P885" s="1"/>
  <c r="O884"/>
  <c r="P884" s="1"/>
  <c r="O883"/>
  <c r="P883" s="1"/>
  <c r="O882"/>
  <c r="P882" s="1"/>
  <c r="O881"/>
  <c r="P881" s="1"/>
  <c r="O880"/>
  <c r="P880" s="1"/>
  <c r="O879"/>
  <c r="P879" s="1"/>
  <c r="O878"/>
  <c r="P878" s="1"/>
  <c r="O877"/>
  <c r="P877" s="1"/>
  <c r="O876"/>
  <c r="P876" s="1"/>
  <c r="O875"/>
  <c r="P875" s="1"/>
  <c r="O874"/>
  <c r="P874" s="1"/>
  <c r="O873"/>
  <c r="P873" s="1"/>
  <c r="O872"/>
  <c r="P872" s="1"/>
  <c r="O871"/>
  <c r="P871" s="1"/>
  <c r="O870"/>
  <c r="P870" s="1"/>
  <c r="O869"/>
  <c r="P869" s="1"/>
  <c r="O868"/>
  <c r="P868" s="1"/>
  <c r="O867"/>
  <c r="P867" s="1"/>
  <c r="O866"/>
  <c r="P866" s="1"/>
  <c r="O865"/>
  <c r="P865" s="1"/>
  <c r="O864"/>
  <c r="P864" s="1"/>
  <c r="O863"/>
  <c r="P863" s="1"/>
  <c r="O862"/>
  <c r="P862" s="1"/>
  <c r="O861"/>
  <c r="P861" s="1"/>
  <c r="O860"/>
  <c r="P860" s="1"/>
  <c r="O859"/>
  <c r="P859" s="1"/>
  <c r="O858"/>
  <c r="P858" s="1"/>
  <c r="O857"/>
  <c r="P857" s="1"/>
  <c r="O856"/>
  <c r="P856" s="1"/>
  <c r="O855"/>
  <c r="P855" s="1"/>
  <c r="O854"/>
  <c r="P854" s="1"/>
  <c r="O853"/>
  <c r="P853" s="1"/>
  <c r="O852"/>
  <c r="P852" s="1"/>
  <c r="O851"/>
  <c r="P851" s="1"/>
  <c r="O850"/>
  <c r="P850" s="1"/>
  <c r="O849"/>
  <c r="P849" s="1"/>
  <c r="O848"/>
  <c r="P848" s="1"/>
  <c r="O847"/>
  <c r="P847" s="1"/>
  <c r="O846"/>
  <c r="P846" s="1"/>
  <c r="O845"/>
  <c r="P845" s="1"/>
  <c r="O844"/>
  <c r="P844" s="1"/>
  <c r="O843"/>
  <c r="P843" s="1"/>
  <c r="O842"/>
  <c r="P842" s="1"/>
  <c r="O841"/>
  <c r="O840"/>
  <c r="O839"/>
  <c r="O838"/>
  <c r="O837"/>
  <c r="O836"/>
  <c r="O835"/>
  <c r="O834"/>
  <c r="O833"/>
  <c r="P833" s="1"/>
  <c r="O832"/>
  <c r="P832" s="1"/>
  <c r="O831"/>
  <c r="P831" s="1"/>
  <c r="O830"/>
  <c r="P830" s="1"/>
  <c r="O829"/>
  <c r="P829" s="1"/>
  <c r="O828"/>
  <c r="P828" s="1"/>
  <c r="O827"/>
  <c r="P827" s="1"/>
  <c r="O826"/>
  <c r="P826" s="1"/>
  <c r="O825"/>
  <c r="P825" s="1"/>
  <c r="O824"/>
  <c r="P824" s="1"/>
  <c r="O823"/>
  <c r="P823" s="1"/>
  <c r="O822"/>
  <c r="P822" s="1"/>
  <c r="O821"/>
  <c r="P821" s="1"/>
  <c r="O820"/>
  <c r="P820" s="1"/>
  <c r="O819"/>
  <c r="P819" s="1"/>
  <c r="O818"/>
  <c r="P818" s="1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P512" s="1"/>
  <c r="E411"/>
  <c r="E412" s="1"/>
  <c r="D309"/>
  <c r="D310" s="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P410" s="1"/>
  <c r="Q410" s="1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P308" s="1"/>
  <c r="C207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O306"/>
  <c r="O305"/>
  <c r="P305" s="1"/>
  <c r="O304"/>
  <c r="O303"/>
  <c r="P303" s="1"/>
  <c r="O302"/>
  <c r="O301"/>
  <c r="P301" s="1"/>
  <c r="O300"/>
  <c r="O299"/>
  <c r="P299" s="1"/>
  <c r="O298"/>
  <c r="O297"/>
  <c r="P297" s="1"/>
  <c r="O296"/>
  <c r="O295"/>
  <c r="P295" s="1"/>
  <c r="O294"/>
  <c r="O293"/>
  <c r="P293" s="1"/>
  <c r="O292"/>
  <c r="O291"/>
  <c r="P291" s="1"/>
  <c r="O290"/>
  <c r="O289"/>
  <c r="P289" s="1"/>
  <c r="O288"/>
  <c r="O287"/>
  <c r="P287" s="1"/>
  <c r="O286"/>
  <c r="O285"/>
  <c r="P285" s="1"/>
  <c r="O284"/>
  <c r="O283"/>
  <c r="P283" s="1"/>
  <c r="O282"/>
  <c r="O281"/>
  <c r="P281" s="1"/>
  <c r="O280"/>
  <c r="O279"/>
  <c r="P279" s="1"/>
  <c r="O278"/>
  <c r="O277"/>
  <c r="P277" s="1"/>
  <c r="O276"/>
  <c r="O275"/>
  <c r="P275" s="1"/>
  <c r="O274"/>
  <c r="O273"/>
  <c r="P273" s="1"/>
  <c r="O272"/>
  <c r="O271"/>
  <c r="P271" s="1"/>
  <c r="O270"/>
  <c r="O269"/>
  <c r="P269" s="1"/>
  <c r="O268"/>
  <c r="O267"/>
  <c r="P267" s="1"/>
  <c r="O266"/>
  <c r="O265"/>
  <c r="P265" s="1"/>
  <c r="O264"/>
  <c r="O263"/>
  <c r="P263" s="1"/>
  <c r="O262"/>
  <c r="O261"/>
  <c r="P261" s="1"/>
  <c r="O260"/>
  <c r="O259"/>
  <c r="P259" s="1"/>
  <c r="O258"/>
  <c r="O257"/>
  <c r="P257" s="1"/>
  <c r="O256"/>
  <c r="O255"/>
  <c r="P255" s="1"/>
  <c r="O254"/>
  <c r="O253"/>
  <c r="P253" s="1"/>
  <c r="O252"/>
  <c r="O251"/>
  <c r="P251" s="1"/>
  <c r="O250"/>
  <c r="O249"/>
  <c r="P249" s="1"/>
  <c r="O248"/>
  <c r="O247"/>
  <c r="P247" s="1"/>
  <c r="O246"/>
  <c r="O245"/>
  <c r="P245" s="1"/>
  <c r="O244"/>
  <c r="O243"/>
  <c r="P243" s="1"/>
  <c r="O242"/>
  <c r="O241"/>
  <c r="P241" s="1"/>
  <c r="O240"/>
  <c r="O239"/>
  <c r="P239" s="1"/>
  <c r="O238"/>
  <c r="O237"/>
  <c r="P237" s="1"/>
  <c r="O236"/>
  <c r="O235"/>
  <c r="P235" s="1"/>
  <c r="O234"/>
  <c r="O233"/>
  <c r="P233" s="1"/>
  <c r="O232"/>
  <c r="O231"/>
  <c r="P231" s="1"/>
  <c r="O230"/>
  <c r="O229"/>
  <c r="P229" s="1"/>
  <c r="O228"/>
  <c r="O227"/>
  <c r="P227" s="1"/>
  <c r="O226"/>
  <c r="O225"/>
  <c r="P225" s="1"/>
  <c r="O224"/>
  <c r="O223"/>
  <c r="P223" s="1"/>
  <c r="O222"/>
  <c r="O221"/>
  <c r="P221" s="1"/>
  <c r="O220"/>
  <c r="P220" s="1"/>
  <c r="O219"/>
  <c r="P219" s="1"/>
  <c r="O218"/>
  <c r="P218" s="1"/>
  <c r="O217"/>
  <c r="P217" s="1"/>
  <c r="O216"/>
  <c r="P216" s="1"/>
  <c r="O215"/>
  <c r="P215" s="1"/>
  <c r="O214"/>
  <c r="P214" s="1"/>
  <c r="O213"/>
  <c r="P213" s="1"/>
  <c r="O212"/>
  <c r="P212" s="1"/>
  <c r="O211"/>
  <c r="P211" s="1"/>
  <c r="O210"/>
  <c r="P210" s="1"/>
  <c r="O209"/>
  <c r="P209" s="1"/>
  <c r="O208"/>
  <c r="P208" s="1"/>
  <c r="O207"/>
  <c r="P207" s="1"/>
  <c r="O206"/>
  <c r="P206" s="1"/>
  <c r="B1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P104" s="1"/>
  <c r="Q104" s="1"/>
  <c r="O102"/>
  <c r="O101"/>
  <c r="A3"/>
  <c r="A4" s="1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3"/>
  <c r="O4"/>
  <c r="O5"/>
  <c r="O6"/>
  <c r="O7"/>
  <c r="O8"/>
  <c r="O9"/>
  <c r="O10"/>
  <c r="O11"/>
  <c r="O12"/>
  <c r="O13"/>
  <c r="O14"/>
  <c r="O15"/>
  <c r="O16"/>
  <c r="O17"/>
  <c r="O2"/>
  <c r="P2" s="1"/>
  <c r="Q1053" l="1"/>
  <c r="R1053"/>
  <c r="Q1051"/>
  <c r="R1051"/>
  <c r="Q1049"/>
  <c r="R1049"/>
  <c r="R1047"/>
  <c r="S1047" s="1"/>
  <c r="T1047" s="1"/>
  <c r="Q1045"/>
  <c r="R1045"/>
  <c r="S1043"/>
  <c r="T1043" s="1"/>
  <c r="R1043"/>
  <c r="Q1041"/>
  <c r="R1041"/>
  <c r="Q1039"/>
  <c r="R1039"/>
  <c r="S1037"/>
  <c r="T1037" s="1"/>
  <c r="R1037"/>
  <c r="Q1035"/>
  <c r="R1035"/>
  <c r="R1022"/>
  <c r="S1022" s="1"/>
  <c r="T1022" s="1"/>
  <c r="R1023"/>
  <c r="S1023" s="1"/>
  <c r="T1023" s="1"/>
  <c r="R1024"/>
  <c r="S1024" s="1"/>
  <c r="T1024" s="1"/>
  <c r="R1025"/>
  <c r="S1025" s="1"/>
  <c r="T1025" s="1"/>
  <c r="R1026"/>
  <c r="S1026" s="1"/>
  <c r="T1026" s="1"/>
  <c r="R1027"/>
  <c r="S1027" s="1"/>
  <c r="T1027" s="1"/>
  <c r="R1028"/>
  <c r="S1028" s="1"/>
  <c r="T1028" s="1"/>
  <c r="R1029"/>
  <c r="S1029" s="1"/>
  <c r="T1029" s="1"/>
  <c r="R1030"/>
  <c r="S1030" s="1"/>
  <c r="T1030" s="1"/>
  <c r="R1031"/>
  <c r="S1031" s="1"/>
  <c r="T1031" s="1"/>
  <c r="R1032"/>
  <c r="S1032" s="1"/>
  <c r="T1032" s="1"/>
  <c r="R1033"/>
  <c r="S1033" s="1"/>
  <c r="T1033" s="1"/>
  <c r="P222"/>
  <c r="P224"/>
  <c r="P226"/>
  <c r="P228"/>
  <c r="P230"/>
  <c r="P232"/>
  <c r="P234"/>
  <c r="P236"/>
  <c r="P238"/>
  <c r="P240"/>
  <c r="P242"/>
  <c r="P244"/>
  <c r="P246"/>
  <c r="P248"/>
  <c r="P250"/>
  <c r="P252"/>
  <c r="P254"/>
  <c r="P256"/>
  <c r="P258"/>
  <c r="P260"/>
  <c r="P262"/>
  <c r="P264"/>
  <c r="P266"/>
  <c r="P268"/>
  <c r="P270"/>
  <c r="P272"/>
  <c r="P274"/>
  <c r="P276"/>
  <c r="P278"/>
  <c r="P280"/>
  <c r="P282"/>
  <c r="P284"/>
  <c r="P286"/>
  <c r="P288"/>
  <c r="P290"/>
  <c r="P292"/>
  <c r="P294"/>
  <c r="P296"/>
  <c r="P298"/>
  <c r="P300"/>
  <c r="P302"/>
  <c r="P304"/>
  <c r="P306"/>
  <c r="P517"/>
  <c r="R517" s="1"/>
  <c r="P519"/>
  <c r="P521"/>
  <c r="P523"/>
  <c r="P525"/>
  <c r="P527"/>
  <c r="P529"/>
  <c r="P531"/>
  <c r="P533"/>
  <c r="P535"/>
  <c r="P537"/>
  <c r="P539"/>
  <c r="P541"/>
  <c r="P543"/>
  <c r="P545"/>
  <c r="Q545" s="1"/>
  <c r="P547"/>
  <c r="P549"/>
  <c r="Q549" s="1"/>
  <c r="P551"/>
  <c r="P553"/>
  <c r="Q553" s="1"/>
  <c r="P555"/>
  <c r="P557"/>
  <c r="Q557" s="1"/>
  <c r="P559"/>
  <c r="P561"/>
  <c r="Q561" s="1"/>
  <c r="P563"/>
  <c r="P565"/>
  <c r="Q565" s="1"/>
  <c r="P567"/>
  <c r="P569"/>
  <c r="Q569" s="1"/>
  <c r="P571"/>
  <c r="P573"/>
  <c r="Q573" s="1"/>
  <c r="P575"/>
  <c r="P577"/>
  <c r="Q577" s="1"/>
  <c r="P579"/>
  <c r="P581"/>
  <c r="Q581" s="1"/>
  <c r="P583"/>
  <c r="P585"/>
  <c r="Q585" s="1"/>
  <c r="P587"/>
  <c r="P589"/>
  <c r="Q589" s="1"/>
  <c r="P591"/>
  <c r="P593"/>
  <c r="Q593" s="1"/>
  <c r="P595"/>
  <c r="P597"/>
  <c r="Q597" s="1"/>
  <c r="P599"/>
  <c r="P601"/>
  <c r="Q601" s="1"/>
  <c r="P603"/>
  <c r="P605"/>
  <c r="Q605" s="1"/>
  <c r="P607"/>
  <c r="P609"/>
  <c r="Q609" s="1"/>
  <c r="P611"/>
  <c r="P105"/>
  <c r="Q105" s="1"/>
  <c r="P520"/>
  <c r="P522"/>
  <c r="Q522" s="1"/>
  <c r="P524"/>
  <c r="P526"/>
  <c r="Q526" s="1"/>
  <c r="P528"/>
  <c r="P530"/>
  <c r="Q530" s="1"/>
  <c r="P532"/>
  <c r="P534"/>
  <c r="Q534" s="1"/>
  <c r="P536"/>
  <c r="P538"/>
  <c r="Q538" s="1"/>
  <c r="P540"/>
  <c r="P542"/>
  <c r="Q542" s="1"/>
  <c r="P544"/>
  <c r="P546"/>
  <c r="R546" s="1"/>
  <c r="P548"/>
  <c r="P550"/>
  <c r="R550" s="1"/>
  <c r="P552"/>
  <c r="P554"/>
  <c r="R554" s="1"/>
  <c r="P556"/>
  <c r="P558"/>
  <c r="R558" s="1"/>
  <c r="P560"/>
  <c r="P562"/>
  <c r="R562" s="1"/>
  <c r="P564"/>
  <c r="P566"/>
  <c r="R566" s="1"/>
  <c r="P568"/>
  <c r="P570"/>
  <c r="R570" s="1"/>
  <c r="P572"/>
  <c r="P574"/>
  <c r="R574" s="1"/>
  <c r="P576"/>
  <c r="P578"/>
  <c r="R578" s="1"/>
  <c r="P580"/>
  <c r="P582"/>
  <c r="R582" s="1"/>
  <c r="P584"/>
  <c r="P586"/>
  <c r="R586" s="1"/>
  <c r="P588"/>
  <c r="P590"/>
  <c r="R590" s="1"/>
  <c r="P592"/>
  <c r="P594"/>
  <c r="R594" s="1"/>
  <c r="P596"/>
  <c r="P598"/>
  <c r="R598" s="1"/>
  <c r="P600"/>
  <c r="P602"/>
  <c r="R602" s="1"/>
  <c r="P604"/>
  <c r="P606"/>
  <c r="R606" s="1"/>
  <c r="P608"/>
  <c r="P610"/>
  <c r="R610" s="1"/>
  <c r="P612"/>
  <c r="Q512"/>
  <c r="P514"/>
  <c r="Q514" s="1"/>
  <c r="P516"/>
  <c r="R516" s="1"/>
  <c r="P834"/>
  <c r="R834" s="1"/>
  <c r="P836"/>
  <c r="R836" s="1"/>
  <c r="P838"/>
  <c r="R838" s="1"/>
  <c r="P840"/>
  <c r="R840" s="1"/>
  <c r="P980"/>
  <c r="Q980" s="1"/>
  <c r="P982"/>
  <c r="Q982" s="1"/>
  <c r="P984"/>
  <c r="Q984" s="1"/>
  <c r="P986"/>
  <c r="Q986" s="1"/>
  <c r="P988"/>
  <c r="Q988" s="1"/>
  <c r="P990"/>
  <c r="Q990" s="1"/>
  <c r="P992"/>
  <c r="Q992" s="1"/>
  <c r="P994"/>
  <c r="Q994" s="1"/>
  <c r="P996"/>
  <c r="Q996" s="1"/>
  <c r="P998"/>
  <c r="Q998" s="1"/>
  <c r="P1000"/>
  <c r="Q1000" s="1"/>
  <c r="P1002"/>
  <c r="Q1002" s="1"/>
  <c r="P1004"/>
  <c r="Q1004" s="1"/>
  <c r="P1006"/>
  <c r="Q1006" s="1"/>
  <c r="P1008"/>
  <c r="Q1008" s="1"/>
  <c r="P1010"/>
  <c r="Q1010" s="1"/>
  <c r="P1012"/>
  <c r="Q1012" s="1"/>
  <c r="P1014"/>
  <c r="Q1014" s="1"/>
  <c r="P1016"/>
  <c r="Q1016" s="1"/>
  <c r="P1018"/>
  <c r="Q1018" s="1"/>
  <c r="P1020"/>
  <c r="Q1020" s="1"/>
  <c r="P652"/>
  <c r="R652" s="1"/>
  <c r="P656"/>
  <c r="R656" s="1"/>
  <c r="P756"/>
  <c r="R756" s="1"/>
  <c r="P760"/>
  <c r="R760" s="1"/>
  <c r="P764"/>
  <c r="R764" s="1"/>
  <c r="P309"/>
  <c r="P411"/>
  <c r="Q411" s="1"/>
  <c r="P3"/>
  <c r="A5"/>
  <c r="P4"/>
  <c r="D311"/>
  <c r="P310"/>
  <c r="E413"/>
  <c r="P413" s="1"/>
  <c r="R413" s="1"/>
  <c r="P412"/>
  <c r="Q412" s="1"/>
  <c r="P513"/>
  <c r="Q513" s="1"/>
  <c r="P515"/>
  <c r="Q515" s="1"/>
  <c r="P518"/>
  <c r="R518" s="1"/>
  <c r="P835"/>
  <c r="R835" s="1"/>
  <c r="P837"/>
  <c r="R837" s="1"/>
  <c r="P839"/>
  <c r="R839" s="1"/>
  <c r="P841"/>
  <c r="R841" s="1"/>
  <c r="P981"/>
  <c r="Q981" s="1"/>
  <c r="P983"/>
  <c r="Q983" s="1"/>
  <c r="P985"/>
  <c r="Q985" s="1"/>
  <c r="P987"/>
  <c r="Q987" s="1"/>
  <c r="P989"/>
  <c r="Q989" s="1"/>
  <c r="P991"/>
  <c r="Q991" s="1"/>
  <c r="P993"/>
  <c r="Q993" s="1"/>
  <c r="P995"/>
  <c r="Q995" s="1"/>
  <c r="P997"/>
  <c r="Q997" s="1"/>
  <c r="P999"/>
  <c r="Q999" s="1"/>
  <c r="P1001"/>
  <c r="Q1001" s="1"/>
  <c r="P1003"/>
  <c r="Q1003" s="1"/>
  <c r="P1005"/>
  <c r="Q1005" s="1"/>
  <c r="P1007"/>
  <c r="Q1007" s="1"/>
  <c r="P1009"/>
  <c r="Q1009" s="1"/>
  <c r="P1011"/>
  <c r="Q1011" s="1"/>
  <c r="P1013"/>
  <c r="Q1013" s="1"/>
  <c r="P1015"/>
  <c r="Q1015" s="1"/>
  <c r="P1017"/>
  <c r="Q1017" s="1"/>
  <c r="P1019"/>
  <c r="Q1019" s="1"/>
  <c r="P754"/>
  <c r="R754" s="1"/>
  <c r="P758"/>
  <c r="R758" s="1"/>
  <c r="P762"/>
  <c r="R762" s="1"/>
  <c r="R2"/>
  <c r="R654"/>
  <c r="R658"/>
  <c r="Q719"/>
  <c r="R719"/>
  <c r="Q723"/>
  <c r="R723"/>
  <c r="Q727"/>
  <c r="R727"/>
  <c r="Q731"/>
  <c r="R731"/>
  <c r="Q735"/>
  <c r="R735"/>
  <c r="Q739"/>
  <c r="R739"/>
  <c r="Q743"/>
  <c r="R743"/>
  <c r="Q747"/>
  <c r="R747"/>
  <c r="Q751"/>
  <c r="R751"/>
  <c r="Q717"/>
  <c r="R717"/>
  <c r="Q721"/>
  <c r="R721"/>
  <c r="Q725"/>
  <c r="R725"/>
  <c r="Q729"/>
  <c r="R729"/>
  <c r="Q733"/>
  <c r="R733"/>
  <c r="Q737"/>
  <c r="R737"/>
  <c r="Q741"/>
  <c r="R741"/>
  <c r="Q745"/>
  <c r="R745"/>
  <c r="Q749"/>
  <c r="R749"/>
  <c r="Q768"/>
  <c r="R768"/>
  <c r="Q772"/>
  <c r="R772"/>
  <c r="Q776"/>
  <c r="R776"/>
  <c r="Q780"/>
  <c r="R780"/>
  <c r="Q784"/>
  <c r="R784"/>
  <c r="Q788"/>
  <c r="R788"/>
  <c r="Q792"/>
  <c r="R792"/>
  <c r="Q796"/>
  <c r="R796"/>
  <c r="Q800"/>
  <c r="R800"/>
  <c r="Q804"/>
  <c r="R804"/>
  <c r="Q808"/>
  <c r="R808"/>
  <c r="Q812"/>
  <c r="R812"/>
  <c r="Q816"/>
  <c r="R816"/>
  <c r="Q716"/>
  <c r="S716" s="1"/>
  <c r="T716" s="1"/>
  <c r="Q718"/>
  <c r="S718" s="1"/>
  <c r="Q720"/>
  <c r="S720" s="1"/>
  <c r="Q722"/>
  <c r="S722" s="1"/>
  <c r="Q724"/>
  <c r="S724" s="1"/>
  <c r="Q726"/>
  <c r="S726" s="1"/>
  <c r="Q728"/>
  <c r="S728" s="1"/>
  <c r="Q730"/>
  <c r="S730" s="1"/>
  <c r="Q732"/>
  <c r="S732" s="1"/>
  <c r="Q734"/>
  <c r="S734" s="1"/>
  <c r="Q736"/>
  <c r="S736" s="1"/>
  <c r="Q738"/>
  <c r="S738" s="1"/>
  <c r="Q740"/>
  <c r="S740" s="1"/>
  <c r="Q742"/>
  <c r="S742" s="1"/>
  <c r="Q744"/>
  <c r="S744" s="1"/>
  <c r="Q746"/>
  <c r="S746" s="1"/>
  <c r="Q748"/>
  <c r="S748" s="1"/>
  <c r="Q750"/>
  <c r="S750" s="1"/>
  <c r="Q752"/>
  <c r="S752" s="1"/>
  <c r="Q754"/>
  <c r="Q758"/>
  <c r="Q760"/>
  <c r="Q762"/>
  <c r="Q766"/>
  <c r="R766"/>
  <c r="Q770"/>
  <c r="R770"/>
  <c r="Q774"/>
  <c r="R774"/>
  <c r="Q778"/>
  <c r="R778"/>
  <c r="Q782"/>
  <c r="R782"/>
  <c r="Q786"/>
  <c r="R786"/>
  <c r="Q790"/>
  <c r="R790"/>
  <c r="Q794"/>
  <c r="R794"/>
  <c r="Q798"/>
  <c r="R798"/>
  <c r="Q802"/>
  <c r="R802"/>
  <c r="Q806"/>
  <c r="R806"/>
  <c r="Q810"/>
  <c r="R810"/>
  <c r="Q814"/>
  <c r="R814"/>
  <c r="Q753"/>
  <c r="S753" s="1"/>
  <c r="Q755"/>
  <c r="S755" s="1"/>
  <c r="Q757"/>
  <c r="S757" s="1"/>
  <c r="Q759"/>
  <c r="S759" s="1"/>
  <c r="Q761"/>
  <c r="S761" s="1"/>
  <c r="Q763"/>
  <c r="S763" s="1"/>
  <c r="Q765"/>
  <c r="S765" s="1"/>
  <c r="Q767"/>
  <c r="S767" s="1"/>
  <c r="Q769"/>
  <c r="S769" s="1"/>
  <c r="Q771"/>
  <c r="S771" s="1"/>
  <c r="Q773"/>
  <c r="S773" s="1"/>
  <c r="Q775"/>
  <c r="S775" s="1"/>
  <c r="Q777"/>
  <c r="S777" s="1"/>
  <c r="Q779"/>
  <c r="S779" s="1"/>
  <c r="Q781"/>
  <c r="S781" s="1"/>
  <c r="Q783"/>
  <c r="S783" s="1"/>
  <c r="Q785"/>
  <c r="S785" s="1"/>
  <c r="Q787"/>
  <c r="S787" s="1"/>
  <c r="Q789"/>
  <c r="S789" s="1"/>
  <c r="Q791"/>
  <c r="S791" s="1"/>
  <c r="Q793"/>
  <c r="S793" s="1"/>
  <c r="Q795"/>
  <c r="S795" s="1"/>
  <c r="Q797"/>
  <c r="S797" s="1"/>
  <c r="Q799"/>
  <c r="S799" s="1"/>
  <c r="Q801"/>
  <c r="S801" s="1"/>
  <c r="Q803"/>
  <c r="S803" s="1"/>
  <c r="Q805"/>
  <c r="S805" s="1"/>
  <c r="Q807"/>
  <c r="S807" s="1"/>
  <c r="Q809"/>
  <c r="S809" s="1"/>
  <c r="Q811"/>
  <c r="S811" s="1"/>
  <c r="Q813"/>
  <c r="S813" s="1"/>
  <c r="Q815"/>
  <c r="S815" s="1"/>
  <c r="Q614"/>
  <c r="R614"/>
  <c r="H653"/>
  <c r="H654" s="1"/>
  <c r="Q618"/>
  <c r="R618"/>
  <c r="Q622"/>
  <c r="R622"/>
  <c r="Q626"/>
  <c r="R626"/>
  <c r="Q630"/>
  <c r="R630"/>
  <c r="Q634"/>
  <c r="R634"/>
  <c r="Q638"/>
  <c r="R638"/>
  <c r="Q642"/>
  <c r="R642"/>
  <c r="Q646"/>
  <c r="R646"/>
  <c r="Q650"/>
  <c r="R650"/>
  <c r="Q616"/>
  <c r="R616"/>
  <c r="Q620"/>
  <c r="R620"/>
  <c r="Q624"/>
  <c r="R624"/>
  <c r="Q628"/>
  <c r="R628"/>
  <c r="Q632"/>
  <c r="R632"/>
  <c r="Q636"/>
  <c r="R636"/>
  <c r="Q640"/>
  <c r="R640"/>
  <c r="Q644"/>
  <c r="R644"/>
  <c r="Q648"/>
  <c r="R648"/>
  <c r="R659"/>
  <c r="R662"/>
  <c r="R666"/>
  <c r="R670"/>
  <c r="R674"/>
  <c r="R678"/>
  <c r="R682"/>
  <c r="R686"/>
  <c r="R690"/>
  <c r="R694"/>
  <c r="R698"/>
  <c r="R702"/>
  <c r="R706"/>
  <c r="R710"/>
  <c r="R714"/>
  <c r="Q615"/>
  <c r="S615" s="1"/>
  <c r="Q617"/>
  <c r="S617" s="1"/>
  <c r="Q619"/>
  <c r="S619" s="1"/>
  <c r="Q621"/>
  <c r="S621" s="1"/>
  <c r="Q623"/>
  <c r="S623" s="1"/>
  <c r="Q625"/>
  <c r="S625" s="1"/>
  <c r="Q627"/>
  <c r="S627" s="1"/>
  <c r="Q629"/>
  <c r="S629" s="1"/>
  <c r="Q631"/>
  <c r="S631" s="1"/>
  <c r="Q633"/>
  <c r="S633" s="1"/>
  <c r="Q635"/>
  <c r="S635" s="1"/>
  <c r="Q637"/>
  <c r="S637" s="1"/>
  <c r="Q639"/>
  <c r="S639" s="1"/>
  <c r="Q641"/>
  <c r="S641" s="1"/>
  <c r="Q643"/>
  <c r="S643" s="1"/>
  <c r="Q645"/>
  <c r="S645" s="1"/>
  <c r="Q647"/>
  <c r="S647" s="1"/>
  <c r="Q649"/>
  <c r="S649" s="1"/>
  <c r="Q651"/>
  <c r="S651" s="1"/>
  <c r="Q653"/>
  <c r="S653" s="1"/>
  <c r="R660"/>
  <c r="R664"/>
  <c r="R668"/>
  <c r="R672"/>
  <c r="R676"/>
  <c r="R680"/>
  <c r="R684"/>
  <c r="R688"/>
  <c r="R692"/>
  <c r="R696"/>
  <c r="R700"/>
  <c r="R704"/>
  <c r="R708"/>
  <c r="R712"/>
  <c r="Q834"/>
  <c r="B106"/>
  <c r="Q838"/>
  <c r="Q840"/>
  <c r="R920"/>
  <c r="S920" s="1"/>
  <c r="R921"/>
  <c r="S921" s="1"/>
  <c r="R922"/>
  <c r="S922" s="1"/>
  <c r="R923"/>
  <c r="S923" s="1"/>
  <c r="R924"/>
  <c r="S924" s="1"/>
  <c r="R925"/>
  <c r="S925" s="1"/>
  <c r="R926"/>
  <c r="S926" s="1"/>
  <c r="R927"/>
  <c r="S927" s="1"/>
  <c r="R928"/>
  <c r="S928" s="1"/>
  <c r="R929"/>
  <c r="S929" s="1"/>
  <c r="R930"/>
  <c r="S930" s="1"/>
  <c r="R931"/>
  <c r="S931" s="1"/>
  <c r="R932"/>
  <c r="S932" s="1"/>
  <c r="R933"/>
  <c r="S933" s="1"/>
  <c r="R934"/>
  <c r="S934" s="1"/>
  <c r="R935"/>
  <c r="S935" s="1"/>
  <c r="R936"/>
  <c r="S936" s="1"/>
  <c r="R937"/>
  <c r="S937" s="1"/>
  <c r="R938"/>
  <c r="S938" s="1"/>
  <c r="R939"/>
  <c r="S939" s="1"/>
  <c r="R940"/>
  <c r="S940" s="1"/>
  <c r="R941"/>
  <c r="S941" s="1"/>
  <c r="R942"/>
  <c r="S942" s="1"/>
  <c r="R943"/>
  <c r="S943" s="1"/>
  <c r="R944"/>
  <c r="S944" s="1"/>
  <c r="R945"/>
  <c r="S945" s="1"/>
  <c r="R946"/>
  <c r="S946" s="1"/>
  <c r="R947"/>
  <c r="S947" s="1"/>
  <c r="R948"/>
  <c r="S948" s="1"/>
  <c r="R949"/>
  <c r="S949" s="1"/>
  <c r="R950"/>
  <c r="S950" s="1"/>
  <c r="R951"/>
  <c r="S951" s="1"/>
  <c r="R952"/>
  <c r="S952" s="1"/>
  <c r="R953"/>
  <c r="S953" s="1"/>
  <c r="R954"/>
  <c r="S954" s="1"/>
  <c r="R955"/>
  <c r="S955" s="1"/>
  <c r="R956"/>
  <c r="S956" s="1"/>
  <c r="R957"/>
  <c r="S957" s="1"/>
  <c r="R958"/>
  <c r="S958" s="1"/>
  <c r="R959"/>
  <c r="S959" s="1"/>
  <c r="R960"/>
  <c r="S960" s="1"/>
  <c r="R961"/>
  <c r="S961" s="1"/>
  <c r="R962"/>
  <c r="S962" s="1"/>
  <c r="R963"/>
  <c r="S963" s="1"/>
  <c r="R964"/>
  <c r="S964" s="1"/>
  <c r="R965"/>
  <c r="S965" s="1"/>
  <c r="R966"/>
  <c r="S966" s="1"/>
  <c r="R967"/>
  <c r="S967" s="1"/>
  <c r="R968"/>
  <c r="S968" s="1"/>
  <c r="R969"/>
  <c r="S969" s="1"/>
  <c r="R970"/>
  <c r="S970" s="1"/>
  <c r="R971"/>
  <c r="S971" s="1"/>
  <c r="R972"/>
  <c r="S972" s="1"/>
  <c r="R973"/>
  <c r="S973" s="1"/>
  <c r="R974"/>
  <c r="S974" s="1"/>
  <c r="R975"/>
  <c r="S975" s="1"/>
  <c r="R976"/>
  <c r="S976" s="1"/>
  <c r="R977"/>
  <c r="S977" s="1"/>
  <c r="R978"/>
  <c r="S978" s="1"/>
  <c r="R979"/>
  <c r="S979" s="1"/>
  <c r="R980"/>
  <c r="R981"/>
  <c r="R983"/>
  <c r="R984"/>
  <c r="R985"/>
  <c r="R987"/>
  <c r="R988"/>
  <c r="R989"/>
  <c r="R991"/>
  <c r="R992"/>
  <c r="R993"/>
  <c r="R995"/>
  <c r="R996"/>
  <c r="R997"/>
  <c r="R999"/>
  <c r="R1000"/>
  <c r="R1001"/>
  <c r="R1003"/>
  <c r="R1004"/>
  <c r="R1005"/>
  <c r="R1007"/>
  <c r="R1008"/>
  <c r="R1009"/>
  <c r="R1011"/>
  <c r="R1012"/>
  <c r="R1013"/>
  <c r="R1015"/>
  <c r="R1016"/>
  <c r="R1017"/>
  <c r="R1019"/>
  <c r="R1020"/>
  <c r="Q818"/>
  <c r="R818"/>
  <c r="Q820"/>
  <c r="R820"/>
  <c r="Q822"/>
  <c r="R822"/>
  <c r="Q824"/>
  <c r="R824"/>
  <c r="Q826"/>
  <c r="R826"/>
  <c r="Q828"/>
  <c r="R828"/>
  <c r="Q830"/>
  <c r="R830"/>
  <c r="Q832"/>
  <c r="R832"/>
  <c r="Q819"/>
  <c r="R819"/>
  <c r="Q821"/>
  <c r="R821"/>
  <c r="Q823"/>
  <c r="R823"/>
  <c r="Q825"/>
  <c r="R825"/>
  <c r="Q827"/>
  <c r="R827"/>
  <c r="Q829"/>
  <c r="R829"/>
  <c r="Q831"/>
  <c r="R831"/>
  <c r="Q833"/>
  <c r="R833"/>
  <c r="Q842"/>
  <c r="R842"/>
  <c r="Q844"/>
  <c r="R844"/>
  <c r="Q846"/>
  <c r="R846"/>
  <c r="Q848"/>
  <c r="R848"/>
  <c r="Q850"/>
  <c r="R850"/>
  <c r="Q852"/>
  <c r="R852"/>
  <c r="Q854"/>
  <c r="R854"/>
  <c r="Q856"/>
  <c r="R856"/>
  <c r="Q858"/>
  <c r="R858"/>
  <c r="Q860"/>
  <c r="R860"/>
  <c r="Q862"/>
  <c r="R862"/>
  <c r="Q864"/>
  <c r="R864"/>
  <c r="Q866"/>
  <c r="R866"/>
  <c r="Q868"/>
  <c r="R868"/>
  <c r="Q870"/>
  <c r="R870"/>
  <c r="Q872"/>
  <c r="R872"/>
  <c r="Q874"/>
  <c r="R874"/>
  <c r="Q876"/>
  <c r="R876"/>
  <c r="Q878"/>
  <c r="R878"/>
  <c r="Q880"/>
  <c r="R880"/>
  <c r="Q882"/>
  <c r="R882"/>
  <c r="Q884"/>
  <c r="R884"/>
  <c r="Q886"/>
  <c r="R886"/>
  <c r="Q888"/>
  <c r="R888"/>
  <c r="Q890"/>
  <c r="R890"/>
  <c r="Q892"/>
  <c r="R892"/>
  <c r="Q894"/>
  <c r="R894"/>
  <c r="Q896"/>
  <c r="R896"/>
  <c r="Q898"/>
  <c r="R898"/>
  <c r="Q900"/>
  <c r="R900"/>
  <c r="Q902"/>
  <c r="R902"/>
  <c r="Q904"/>
  <c r="R904"/>
  <c r="Q906"/>
  <c r="R906"/>
  <c r="Q908"/>
  <c r="R908"/>
  <c r="Q910"/>
  <c r="R910"/>
  <c r="Q912"/>
  <c r="R912"/>
  <c r="Q914"/>
  <c r="R914"/>
  <c r="Q916"/>
  <c r="R916"/>
  <c r="Q918"/>
  <c r="R918"/>
  <c r="Q835"/>
  <c r="Q839"/>
  <c r="Q843"/>
  <c r="R843"/>
  <c r="Q845"/>
  <c r="R845"/>
  <c r="Q847"/>
  <c r="R847"/>
  <c r="Q849"/>
  <c r="R849"/>
  <c r="Q851"/>
  <c r="R851"/>
  <c r="Q853"/>
  <c r="R853"/>
  <c r="Q855"/>
  <c r="R855"/>
  <c r="Q857"/>
  <c r="R857"/>
  <c r="Q859"/>
  <c r="R859"/>
  <c r="Q861"/>
  <c r="R861"/>
  <c r="Q863"/>
  <c r="R863"/>
  <c r="Q865"/>
  <c r="R865"/>
  <c r="Q867"/>
  <c r="R867"/>
  <c r="Q869"/>
  <c r="R869"/>
  <c r="Q871"/>
  <c r="R871"/>
  <c r="Q873"/>
  <c r="R873"/>
  <c r="Q875"/>
  <c r="R875"/>
  <c r="Q877"/>
  <c r="R877"/>
  <c r="Q879"/>
  <c r="R879"/>
  <c r="Q881"/>
  <c r="R881"/>
  <c r="Q883"/>
  <c r="R883"/>
  <c r="Q885"/>
  <c r="R885"/>
  <c r="Q887"/>
  <c r="R887"/>
  <c r="Q889"/>
  <c r="R889"/>
  <c r="Q891"/>
  <c r="R891"/>
  <c r="Q893"/>
  <c r="R893"/>
  <c r="Q895"/>
  <c r="R895"/>
  <c r="Q897"/>
  <c r="R897"/>
  <c r="Q899"/>
  <c r="R899"/>
  <c r="Q901"/>
  <c r="R901"/>
  <c r="Q903"/>
  <c r="R903"/>
  <c r="Q905"/>
  <c r="R905"/>
  <c r="Q907"/>
  <c r="R907"/>
  <c r="Q909"/>
  <c r="R909"/>
  <c r="Q911"/>
  <c r="R911"/>
  <c r="Q913"/>
  <c r="R913"/>
  <c r="Q915"/>
  <c r="R915"/>
  <c r="Q917"/>
  <c r="R917"/>
  <c r="Q516"/>
  <c r="Q517"/>
  <c r="Q520"/>
  <c r="Q521"/>
  <c r="Q523"/>
  <c r="Q524"/>
  <c r="Q525"/>
  <c r="Q527"/>
  <c r="Q528"/>
  <c r="Q529"/>
  <c r="Q531"/>
  <c r="Q532"/>
  <c r="Q533"/>
  <c r="Q535"/>
  <c r="Q536"/>
  <c r="Q537"/>
  <c r="Q539"/>
  <c r="Q540"/>
  <c r="Q541"/>
  <c r="Q543"/>
  <c r="Q544"/>
  <c r="Q519"/>
  <c r="R519"/>
  <c r="Q546"/>
  <c r="Q548"/>
  <c r="R548"/>
  <c r="Q550"/>
  <c r="Q552"/>
  <c r="R552"/>
  <c r="Q554"/>
  <c r="Q556"/>
  <c r="R556"/>
  <c r="Q558"/>
  <c r="Q560"/>
  <c r="R560"/>
  <c r="Q562"/>
  <c r="Q564"/>
  <c r="R564"/>
  <c r="Q566"/>
  <c r="Q568"/>
  <c r="R568"/>
  <c r="Q570"/>
  <c r="Q572"/>
  <c r="R572"/>
  <c r="Q574"/>
  <c r="Q576"/>
  <c r="R576"/>
  <c r="Q578"/>
  <c r="Q580"/>
  <c r="R580"/>
  <c r="Q582"/>
  <c r="Q584"/>
  <c r="R584"/>
  <c r="Q586"/>
  <c r="Q588"/>
  <c r="R588"/>
  <c r="Q590"/>
  <c r="Q592"/>
  <c r="R592"/>
  <c r="Q594"/>
  <c r="Q596"/>
  <c r="R596"/>
  <c r="Q598"/>
  <c r="Q600"/>
  <c r="R600"/>
  <c r="Q602"/>
  <c r="Q604"/>
  <c r="R604"/>
  <c r="Q606"/>
  <c r="Q608"/>
  <c r="R608"/>
  <c r="Q610"/>
  <c r="Q612"/>
  <c r="R612"/>
  <c r="S517"/>
  <c r="R545"/>
  <c r="Q547"/>
  <c r="R547"/>
  <c r="R549"/>
  <c r="Q551"/>
  <c r="R551"/>
  <c r="R553"/>
  <c r="Q555"/>
  <c r="R555"/>
  <c r="R557"/>
  <c r="Q559"/>
  <c r="R559"/>
  <c r="R561"/>
  <c r="Q563"/>
  <c r="R563"/>
  <c r="R565"/>
  <c r="Q567"/>
  <c r="R567"/>
  <c r="R569"/>
  <c r="Q571"/>
  <c r="R571"/>
  <c r="R573"/>
  <c r="Q575"/>
  <c r="R575"/>
  <c r="R577"/>
  <c r="Q579"/>
  <c r="R579"/>
  <c r="R581"/>
  <c r="Q583"/>
  <c r="R583"/>
  <c r="R585"/>
  <c r="Q587"/>
  <c r="R587"/>
  <c r="R589"/>
  <c r="Q591"/>
  <c r="R591"/>
  <c r="R593"/>
  <c r="Q595"/>
  <c r="R595"/>
  <c r="R597"/>
  <c r="Q599"/>
  <c r="R599"/>
  <c r="R601"/>
  <c r="Q603"/>
  <c r="R603"/>
  <c r="R605"/>
  <c r="Q607"/>
  <c r="R607"/>
  <c r="R609"/>
  <c r="Q611"/>
  <c r="R611"/>
  <c r="R512"/>
  <c r="R513"/>
  <c r="R514"/>
  <c r="R515"/>
  <c r="R520"/>
  <c r="S520" s="1"/>
  <c r="R521"/>
  <c r="S521" s="1"/>
  <c r="R523"/>
  <c r="S523" s="1"/>
  <c r="R524"/>
  <c r="S524" s="1"/>
  <c r="R525"/>
  <c r="S525" s="1"/>
  <c r="R527"/>
  <c r="S527" s="1"/>
  <c r="R528"/>
  <c r="S528" s="1"/>
  <c r="R529"/>
  <c r="S529" s="1"/>
  <c r="R531"/>
  <c r="S531" s="1"/>
  <c r="R532"/>
  <c r="S532" s="1"/>
  <c r="R533"/>
  <c r="S533" s="1"/>
  <c r="R535"/>
  <c r="S535" s="1"/>
  <c r="R536"/>
  <c r="S536" s="1"/>
  <c r="R537"/>
  <c r="S537" s="1"/>
  <c r="R539"/>
  <c r="S539" s="1"/>
  <c r="R540"/>
  <c r="S540" s="1"/>
  <c r="R541"/>
  <c r="S541" s="1"/>
  <c r="R543"/>
  <c r="S543" s="1"/>
  <c r="R544"/>
  <c r="S544" s="1"/>
  <c r="Q413"/>
  <c r="E414"/>
  <c r="P414" s="1"/>
  <c r="R410"/>
  <c r="S410" s="1"/>
  <c r="T410" s="1"/>
  <c r="R412"/>
  <c r="S412" s="1"/>
  <c r="T412" s="1"/>
  <c r="R308"/>
  <c r="Q308"/>
  <c r="Q206"/>
  <c r="R206"/>
  <c r="R207"/>
  <c r="Q207"/>
  <c r="R105"/>
  <c r="R104"/>
  <c r="S104" s="1"/>
  <c r="T104" s="1"/>
  <c r="R4"/>
  <c r="R3"/>
  <c r="Q2"/>
  <c r="S1053" l="1"/>
  <c r="T1053" s="1"/>
  <c r="S1051"/>
  <c r="T1051" s="1"/>
  <c r="S1049"/>
  <c r="T1049" s="1"/>
  <c r="S1045"/>
  <c r="T1045" s="1"/>
  <c r="S1041"/>
  <c r="T1041" s="1"/>
  <c r="S1039"/>
  <c r="T1039" s="1"/>
  <c r="S1035"/>
  <c r="T1035" s="1"/>
  <c r="R411"/>
  <c r="S411" s="1"/>
  <c r="T411" s="1"/>
  <c r="R542"/>
  <c r="S542" s="1"/>
  <c r="R538"/>
  <c r="S538" s="1"/>
  <c r="R534"/>
  <c r="S534" s="1"/>
  <c r="R530"/>
  <c r="S530" s="1"/>
  <c r="R526"/>
  <c r="S526" s="1"/>
  <c r="R522"/>
  <c r="S522" s="1"/>
  <c r="Q518"/>
  <c r="Q841"/>
  <c r="Q837"/>
  <c r="R1018"/>
  <c r="R1014"/>
  <c r="R1010"/>
  <c r="R1006"/>
  <c r="R1002"/>
  <c r="R998"/>
  <c r="R994"/>
  <c r="R990"/>
  <c r="R986"/>
  <c r="R982"/>
  <c r="Q836"/>
  <c r="Q764"/>
  <c r="Q756"/>
  <c r="T978"/>
  <c r="T976"/>
  <c r="T974"/>
  <c r="T972"/>
  <c r="T970"/>
  <c r="T968"/>
  <c r="T966"/>
  <c r="T964"/>
  <c r="T962"/>
  <c r="T960"/>
  <c r="T958"/>
  <c r="T956"/>
  <c r="T954"/>
  <c r="T952"/>
  <c r="T950"/>
  <c r="T948"/>
  <c r="T946"/>
  <c r="T944"/>
  <c r="T942"/>
  <c r="T940"/>
  <c r="T938"/>
  <c r="T936"/>
  <c r="T934"/>
  <c r="T932"/>
  <c r="T930"/>
  <c r="T928"/>
  <c r="T926"/>
  <c r="T924"/>
  <c r="T922"/>
  <c r="T920"/>
  <c r="T979"/>
  <c r="T977"/>
  <c r="T975"/>
  <c r="T973"/>
  <c r="T971"/>
  <c r="T969"/>
  <c r="T967"/>
  <c r="T965"/>
  <c r="T963"/>
  <c r="T961"/>
  <c r="T959"/>
  <c r="T957"/>
  <c r="T955"/>
  <c r="T953"/>
  <c r="T951"/>
  <c r="T949"/>
  <c r="T947"/>
  <c r="T945"/>
  <c r="T943"/>
  <c r="T941"/>
  <c r="T939"/>
  <c r="T937"/>
  <c r="T935"/>
  <c r="T933"/>
  <c r="T931"/>
  <c r="T929"/>
  <c r="T927"/>
  <c r="T925"/>
  <c r="T923"/>
  <c r="T921"/>
  <c r="T815"/>
  <c r="T811"/>
  <c r="T807"/>
  <c r="T803"/>
  <c r="T799"/>
  <c r="T795"/>
  <c r="T791"/>
  <c r="T787"/>
  <c r="T783"/>
  <c r="T779"/>
  <c r="T775"/>
  <c r="T771"/>
  <c r="T767"/>
  <c r="T763"/>
  <c r="T759"/>
  <c r="T755"/>
  <c r="T752"/>
  <c r="T748"/>
  <c r="T744"/>
  <c r="T740"/>
  <c r="T736"/>
  <c r="T732"/>
  <c r="T728"/>
  <c r="T724"/>
  <c r="T720"/>
  <c r="T813"/>
  <c r="T809"/>
  <c r="T805"/>
  <c r="T801"/>
  <c r="T797"/>
  <c r="T793"/>
  <c r="T789"/>
  <c r="T785"/>
  <c r="T781"/>
  <c r="T777"/>
  <c r="T773"/>
  <c r="T769"/>
  <c r="T765"/>
  <c r="T761"/>
  <c r="T757"/>
  <c r="T753"/>
  <c r="T750"/>
  <c r="T746"/>
  <c r="T742"/>
  <c r="T738"/>
  <c r="T734"/>
  <c r="T730"/>
  <c r="T726"/>
  <c r="T722"/>
  <c r="T718"/>
  <c r="T544"/>
  <c r="T540"/>
  <c r="T536"/>
  <c r="T543"/>
  <c r="T541"/>
  <c r="T539"/>
  <c r="T537"/>
  <c r="T535"/>
  <c r="T533"/>
  <c r="T531"/>
  <c r="T529"/>
  <c r="T527"/>
  <c r="T525"/>
  <c r="T523"/>
  <c r="T521"/>
  <c r="T517"/>
  <c r="T651"/>
  <c r="T647"/>
  <c r="T643"/>
  <c r="T639"/>
  <c r="T635"/>
  <c r="T631"/>
  <c r="T627"/>
  <c r="T623"/>
  <c r="T619"/>
  <c r="T615"/>
  <c r="Q652"/>
  <c r="T542"/>
  <c r="T538"/>
  <c r="T534"/>
  <c r="T532"/>
  <c r="T530"/>
  <c r="T528"/>
  <c r="T526"/>
  <c r="T524"/>
  <c r="T522"/>
  <c r="T520"/>
  <c r="T653"/>
  <c r="T649"/>
  <c r="T645"/>
  <c r="T641"/>
  <c r="T637"/>
  <c r="T633"/>
  <c r="T629"/>
  <c r="T625"/>
  <c r="T621"/>
  <c r="T617"/>
  <c r="S413"/>
  <c r="T413" s="1"/>
  <c r="S611"/>
  <c r="S518"/>
  <c r="S836"/>
  <c r="S516"/>
  <c r="S834"/>
  <c r="B107"/>
  <c r="P106"/>
  <c r="D312"/>
  <c r="P311"/>
  <c r="A6"/>
  <c r="P5"/>
  <c r="S2"/>
  <c r="T2" s="1"/>
  <c r="S515"/>
  <c r="S513"/>
  <c r="S839"/>
  <c r="S835"/>
  <c r="S1019"/>
  <c r="S1017"/>
  <c r="S1015"/>
  <c r="S1013"/>
  <c r="S1011"/>
  <c r="S1009"/>
  <c r="S1007"/>
  <c r="S1005"/>
  <c r="S1003"/>
  <c r="S1001"/>
  <c r="S999"/>
  <c r="S997"/>
  <c r="S995"/>
  <c r="S993"/>
  <c r="S991"/>
  <c r="S989"/>
  <c r="S987"/>
  <c r="S985"/>
  <c r="S983"/>
  <c r="S981"/>
  <c r="S840"/>
  <c r="S838"/>
  <c r="S814"/>
  <c r="S810"/>
  <c r="S806"/>
  <c r="S802"/>
  <c r="S798"/>
  <c r="S794"/>
  <c r="S790"/>
  <c r="S786"/>
  <c r="S782"/>
  <c r="S778"/>
  <c r="S762"/>
  <c r="S758"/>
  <c r="S754"/>
  <c r="S514"/>
  <c r="S512"/>
  <c r="S841"/>
  <c r="S837"/>
  <c r="S1020"/>
  <c r="S1018"/>
  <c r="S1016"/>
  <c r="S1014"/>
  <c r="S1012"/>
  <c r="S1010"/>
  <c r="S1008"/>
  <c r="S1006"/>
  <c r="S1004"/>
  <c r="S1002"/>
  <c r="S1000"/>
  <c r="S998"/>
  <c r="S996"/>
  <c r="S994"/>
  <c r="S992"/>
  <c r="S990"/>
  <c r="S988"/>
  <c r="S986"/>
  <c r="S984"/>
  <c r="S982"/>
  <c r="S980"/>
  <c r="S652"/>
  <c r="S764"/>
  <c r="S760"/>
  <c r="S756"/>
  <c r="S774"/>
  <c r="S770"/>
  <c r="S766"/>
  <c r="S609"/>
  <c r="S607"/>
  <c r="S816"/>
  <c r="S812"/>
  <c r="S808"/>
  <c r="S804"/>
  <c r="S800"/>
  <c r="S796"/>
  <c r="S792"/>
  <c r="S788"/>
  <c r="S784"/>
  <c r="S780"/>
  <c r="S776"/>
  <c r="S772"/>
  <c r="S768"/>
  <c r="S749"/>
  <c r="S745"/>
  <c r="S741"/>
  <c r="S737"/>
  <c r="S733"/>
  <c r="S729"/>
  <c r="S725"/>
  <c r="S721"/>
  <c r="S717"/>
  <c r="S751"/>
  <c r="S747"/>
  <c r="S743"/>
  <c r="S739"/>
  <c r="S735"/>
  <c r="S731"/>
  <c r="S727"/>
  <c r="S723"/>
  <c r="S719"/>
  <c r="H655"/>
  <c r="Q654"/>
  <c r="S654" s="1"/>
  <c r="S648"/>
  <c r="S644"/>
  <c r="S640"/>
  <c r="S636"/>
  <c r="S632"/>
  <c r="S628"/>
  <c r="S624"/>
  <c r="S620"/>
  <c r="S616"/>
  <c r="S650"/>
  <c r="S646"/>
  <c r="S642"/>
  <c r="S638"/>
  <c r="S634"/>
  <c r="S630"/>
  <c r="S626"/>
  <c r="S622"/>
  <c r="S618"/>
  <c r="S614"/>
  <c r="S917"/>
  <c r="S915"/>
  <c r="S605"/>
  <c r="S603"/>
  <c r="S601"/>
  <c r="S913"/>
  <c r="S911"/>
  <c r="S909"/>
  <c r="S907"/>
  <c r="S905"/>
  <c r="S903"/>
  <c r="S901"/>
  <c r="S899"/>
  <c r="S897"/>
  <c r="S895"/>
  <c r="S893"/>
  <c r="S891"/>
  <c r="S889"/>
  <c r="S887"/>
  <c r="S885"/>
  <c r="S883"/>
  <c r="S881"/>
  <c r="S879"/>
  <c r="S877"/>
  <c r="S875"/>
  <c r="S873"/>
  <c r="S871"/>
  <c r="S869"/>
  <c r="S867"/>
  <c r="S865"/>
  <c r="S863"/>
  <c r="S861"/>
  <c r="S859"/>
  <c r="S857"/>
  <c r="S855"/>
  <c r="S853"/>
  <c r="S851"/>
  <c r="S849"/>
  <c r="S847"/>
  <c r="S845"/>
  <c r="S843"/>
  <c r="S918"/>
  <c r="S916"/>
  <c r="S914"/>
  <c r="S912"/>
  <c r="S910"/>
  <c r="S908"/>
  <c r="S906"/>
  <c r="S904"/>
  <c r="S902"/>
  <c r="S900"/>
  <c r="S898"/>
  <c r="S896"/>
  <c r="S894"/>
  <c r="S892"/>
  <c r="S890"/>
  <c r="S888"/>
  <c r="S886"/>
  <c r="S884"/>
  <c r="S882"/>
  <c r="S880"/>
  <c r="S878"/>
  <c r="S876"/>
  <c r="S874"/>
  <c r="S872"/>
  <c r="S870"/>
  <c r="S868"/>
  <c r="S866"/>
  <c r="S864"/>
  <c r="S862"/>
  <c r="S860"/>
  <c r="S858"/>
  <c r="S856"/>
  <c r="S854"/>
  <c r="S852"/>
  <c r="S850"/>
  <c r="S848"/>
  <c r="S846"/>
  <c r="S844"/>
  <c r="S842"/>
  <c r="S833"/>
  <c r="S831"/>
  <c r="S829"/>
  <c r="S827"/>
  <c r="S825"/>
  <c r="S823"/>
  <c r="S821"/>
  <c r="S819"/>
  <c r="S832"/>
  <c r="S830"/>
  <c r="S828"/>
  <c r="S826"/>
  <c r="S824"/>
  <c r="S822"/>
  <c r="S820"/>
  <c r="S818"/>
  <c r="S599"/>
  <c r="S597"/>
  <c r="S595"/>
  <c r="S593"/>
  <c r="S591"/>
  <c r="S589"/>
  <c r="S587"/>
  <c r="S585"/>
  <c r="S583"/>
  <c r="S581"/>
  <c r="S579"/>
  <c r="S577"/>
  <c r="S575"/>
  <c r="S573"/>
  <c r="S571"/>
  <c r="S569"/>
  <c r="S567"/>
  <c r="S565"/>
  <c r="S563"/>
  <c r="S561"/>
  <c r="S559"/>
  <c r="S557"/>
  <c r="S555"/>
  <c r="S553"/>
  <c r="S551"/>
  <c r="S549"/>
  <c r="S547"/>
  <c r="S545"/>
  <c r="S612"/>
  <c r="S610"/>
  <c r="S608"/>
  <c r="S606"/>
  <c r="S604"/>
  <c r="S602"/>
  <c r="S600"/>
  <c r="S598"/>
  <c r="S596"/>
  <c r="S594"/>
  <c r="S592"/>
  <c r="S590"/>
  <c r="S588"/>
  <c r="S586"/>
  <c r="S584"/>
  <c r="S582"/>
  <c r="S580"/>
  <c r="S578"/>
  <c r="S576"/>
  <c r="S574"/>
  <c r="S572"/>
  <c r="S570"/>
  <c r="S568"/>
  <c r="S566"/>
  <c r="S564"/>
  <c r="S562"/>
  <c r="S560"/>
  <c r="S558"/>
  <c r="S556"/>
  <c r="S554"/>
  <c r="S552"/>
  <c r="S550"/>
  <c r="S548"/>
  <c r="S546"/>
  <c r="S519"/>
  <c r="E415"/>
  <c r="P415" s="1"/>
  <c r="Q309"/>
  <c r="R309"/>
  <c r="R310"/>
  <c r="Q310"/>
  <c r="S308"/>
  <c r="Q311"/>
  <c r="R311"/>
  <c r="S207"/>
  <c r="T207" s="1"/>
  <c r="S206"/>
  <c r="T206" s="1"/>
  <c r="S105"/>
  <c r="T105" s="1"/>
  <c r="Q4"/>
  <c r="S4" s="1"/>
  <c r="T4" s="1"/>
  <c r="Q3"/>
  <c r="S3" s="1"/>
  <c r="T3" s="1"/>
  <c r="T980" l="1"/>
  <c r="T982"/>
  <c r="T986"/>
  <c r="T990"/>
  <c r="T994"/>
  <c r="T998"/>
  <c r="T1002"/>
  <c r="T1006"/>
  <c r="T1010"/>
  <c r="T1014"/>
  <c r="T1018"/>
  <c r="T983"/>
  <c r="T987"/>
  <c r="T991"/>
  <c r="T995"/>
  <c r="T999"/>
  <c r="T1003"/>
  <c r="T1007"/>
  <c r="T1011"/>
  <c r="T1015"/>
  <c r="T1019"/>
  <c r="T984"/>
  <c r="T988"/>
  <c r="T992"/>
  <c r="T996"/>
  <c r="T1000"/>
  <c r="T1004"/>
  <c r="T1008"/>
  <c r="T1012"/>
  <c r="T1016"/>
  <c r="T1020"/>
  <c r="T981"/>
  <c r="T985"/>
  <c r="T989"/>
  <c r="T993"/>
  <c r="T997"/>
  <c r="T1001"/>
  <c r="T1005"/>
  <c r="T1009"/>
  <c r="T1013"/>
  <c r="T1017"/>
  <c r="T820"/>
  <c r="T828"/>
  <c r="T818"/>
  <c r="T822"/>
  <c r="T826"/>
  <c r="T830"/>
  <c r="T819"/>
  <c r="T823"/>
  <c r="T827"/>
  <c r="T831"/>
  <c r="T842"/>
  <c r="T846"/>
  <c r="T850"/>
  <c r="T854"/>
  <c r="T858"/>
  <c r="T862"/>
  <c r="T866"/>
  <c r="T870"/>
  <c r="T874"/>
  <c r="T878"/>
  <c r="T882"/>
  <c r="T886"/>
  <c r="T890"/>
  <c r="T894"/>
  <c r="T898"/>
  <c r="T902"/>
  <c r="T906"/>
  <c r="T910"/>
  <c r="T914"/>
  <c r="T918"/>
  <c r="T845"/>
  <c r="T849"/>
  <c r="T853"/>
  <c r="T857"/>
  <c r="T861"/>
  <c r="T865"/>
  <c r="T869"/>
  <c r="T873"/>
  <c r="T877"/>
  <c r="T881"/>
  <c r="T885"/>
  <c r="T889"/>
  <c r="T893"/>
  <c r="T897"/>
  <c r="T901"/>
  <c r="T905"/>
  <c r="T909"/>
  <c r="T913"/>
  <c r="T915"/>
  <c r="T723"/>
  <c r="T731"/>
  <c r="T739"/>
  <c r="T747"/>
  <c r="T717"/>
  <c r="T725"/>
  <c r="T733"/>
  <c r="T741"/>
  <c r="T749"/>
  <c r="T772"/>
  <c r="T780"/>
  <c r="T788"/>
  <c r="T796"/>
  <c r="T804"/>
  <c r="T812"/>
  <c r="T766"/>
  <c r="T774"/>
  <c r="T760"/>
  <c r="T837"/>
  <c r="T754"/>
  <c r="T762"/>
  <c r="T782"/>
  <c r="T790"/>
  <c r="T798"/>
  <c r="T806"/>
  <c r="T814"/>
  <c r="T840"/>
  <c r="T839"/>
  <c r="T834"/>
  <c r="T836"/>
  <c r="T824"/>
  <c r="T832"/>
  <c r="T821"/>
  <c r="T825"/>
  <c r="T829"/>
  <c r="T833"/>
  <c r="T844"/>
  <c r="T848"/>
  <c r="T852"/>
  <c r="T856"/>
  <c r="T860"/>
  <c r="T864"/>
  <c r="T868"/>
  <c r="T872"/>
  <c r="T876"/>
  <c r="T880"/>
  <c r="T884"/>
  <c r="T888"/>
  <c r="T892"/>
  <c r="T896"/>
  <c r="T900"/>
  <c r="T904"/>
  <c r="T908"/>
  <c r="T912"/>
  <c r="T916"/>
  <c r="T843"/>
  <c r="T847"/>
  <c r="T851"/>
  <c r="T855"/>
  <c r="T859"/>
  <c r="T863"/>
  <c r="T867"/>
  <c r="T871"/>
  <c r="T875"/>
  <c r="T879"/>
  <c r="T883"/>
  <c r="T887"/>
  <c r="T891"/>
  <c r="T895"/>
  <c r="T899"/>
  <c r="T903"/>
  <c r="T907"/>
  <c r="T911"/>
  <c r="T917"/>
  <c r="T719"/>
  <c r="T727"/>
  <c r="T735"/>
  <c r="T743"/>
  <c r="T751"/>
  <c r="T721"/>
  <c r="T729"/>
  <c r="T737"/>
  <c r="T745"/>
  <c r="T768"/>
  <c r="T776"/>
  <c r="T784"/>
  <c r="T792"/>
  <c r="T800"/>
  <c r="T808"/>
  <c r="T816"/>
  <c r="T770"/>
  <c r="T756"/>
  <c r="T764"/>
  <c r="T841"/>
  <c r="T758"/>
  <c r="T778"/>
  <c r="T786"/>
  <c r="T794"/>
  <c r="T802"/>
  <c r="T810"/>
  <c r="T838"/>
  <c r="T835"/>
  <c r="T519"/>
  <c r="T552"/>
  <c r="T560"/>
  <c r="T568"/>
  <c r="T576"/>
  <c r="T584"/>
  <c r="T546"/>
  <c r="T550"/>
  <c r="T554"/>
  <c r="T558"/>
  <c r="T562"/>
  <c r="T566"/>
  <c r="T570"/>
  <c r="T574"/>
  <c r="T578"/>
  <c r="T582"/>
  <c r="T586"/>
  <c r="T590"/>
  <c r="T594"/>
  <c r="T598"/>
  <c r="T602"/>
  <c r="T606"/>
  <c r="T610"/>
  <c r="T545"/>
  <c r="T549"/>
  <c r="T553"/>
  <c r="T557"/>
  <c r="T561"/>
  <c r="T565"/>
  <c r="T569"/>
  <c r="T573"/>
  <c r="T577"/>
  <c r="T581"/>
  <c r="T585"/>
  <c r="T589"/>
  <c r="T593"/>
  <c r="T597"/>
  <c r="T603"/>
  <c r="T614"/>
  <c r="T622"/>
  <c r="T630"/>
  <c r="T638"/>
  <c r="T646"/>
  <c r="T616"/>
  <c r="T624"/>
  <c r="T632"/>
  <c r="T640"/>
  <c r="T648"/>
  <c r="T607"/>
  <c r="T652"/>
  <c r="T515"/>
  <c r="T611"/>
  <c r="T548"/>
  <c r="T556"/>
  <c r="T564"/>
  <c r="T572"/>
  <c r="T580"/>
  <c r="T588"/>
  <c r="T592"/>
  <c r="T596"/>
  <c r="T600"/>
  <c r="T604"/>
  <c r="T608"/>
  <c r="T612"/>
  <c r="T547"/>
  <c r="T551"/>
  <c r="T555"/>
  <c r="T559"/>
  <c r="T563"/>
  <c r="T567"/>
  <c r="T571"/>
  <c r="T575"/>
  <c r="T579"/>
  <c r="T583"/>
  <c r="T587"/>
  <c r="T591"/>
  <c r="T595"/>
  <c r="T599"/>
  <c r="T601"/>
  <c r="T605"/>
  <c r="T618"/>
  <c r="T626"/>
  <c r="T634"/>
  <c r="T642"/>
  <c r="T650"/>
  <c r="T620"/>
  <c r="T628"/>
  <c r="T636"/>
  <c r="T644"/>
  <c r="T654"/>
  <c r="T609"/>
  <c r="T514"/>
  <c r="T513"/>
  <c r="T516"/>
  <c r="T518"/>
  <c r="T512"/>
  <c r="T308"/>
  <c r="A7"/>
  <c r="P6"/>
  <c r="D313"/>
  <c r="P312"/>
  <c r="B108"/>
  <c r="P107"/>
  <c r="H656"/>
  <c r="Q655"/>
  <c r="S655" s="1"/>
  <c r="Q414"/>
  <c r="R414"/>
  <c r="E416"/>
  <c r="P416" s="1"/>
  <c r="S310"/>
  <c r="T310" s="1"/>
  <c r="S311"/>
  <c r="T311" s="1"/>
  <c r="S309"/>
  <c r="T309" s="1"/>
  <c r="Q208"/>
  <c r="R208"/>
  <c r="Q106"/>
  <c r="R106"/>
  <c r="R5"/>
  <c r="Q5"/>
  <c r="T655" l="1"/>
  <c r="B109"/>
  <c r="P108"/>
  <c r="D314"/>
  <c r="P313"/>
  <c r="A8"/>
  <c r="P7"/>
  <c r="Q312"/>
  <c r="R312"/>
  <c r="H657"/>
  <c r="Q656"/>
  <c r="S656" s="1"/>
  <c r="S414"/>
  <c r="T414" s="1"/>
  <c r="E417"/>
  <c r="P417" s="1"/>
  <c r="Q415"/>
  <c r="R415"/>
  <c r="R209"/>
  <c r="Q209"/>
  <c r="S208"/>
  <c r="T208" s="1"/>
  <c r="R107"/>
  <c r="Q107"/>
  <c r="S106"/>
  <c r="T106" s="1"/>
  <c r="S5"/>
  <c r="T5" s="1"/>
  <c r="R6"/>
  <c r="Q6"/>
  <c r="T656" l="1"/>
  <c r="R313"/>
  <c r="Q313"/>
  <c r="A9"/>
  <c r="P8"/>
  <c r="D315"/>
  <c r="P314"/>
  <c r="B110"/>
  <c r="P109"/>
  <c r="S312"/>
  <c r="T312" s="1"/>
  <c r="H658"/>
  <c r="Q657"/>
  <c r="S657" s="1"/>
  <c r="S209"/>
  <c r="T209" s="1"/>
  <c r="S415"/>
  <c r="T415" s="1"/>
  <c r="Q416"/>
  <c r="R416"/>
  <c r="E418"/>
  <c r="P418" s="1"/>
  <c r="Q210"/>
  <c r="R210"/>
  <c r="S107"/>
  <c r="T107" s="1"/>
  <c r="Q108"/>
  <c r="R108"/>
  <c r="S6"/>
  <c r="T6" s="1"/>
  <c r="Q7"/>
  <c r="R7"/>
  <c r="T657" l="1"/>
  <c r="S313"/>
  <c r="T313" s="1"/>
  <c r="R314"/>
  <c r="Q314"/>
  <c r="B111"/>
  <c r="P110"/>
  <c r="D316"/>
  <c r="P315"/>
  <c r="A10"/>
  <c r="P9"/>
  <c r="S416"/>
  <c r="T416" s="1"/>
  <c r="H659"/>
  <c r="Q658"/>
  <c r="S658" s="1"/>
  <c r="E419"/>
  <c r="P419" s="1"/>
  <c r="Q417"/>
  <c r="R417"/>
  <c r="R211"/>
  <c r="Q211"/>
  <c r="S210"/>
  <c r="T210" s="1"/>
  <c r="S108"/>
  <c r="T108" s="1"/>
  <c r="R109"/>
  <c r="Q109"/>
  <c r="S7"/>
  <c r="T7" s="1"/>
  <c r="R8"/>
  <c r="Q8"/>
  <c r="T658" l="1"/>
  <c r="S314"/>
  <c r="T314" s="1"/>
  <c r="Q315"/>
  <c r="R315"/>
  <c r="A11"/>
  <c r="P10"/>
  <c r="D317"/>
  <c r="P316"/>
  <c r="B112"/>
  <c r="P111"/>
  <c r="S417"/>
  <c r="T417" s="1"/>
  <c r="H660"/>
  <c r="Q659"/>
  <c r="S659" s="1"/>
  <c r="Q418"/>
  <c r="R418"/>
  <c r="E420"/>
  <c r="P420" s="1"/>
  <c r="S211"/>
  <c r="T211" s="1"/>
  <c r="Q212"/>
  <c r="R212"/>
  <c r="Q110"/>
  <c r="R110"/>
  <c r="S109"/>
  <c r="T109" s="1"/>
  <c r="S8"/>
  <c r="T8" s="1"/>
  <c r="Q9"/>
  <c r="R9"/>
  <c r="T659" l="1"/>
  <c r="B113"/>
  <c r="P112"/>
  <c r="D318"/>
  <c r="P317"/>
  <c r="A12"/>
  <c r="P11"/>
  <c r="S418"/>
  <c r="T418" s="1"/>
  <c r="S315"/>
  <c r="T315" s="1"/>
  <c r="Q316"/>
  <c r="R316"/>
  <c r="H661"/>
  <c r="Q660"/>
  <c r="S660" s="1"/>
  <c r="E421"/>
  <c r="P421" s="1"/>
  <c r="Q419"/>
  <c r="R419"/>
  <c r="R213"/>
  <c r="Q213"/>
  <c r="S212"/>
  <c r="T212" s="1"/>
  <c r="S110"/>
  <c r="T110" s="1"/>
  <c r="R111"/>
  <c r="Q111"/>
  <c r="R10"/>
  <c r="Q10"/>
  <c r="S9"/>
  <c r="T9" s="1"/>
  <c r="T660" l="1"/>
  <c r="R317"/>
  <c r="Q317"/>
  <c r="A13"/>
  <c r="P12"/>
  <c r="D319"/>
  <c r="P318"/>
  <c r="B114"/>
  <c r="P113"/>
  <c r="S316"/>
  <c r="T316" s="1"/>
  <c r="H662"/>
  <c r="Q661"/>
  <c r="S661" s="1"/>
  <c r="E422"/>
  <c r="P422" s="1"/>
  <c r="Q420"/>
  <c r="R420"/>
  <c r="S419"/>
  <c r="T419" s="1"/>
  <c r="S213"/>
  <c r="T213" s="1"/>
  <c r="Q214"/>
  <c r="R214"/>
  <c r="S111"/>
  <c r="T111" s="1"/>
  <c r="Q112"/>
  <c r="R112"/>
  <c r="S10"/>
  <c r="T10" s="1"/>
  <c r="Q11"/>
  <c r="R11"/>
  <c r="S317" l="1"/>
  <c r="T317" s="1"/>
  <c r="T661"/>
  <c r="R318"/>
  <c r="Q318"/>
  <c r="S318" s="1"/>
  <c r="T318" s="1"/>
  <c r="B115"/>
  <c r="P114"/>
  <c r="D320"/>
  <c r="P319"/>
  <c r="A14"/>
  <c r="P13"/>
  <c r="H663"/>
  <c r="Q662"/>
  <c r="S662" s="1"/>
  <c r="Q421"/>
  <c r="R421"/>
  <c r="E423"/>
  <c r="P423" s="1"/>
  <c r="S420"/>
  <c r="T420" s="1"/>
  <c r="R215"/>
  <c r="Q215"/>
  <c r="S214"/>
  <c r="T214" s="1"/>
  <c r="R113"/>
  <c r="Q113"/>
  <c r="S112"/>
  <c r="T112" s="1"/>
  <c r="S11"/>
  <c r="T11" s="1"/>
  <c r="Q12"/>
  <c r="R12"/>
  <c r="T662" l="1"/>
  <c r="Q319"/>
  <c r="R319"/>
  <c r="A15"/>
  <c r="P14"/>
  <c r="D321"/>
  <c r="P320"/>
  <c r="B116"/>
  <c r="P115"/>
  <c r="H664"/>
  <c r="Q663"/>
  <c r="S663" s="1"/>
  <c r="E424"/>
  <c r="P424" s="1"/>
  <c r="Q422"/>
  <c r="R422"/>
  <c r="S421"/>
  <c r="T421" s="1"/>
  <c r="S215"/>
  <c r="T215" s="1"/>
  <c r="Q216"/>
  <c r="R216"/>
  <c r="S113"/>
  <c r="T113" s="1"/>
  <c r="Q114"/>
  <c r="R114"/>
  <c r="S12"/>
  <c r="T12" s="1"/>
  <c r="Q13"/>
  <c r="R13"/>
  <c r="T663" l="1"/>
  <c r="R320"/>
  <c r="Q320"/>
  <c r="B117"/>
  <c r="P116"/>
  <c r="D322"/>
  <c r="P321"/>
  <c r="A16"/>
  <c r="P15"/>
  <c r="S319"/>
  <c r="T319" s="1"/>
  <c r="H665"/>
  <c r="Q664"/>
  <c r="S664" s="1"/>
  <c r="Q423"/>
  <c r="R423"/>
  <c r="E425"/>
  <c r="P425" s="1"/>
  <c r="S422"/>
  <c r="T422" s="1"/>
  <c r="R217"/>
  <c r="Q217"/>
  <c r="S216"/>
  <c r="T216" s="1"/>
  <c r="R115"/>
  <c r="Q115"/>
  <c r="S114"/>
  <c r="T114" s="1"/>
  <c r="S13"/>
  <c r="T13" s="1"/>
  <c r="R14"/>
  <c r="Q14"/>
  <c r="T664" l="1"/>
  <c r="S320"/>
  <c r="T320" s="1"/>
  <c r="A17"/>
  <c r="P16"/>
  <c r="D323"/>
  <c r="P322"/>
  <c r="B118"/>
  <c r="P117"/>
  <c r="Q321"/>
  <c r="R321"/>
  <c r="H666"/>
  <c r="Q665"/>
  <c r="S665" s="1"/>
  <c r="S423"/>
  <c r="T423" s="1"/>
  <c r="E426"/>
  <c r="P426" s="1"/>
  <c r="Q424"/>
  <c r="R424"/>
  <c r="S217"/>
  <c r="T217" s="1"/>
  <c r="Q218"/>
  <c r="R218"/>
  <c r="Q116"/>
  <c r="R116"/>
  <c r="S115"/>
  <c r="T115" s="1"/>
  <c r="S14"/>
  <c r="T14" s="1"/>
  <c r="Q15"/>
  <c r="R15"/>
  <c r="T665" l="1"/>
  <c r="R322"/>
  <c r="Q322"/>
  <c r="B119"/>
  <c r="P118"/>
  <c r="D324"/>
  <c r="P323"/>
  <c r="A18"/>
  <c r="P17"/>
  <c r="R17" s="1"/>
  <c r="S321"/>
  <c r="T321" s="1"/>
  <c r="H667"/>
  <c r="Q666"/>
  <c r="S666" s="1"/>
  <c r="S116"/>
  <c r="T116" s="1"/>
  <c r="Q425"/>
  <c r="R425"/>
  <c r="E427"/>
  <c r="P427" s="1"/>
  <c r="S424"/>
  <c r="T424" s="1"/>
  <c r="R219"/>
  <c r="Q219"/>
  <c r="S218"/>
  <c r="T218" s="1"/>
  <c r="R117"/>
  <c r="Q117"/>
  <c r="S15"/>
  <c r="T15" s="1"/>
  <c r="Q16"/>
  <c r="R16"/>
  <c r="S322" l="1"/>
  <c r="T322" s="1"/>
  <c r="T666"/>
  <c r="Q17"/>
  <c r="S117"/>
  <c r="T117" s="1"/>
  <c r="R323"/>
  <c r="Q323"/>
  <c r="A19"/>
  <c r="P18"/>
  <c r="D325"/>
  <c r="P324"/>
  <c r="B120"/>
  <c r="P119"/>
  <c r="H668"/>
  <c r="Q667"/>
  <c r="S667" s="1"/>
  <c r="E428"/>
  <c r="P428" s="1"/>
  <c r="Q426"/>
  <c r="R426"/>
  <c r="S425"/>
  <c r="T425" s="1"/>
  <c r="S219"/>
  <c r="T219" s="1"/>
  <c r="Q220"/>
  <c r="R220"/>
  <c r="Q118"/>
  <c r="R118"/>
  <c r="S17"/>
  <c r="T17" s="1"/>
  <c r="S16"/>
  <c r="T16" s="1"/>
  <c r="S323" l="1"/>
  <c r="T323" s="1"/>
  <c r="T667"/>
  <c r="R18"/>
  <c r="Q18"/>
  <c r="B121"/>
  <c r="P120"/>
  <c r="D326"/>
  <c r="P325"/>
  <c r="A20"/>
  <c r="P19"/>
  <c r="R324"/>
  <c r="Q324"/>
  <c r="S324" s="1"/>
  <c r="T324" s="1"/>
  <c r="H669"/>
  <c r="Q668"/>
  <c r="S668" s="1"/>
  <c r="Q427"/>
  <c r="R427"/>
  <c r="E429"/>
  <c r="P429" s="1"/>
  <c r="S426"/>
  <c r="T426" s="1"/>
  <c r="R221"/>
  <c r="Q221"/>
  <c r="S220"/>
  <c r="T220" s="1"/>
  <c r="S118"/>
  <c r="T118" s="1"/>
  <c r="R119"/>
  <c r="Q119"/>
  <c r="S18" l="1"/>
  <c r="T18" s="1"/>
  <c r="T668"/>
  <c r="Q19"/>
  <c r="R19"/>
  <c r="Q325"/>
  <c r="R325"/>
  <c r="A21"/>
  <c r="P20"/>
  <c r="D327"/>
  <c r="P326"/>
  <c r="B122"/>
  <c r="P121"/>
  <c r="H670"/>
  <c r="Q669"/>
  <c r="S669" s="1"/>
  <c r="S221"/>
  <c r="T221" s="1"/>
  <c r="Q428"/>
  <c r="R428"/>
  <c r="E430"/>
  <c r="P430" s="1"/>
  <c r="S427"/>
  <c r="T427" s="1"/>
  <c r="Q222"/>
  <c r="R222"/>
  <c r="S119"/>
  <c r="T119" s="1"/>
  <c r="Q120"/>
  <c r="R120"/>
  <c r="T669" l="1"/>
  <c r="Q326"/>
  <c r="R326"/>
  <c r="Q20"/>
  <c r="R20"/>
  <c r="B123"/>
  <c r="P122"/>
  <c r="D328"/>
  <c r="P327"/>
  <c r="A22"/>
  <c r="P21"/>
  <c r="S325"/>
  <c r="T325" s="1"/>
  <c r="S19"/>
  <c r="T19" s="1"/>
  <c r="H671"/>
  <c r="Q670"/>
  <c r="S670" s="1"/>
  <c r="S428"/>
  <c r="T428" s="1"/>
  <c r="E431"/>
  <c r="P431" s="1"/>
  <c r="Q429"/>
  <c r="R429"/>
  <c r="R223"/>
  <c r="Q223"/>
  <c r="S222"/>
  <c r="T222" s="1"/>
  <c r="S120"/>
  <c r="T120" s="1"/>
  <c r="R121"/>
  <c r="Q121"/>
  <c r="T670" l="1"/>
  <c r="S20"/>
  <c r="T20" s="1"/>
  <c r="S326"/>
  <c r="T326" s="1"/>
  <c r="A23"/>
  <c r="P22"/>
  <c r="D329"/>
  <c r="P328"/>
  <c r="B124"/>
  <c r="P123"/>
  <c r="Q21"/>
  <c r="R21"/>
  <c r="R327"/>
  <c r="Q327"/>
  <c r="H672"/>
  <c r="Q671"/>
  <c r="S671" s="1"/>
  <c r="S429"/>
  <c r="T429" s="1"/>
  <c r="Q430"/>
  <c r="R430"/>
  <c r="E432"/>
  <c r="P432" s="1"/>
  <c r="Q224"/>
  <c r="R224"/>
  <c r="S223"/>
  <c r="T223" s="1"/>
  <c r="S121"/>
  <c r="T121" s="1"/>
  <c r="Q122"/>
  <c r="R122"/>
  <c r="S327" l="1"/>
  <c r="T327" s="1"/>
  <c r="T671"/>
  <c r="Q328"/>
  <c r="R328"/>
  <c r="Q22"/>
  <c r="R22"/>
  <c r="B125"/>
  <c r="P124"/>
  <c r="D330"/>
  <c r="P329"/>
  <c r="A24"/>
  <c r="P23"/>
  <c r="S21"/>
  <c r="T21" s="1"/>
  <c r="H673"/>
  <c r="Q672"/>
  <c r="S672" s="1"/>
  <c r="S430"/>
  <c r="T430" s="1"/>
  <c r="E433"/>
  <c r="P433" s="1"/>
  <c r="Q431"/>
  <c r="R431"/>
  <c r="R225"/>
  <c r="Q225"/>
  <c r="S224"/>
  <c r="T224" s="1"/>
  <c r="S122"/>
  <c r="T122" s="1"/>
  <c r="R123"/>
  <c r="Q123"/>
  <c r="T672" l="1"/>
  <c r="R23"/>
  <c r="Q23"/>
  <c r="A25"/>
  <c r="P24"/>
  <c r="D331"/>
  <c r="P330"/>
  <c r="B126"/>
  <c r="P125"/>
  <c r="S22"/>
  <c r="T22" s="1"/>
  <c r="S328"/>
  <c r="T328" s="1"/>
  <c r="R329"/>
  <c r="Q329"/>
  <c r="H674"/>
  <c r="Q673"/>
  <c r="S673" s="1"/>
  <c r="Q432"/>
  <c r="R432"/>
  <c r="E434"/>
  <c r="P434" s="1"/>
  <c r="S431"/>
  <c r="T431" s="1"/>
  <c r="S225"/>
  <c r="T225" s="1"/>
  <c r="Q226"/>
  <c r="R226"/>
  <c r="S123"/>
  <c r="T123" s="1"/>
  <c r="Q124"/>
  <c r="R124"/>
  <c r="T673" l="1"/>
  <c r="S432"/>
  <c r="T432" s="1"/>
  <c r="S329"/>
  <c r="T329" s="1"/>
  <c r="S23"/>
  <c r="T23" s="1"/>
  <c r="Q330"/>
  <c r="R330"/>
  <c r="B127"/>
  <c r="P126"/>
  <c r="D332"/>
  <c r="P331"/>
  <c r="A26"/>
  <c r="P25"/>
  <c r="Q24"/>
  <c r="R24"/>
  <c r="H675"/>
  <c r="Q674"/>
  <c r="S674" s="1"/>
  <c r="E435"/>
  <c r="P435" s="1"/>
  <c r="Q433"/>
  <c r="R433"/>
  <c r="R227"/>
  <c r="Q227"/>
  <c r="S226"/>
  <c r="T226" s="1"/>
  <c r="S124"/>
  <c r="T124" s="1"/>
  <c r="R125"/>
  <c r="Q125"/>
  <c r="T674" l="1"/>
  <c r="Q25"/>
  <c r="R25"/>
  <c r="Q331"/>
  <c r="R331"/>
  <c r="A27"/>
  <c r="P26"/>
  <c r="D333"/>
  <c r="P332"/>
  <c r="B128"/>
  <c r="P127"/>
  <c r="S24"/>
  <c r="T24" s="1"/>
  <c r="S330"/>
  <c r="T330" s="1"/>
  <c r="S433"/>
  <c r="T433" s="1"/>
  <c r="H676"/>
  <c r="Q675"/>
  <c r="S675" s="1"/>
  <c r="Q434"/>
  <c r="R434"/>
  <c r="E436"/>
  <c r="P436" s="1"/>
  <c r="S227"/>
  <c r="T227" s="1"/>
  <c r="Q228"/>
  <c r="R228"/>
  <c r="S125"/>
  <c r="T125" s="1"/>
  <c r="Q126"/>
  <c r="R126"/>
  <c r="T675" l="1"/>
  <c r="Q332"/>
  <c r="R332"/>
  <c r="B129"/>
  <c r="P128"/>
  <c r="D334"/>
  <c r="P333"/>
  <c r="A28"/>
  <c r="P27"/>
  <c r="S434"/>
  <c r="T434" s="1"/>
  <c r="S331"/>
  <c r="T331" s="1"/>
  <c r="S25"/>
  <c r="T25" s="1"/>
  <c r="Q26"/>
  <c r="R26"/>
  <c r="H677"/>
  <c r="Q676"/>
  <c r="S676" s="1"/>
  <c r="E437"/>
  <c r="P437" s="1"/>
  <c r="Q435"/>
  <c r="R435"/>
  <c r="R229"/>
  <c r="Q229"/>
  <c r="S228"/>
  <c r="T228" s="1"/>
  <c r="R127"/>
  <c r="Q127"/>
  <c r="S126"/>
  <c r="T126" s="1"/>
  <c r="S26" l="1"/>
  <c r="T26" s="1"/>
  <c r="T676"/>
  <c r="Q27"/>
  <c r="R27"/>
  <c r="A29"/>
  <c r="P28"/>
  <c r="D335"/>
  <c r="P334"/>
  <c r="B130"/>
  <c r="P129"/>
  <c r="S332"/>
  <c r="T332" s="1"/>
  <c r="R333"/>
  <c r="Q333"/>
  <c r="H678"/>
  <c r="Q677"/>
  <c r="S677" s="1"/>
  <c r="S127"/>
  <c r="T127" s="1"/>
  <c r="Q436"/>
  <c r="R436"/>
  <c r="E438"/>
  <c r="P438" s="1"/>
  <c r="S435"/>
  <c r="T435" s="1"/>
  <c r="S229"/>
  <c r="T229" s="1"/>
  <c r="Q230"/>
  <c r="R230"/>
  <c r="Q128"/>
  <c r="R128"/>
  <c r="T677" l="1"/>
  <c r="Q334"/>
  <c r="R334"/>
  <c r="R28"/>
  <c r="Q28"/>
  <c r="B131"/>
  <c r="P130"/>
  <c r="D336"/>
  <c r="P335"/>
  <c r="A30"/>
  <c r="P29"/>
  <c r="S333"/>
  <c r="T333" s="1"/>
  <c r="S27"/>
  <c r="T27" s="1"/>
  <c r="H679"/>
  <c r="Q678"/>
  <c r="S678" s="1"/>
  <c r="S436"/>
  <c r="T436" s="1"/>
  <c r="E439"/>
  <c r="P439" s="1"/>
  <c r="Q437"/>
  <c r="R437"/>
  <c r="R231"/>
  <c r="Q231"/>
  <c r="S230"/>
  <c r="T230" s="1"/>
  <c r="R129"/>
  <c r="Q129"/>
  <c r="S128"/>
  <c r="T128" s="1"/>
  <c r="S28" l="1"/>
  <c r="T28" s="1"/>
  <c r="T678"/>
  <c r="R335"/>
  <c r="Q335"/>
  <c r="S335" s="1"/>
  <c r="T335" s="1"/>
  <c r="A31"/>
  <c r="P30"/>
  <c r="D337"/>
  <c r="P336"/>
  <c r="B132"/>
  <c r="P131"/>
  <c r="S334"/>
  <c r="T334" s="1"/>
  <c r="R29"/>
  <c r="Q29"/>
  <c r="H680"/>
  <c r="Q679"/>
  <c r="S679" s="1"/>
  <c r="S437"/>
  <c r="T437" s="1"/>
  <c r="Q438"/>
  <c r="R438"/>
  <c r="E440"/>
  <c r="P440" s="1"/>
  <c r="S231"/>
  <c r="T231" s="1"/>
  <c r="Q232"/>
  <c r="R232"/>
  <c r="S129"/>
  <c r="T129" s="1"/>
  <c r="Q130"/>
  <c r="R130"/>
  <c r="T679" l="1"/>
  <c r="R336"/>
  <c r="Q336"/>
  <c r="R30"/>
  <c r="Q30"/>
  <c r="B133"/>
  <c r="P132"/>
  <c r="D338"/>
  <c r="P337"/>
  <c r="A32"/>
  <c r="P31"/>
  <c r="S29"/>
  <c r="T29" s="1"/>
  <c r="H681"/>
  <c r="Q680"/>
  <c r="S680" s="1"/>
  <c r="S438"/>
  <c r="T438" s="1"/>
  <c r="E441"/>
  <c r="P441" s="1"/>
  <c r="Q439"/>
  <c r="R439"/>
  <c r="R233"/>
  <c r="Q233"/>
  <c r="S232"/>
  <c r="T232" s="1"/>
  <c r="R131"/>
  <c r="Q131"/>
  <c r="S130"/>
  <c r="T130" s="1"/>
  <c r="S30" l="1"/>
  <c r="T30" s="1"/>
  <c r="S336"/>
  <c r="T336" s="1"/>
  <c r="T680"/>
  <c r="Q337"/>
  <c r="R337"/>
  <c r="A33"/>
  <c r="P32"/>
  <c r="D339"/>
  <c r="P338"/>
  <c r="B134"/>
  <c r="P133"/>
  <c r="R31"/>
  <c r="Q31"/>
  <c r="H682"/>
  <c r="Q681"/>
  <c r="S681" s="1"/>
  <c r="Q440"/>
  <c r="R440"/>
  <c r="E442"/>
  <c r="P442" s="1"/>
  <c r="S439"/>
  <c r="T439" s="1"/>
  <c r="S233"/>
  <c r="T233" s="1"/>
  <c r="Q234"/>
  <c r="R234"/>
  <c r="S131"/>
  <c r="T131" s="1"/>
  <c r="Q132"/>
  <c r="R132"/>
  <c r="S440" l="1"/>
  <c r="T440" s="1"/>
  <c r="S31"/>
  <c r="T31" s="1"/>
  <c r="T681"/>
  <c r="R338"/>
  <c r="Q338"/>
  <c r="R32"/>
  <c r="Q32"/>
  <c r="B135"/>
  <c r="P134"/>
  <c r="D340"/>
  <c r="P339"/>
  <c r="A34"/>
  <c r="P33"/>
  <c r="S337"/>
  <c r="T337" s="1"/>
  <c r="H683"/>
  <c r="Q682"/>
  <c r="S682" s="1"/>
  <c r="E443"/>
  <c r="P443" s="1"/>
  <c r="Q441"/>
  <c r="R441"/>
  <c r="S441" s="1"/>
  <c r="T441" s="1"/>
  <c r="R235"/>
  <c r="Q235"/>
  <c r="S234"/>
  <c r="T234" s="1"/>
  <c r="R133"/>
  <c r="Q133"/>
  <c r="S132"/>
  <c r="T132" s="1"/>
  <c r="S32" l="1"/>
  <c r="T32" s="1"/>
  <c r="S338"/>
  <c r="T338" s="1"/>
  <c r="T682"/>
  <c r="R33"/>
  <c r="Q33"/>
  <c r="R339"/>
  <c r="Q339"/>
  <c r="A35"/>
  <c r="P34"/>
  <c r="D341"/>
  <c r="P340"/>
  <c r="B136"/>
  <c r="P135"/>
  <c r="H684"/>
  <c r="Q683"/>
  <c r="S683" s="1"/>
  <c r="Q442"/>
  <c r="R442"/>
  <c r="E444"/>
  <c r="P444" s="1"/>
  <c r="S235"/>
  <c r="T235" s="1"/>
  <c r="Q236"/>
  <c r="R236"/>
  <c r="S133"/>
  <c r="T133" s="1"/>
  <c r="Q134"/>
  <c r="R134"/>
  <c r="S339" l="1"/>
  <c r="T339" s="1"/>
  <c r="S33"/>
  <c r="T33" s="1"/>
  <c r="T683"/>
  <c r="R34"/>
  <c r="Q34"/>
  <c r="S34" s="1"/>
  <c r="T34" s="1"/>
  <c r="B137"/>
  <c r="P136"/>
  <c r="D342"/>
  <c r="P341"/>
  <c r="A36"/>
  <c r="P35"/>
  <c r="R340"/>
  <c r="Q340"/>
  <c r="S340" s="1"/>
  <c r="T340" s="1"/>
  <c r="H685"/>
  <c r="Q684"/>
  <c r="S684" s="1"/>
  <c r="S442"/>
  <c r="T442" s="1"/>
  <c r="E445"/>
  <c r="P445" s="1"/>
  <c r="Q443"/>
  <c r="R443"/>
  <c r="R237"/>
  <c r="Q237"/>
  <c r="S236"/>
  <c r="T236" s="1"/>
  <c r="R135"/>
  <c r="Q135"/>
  <c r="S134"/>
  <c r="T134" s="1"/>
  <c r="T684" l="1"/>
  <c r="R35"/>
  <c r="Q35"/>
  <c r="A37"/>
  <c r="P36"/>
  <c r="D343"/>
  <c r="P342"/>
  <c r="B138"/>
  <c r="P137"/>
  <c r="R341"/>
  <c r="Q341"/>
  <c r="S341" s="1"/>
  <c r="T341" s="1"/>
  <c r="H686"/>
  <c r="Q685"/>
  <c r="S685" s="1"/>
  <c r="Q444"/>
  <c r="R444"/>
  <c r="E446"/>
  <c r="P446" s="1"/>
  <c r="S443"/>
  <c r="T443" s="1"/>
  <c r="S237"/>
  <c r="T237" s="1"/>
  <c r="Q238"/>
  <c r="R238"/>
  <c r="Q136"/>
  <c r="R136"/>
  <c r="S135"/>
  <c r="T135" s="1"/>
  <c r="S35" l="1"/>
  <c r="T35" s="1"/>
  <c r="T685"/>
  <c r="R342"/>
  <c r="Q342"/>
  <c r="S342" s="1"/>
  <c r="T342" s="1"/>
  <c r="Q36"/>
  <c r="R36"/>
  <c r="B139"/>
  <c r="P138"/>
  <c r="D344"/>
  <c r="P343"/>
  <c r="A38"/>
  <c r="P37"/>
  <c r="H687"/>
  <c r="Q686"/>
  <c r="S686" s="1"/>
  <c r="Q445"/>
  <c r="R445"/>
  <c r="S445" s="1"/>
  <c r="T445" s="1"/>
  <c r="E447"/>
  <c r="P447" s="1"/>
  <c r="S444"/>
  <c r="T444" s="1"/>
  <c r="R239"/>
  <c r="Q239"/>
  <c r="S238"/>
  <c r="T238" s="1"/>
  <c r="R137"/>
  <c r="Q137"/>
  <c r="S136"/>
  <c r="T136" s="1"/>
  <c r="T686" l="1"/>
  <c r="R37"/>
  <c r="Q37"/>
  <c r="Q343"/>
  <c r="R343"/>
  <c r="A39"/>
  <c r="P38"/>
  <c r="D345"/>
  <c r="P344"/>
  <c r="B140"/>
  <c r="P139"/>
  <c r="S36"/>
  <c r="T36" s="1"/>
  <c r="H688"/>
  <c r="Q687"/>
  <c r="S687" s="1"/>
  <c r="Q446"/>
  <c r="R446"/>
  <c r="E448"/>
  <c r="P448" s="1"/>
  <c r="S239"/>
  <c r="T239" s="1"/>
  <c r="Q240"/>
  <c r="R240"/>
  <c r="S137"/>
  <c r="T137" s="1"/>
  <c r="Q138"/>
  <c r="R138"/>
  <c r="S37" l="1"/>
  <c r="T37" s="1"/>
  <c r="T687"/>
  <c r="Q344"/>
  <c r="R344"/>
  <c r="R38"/>
  <c r="Q38"/>
  <c r="B141"/>
  <c r="P140"/>
  <c r="D346"/>
  <c r="P345"/>
  <c r="A40"/>
  <c r="P39"/>
  <c r="S343"/>
  <c r="T343" s="1"/>
  <c r="H689"/>
  <c r="Q688"/>
  <c r="S688" s="1"/>
  <c r="S446"/>
  <c r="T446" s="1"/>
  <c r="E449"/>
  <c r="P449" s="1"/>
  <c r="Q447"/>
  <c r="R447"/>
  <c r="R241"/>
  <c r="Q241"/>
  <c r="S240"/>
  <c r="T240" s="1"/>
  <c r="R139"/>
  <c r="Q139"/>
  <c r="S138"/>
  <c r="T138" s="1"/>
  <c r="T688" l="1"/>
  <c r="S38"/>
  <c r="T38" s="1"/>
  <c r="A41"/>
  <c r="P40"/>
  <c r="D347"/>
  <c r="P346"/>
  <c r="B142"/>
  <c r="P141"/>
  <c r="S344"/>
  <c r="T344" s="1"/>
  <c r="Q39"/>
  <c r="R39"/>
  <c r="R345"/>
  <c r="Q345"/>
  <c r="H690"/>
  <c r="Q689"/>
  <c r="S689" s="1"/>
  <c r="Q448"/>
  <c r="R448"/>
  <c r="E450"/>
  <c r="P450" s="1"/>
  <c r="S447"/>
  <c r="T447" s="1"/>
  <c r="Q242"/>
  <c r="R242"/>
  <c r="S241"/>
  <c r="T241" s="1"/>
  <c r="S139"/>
  <c r="T139" s="1"/>
  <c r="Q140"/>
  <c r="R140"/>
  <c r="T689" l="1"/>
  <c r="S39"/>
  <c r="T39" s="1"/>
  <c r="B143"/>
  <c r="P142"/>
  <c r="D348"/>
  <c r="P347"/>
  <c r="A42"/>
  <c r="P41"/>
  <c r="S448"/>
  <c r="T448" s="1"/>
  <c r="S345"/>
  <c r="T345" s="1"/>
  <c r="R346"/>
  <c r="Q346"/>
  <c r="Q40"/>
  <c r="R40"/>
  <c r="H691"/>
  <c r="Q690"/>
  <c r="S690" s="1"/>
  <c r="E451"/>
  <c r="P451" s="1"/>
  <c r="Q449"/>
  <c r="R449"/>
  <c r="R243"/>
  <c r="Q243"/>
  <c r="S242"/>
  <c r="T242" s="1"/>
  <c r="R141"/>
  <c r="Q141"/>
  <c r="S140"/>
  <c r="T140" s="1"/>
  <c r="T690" l="1"/>
  <c r="S346"/>
  <c r="T346" s="1"/>
  <c r="A43"/>
  <c r="P42"/>
  <c r="D349"/>
  <c r="P348"/>
  <c r="B144"/>
  <c r="P143"/>
  <c r="S40"/>
  <c r="T40" s="1"/>
  <c r="R41"/>
  <c r="Q41"/>
  <c r="R347"/>
  <c r="Q347"/>
  <c r="S449"/>
  <c r="T449" s="1"/>
  <c r="H692"/>
  <c r="Q691"/>
  <c r="S691" s="1"/>
  <c r="Q450"/>
  <c r="R450"/>
  <c r="E452"/>
  <c r="P452" s="1"/>
  <c r="S243"/>
  <c r="T243" s="1"/>
  <c r="Q244"/>
  <c r="R244"/>
  <c r="S141"/>
  <c r="T141" s="1"/>
  <c r="Q142"/>
  <c r="R142"/>
  <c r="T691" l="1"/>
  <c r="Q348"/>
  <c r="R348"/>
  <c r="R42"/>
  <c r="Q42"/>
  <c r="B145"/>
  <c r="P144"/>
  <c r="D350"/>
  <c r="P349"/>
  <c r="A44"/>
  <c r="P43"/>
  <c r="S347"/>
  <c r="T347" s="1"/>
  <c r="S41"/>
  <c r="T41" s="1"/>
  <c r="H693"/>
  <c r="Q692"/>
  <c r="S692" s="1"/>
  <c r="S450"/>
  <c r="T450" s="1"/>
  <c r="E453"/>
  <c r="P453" s="1"/>
  <c r="Q451"/>
  <c r="R451"/>
  <c r="R245"/>
  <c r="Q245"/>
  <c r="S244"/>
  <c r="T244" s="1"/>
  <c r="R143"/>
  <c r="Q143"/>
  <c r="S142"/>
  <c r="T142" s="1"/>
  <c r="S42" l="1"/>
  <c r="T42" s="1"/>
  <c r="T692"/>
  <c r="R43"/>
  <c r="Q43"/>
  <c r="A45"/>
  <c r="P44"/>
  <c r="D351"/>
  <c r="P350"/>
  <c r="B146"/>
  <c r="P145"/>
  <c r="S348"/>
  <c r="T348" s="1"/>
  <c r="Q349"/>
  <c r="R349"/>
  <c r="H694"/>
  <c r="Q693"/>
  <c r="S693" s="1"/>
  <c r="S451"/>
  <c r="T451" s="1"/>
  <c r="Q452"/>
  <c r="R452"/>
  <c r="E454"/>
  <c r="P454" s="1"/>
  <c r="Q246"/>
  <c r="R246"/>
  <c r="S245"/>
  <c r="T245" s="1"/>
  <c r="S143"/>
  <c r="T143" s="1"/>
  <c r="Q144"/>
  <c r="R144"/>
  <c r="T693" l="1"/>
  <c r="B147"/>
  <c r="P146"/>
  <c r="D352"/>
  <c r="P351"/>
  <c r="A46"/>
  <c r="P45"/>
  <c r="R350"/>
  <c r="Q350"/>
  <c r="S350" s="1"/>
  <c r="T350" s="1"/>
  <c r="R44"/>
  <c r="Q44"/>
  <c r="S44" s="1"/>
  <c r="T44" s="1"/>
  <c r="S349"/>
  <c r="T349" s="1"/>
  <c r="S43"/>
  <c r="T43" s="1"/>
  <c r="H695"/>
  <c r="Q694"/>
  <c r="S694" s="1"/>
  <c r="S452"/>
  <c r="T452" s="1"/>
  <c r="E455"/>
  <c r="P455" s="1"/>
  <c r="Q453"/>
  <c r="R453"/>
  <c r="R247"/>
  <c r="Q247"/>
  <c r="S246"/>
  <c r="T246" s="1"/>
  <c r="R145"/>
  <c r="Q145"/>
  <c r="S144"/>
  <c r="T144" s="1"/>
  <c r="T694" l="1"/>
  <c r="A47"/>
  <c r="P46"/>
  <c r="D353"/>
  <c r="P352"/>
  <c r="B148"/>
  <c r="P147"/>
  <c r="R45"/>
  <c r="Q45"/>
  <c r="S45" s="1"/>
  <c r="T45" s="1"/>
  <c r="Q351"/>
  <c r="R351"/>
  <c r="H696"/>
  <c r="Q695"/>
  <c r="S695" s="1"/>
  <c r="S453"/>
  <c r="T453" s="1"/>
  <c r="Q454"/>
  <c r="R454"/>
  <c r="E456"/>
  <c r="P456" s="1"/>
  <c r="Q248"/>
  <c r="R248"/>
  <c r="S247"/>
  <c r="T247" s="1"/>
  <c r="S145"/>
  <c r="T145" s="1"/>
  <c r="Q146"/>
  <c r="R146"/>
  <c r="T695" l="1"/>
  <c r="B149"/>
  <c r="P148"/>
  <c r="D354"/>
  <c r="P353"/>
  <c r="A48"/>
  <c r="P47"/>
  <c r="S351"/>
  <c r="T351" s="1"/>
  <c r="R352"/>
  <c r="Q352"/>
  <c r="Q46"/>
  <c r="R46"/>
  <c r="H697"/>
  <c r="Q696"/>
  <c r="S696" s="1"/>
  <c r="S454"/>
  <c r="T454" s="1"/>
  <c r="E457"/>
  <c r="P457" s="1"/>
  <c r="Q455"/>
  <c r="R455"/>
  <c r="S248"/>
  <c r="T248" s="1"/>
  <c r="R249"/>
  <c r="Q249"/>
  <c r="R147"/>
  <c r="Q147"/>
  <c r="S146"/>
  <c r="T146" s="1"/>
  <c r="T696" l="1"/>
  <c r="S352"/>
  <c r="T352" s="1"/>
  <c r="A49"/>
  <c r="P48"/>
  <c r="D355"/>
  <c r="P354"/>
  <c r="B150"/>
  <c r="P149"/>
  <c r="Q47"/>
  <c r="R47"/>
  <c r="Q353"/>
  <c r="R353"/>
  <c r="S46"/>
  <c r="T46" s="1"/>
  <c r="H698"/>
  <c r="Q697"/>
  <c r="S697" s="1"/>
  <c r="S455"/>
  <c r="T455" s="1"/>
  <c r="Q456"/>
  <c r="R456"/>
  <c r="E458"/>
  <c r="P458" s="1"/>
  <c r="Q250"/>
  <c r="R250"/>
  <c r="S249"/>
  <c r="T249" s="1"/>
  <c r="S147"/>
  <c r="T147" s="1"/>
  <c r="Q148"/>
  <c r="R148"/>
  <c r="T697" l="1"/>
  <c r="B151"/>
  <c r="P150"/>
  <c r="D356"/>
  <c r="P355"/>
  <c r="A50"/>
  <c r="P49"/>
  <c r="S353"/>
  <c r="T353" s="1"/>
  <c r="S47"/>
  <c r="T47" s="1"/>
  <c r="Q354"/>
  <c r="R354"/>
  <c r="R48"/>
  <c r="Q48"/>
  <c r="S48" s="1"/>
  <c r="T48" s="1"/>
  <c r="H699"/>
  <c r="Q698"/>
  <c r="S698" s="1"/>
  <c r="S456"/>
  <c r="T456" s="1"/>
  <c r="E459"/>
  <c r="P459" s="1"/>
  <c r="Q457"/>
  <c r="R457"/>
  <c r="S250"/>
  <c r="T250" s="1"/>
  <c r="R251"/>
  <c r="Q251"/>
  <c r="R149"/>
  <c r="Q149"/>
  <c r="S148"/>
  <c r="T148" s="1"/>
  <c r="T698" l="1"/>
  <c r="Q49"/>
  <c r="R49"/>
  <c r="Q355"/>
  <c r="R355"/>
  <c r="A51"/>
  <c r="P50"/>
  <c r="D357"/>
  <c r="P356"/>
  <c r="B152"/>
  <c r="P151"/>
  <c r="S354"/>
  <c r="T354" s="1"/>
  <c r="H700"/>
  <c r="Q699"/>
  <c r="S699" s="1"/>
  <c r="S457"/>
  <c r="T457" s="1"/>
  <c r="Q458"/>
  <c r="R458"/>
  <c r="E460"/>
  <c r="P460" s="1"/>
  <c r="Q252"/>
  <c r="R252"/>
  <c r="S251"/>
  <c r="T251" s="1"/>
  <c r="S149"/>
  <c r="T149" s="1"/>
  <c r="Q150"/>
  <c r="R150"/>
  <c r="T699" l="1"/>
  <c r="Q356"/>
  <c r="R356"/>
  <c r="R50"/>
  <c r="Q50"/>
  <c r="B153"/>
  <c r="P152"/>
  <c r="D358"/>
  <c r="P357"/>
  <c r="A52"/>
  <c r="P51"/>
  <c r="S355"/>
  <c r="T355" s="1"/>
  <c r="S49"/>
  <c r="T49" s="1"/>
  <c r="H701"/>
  <c r="Q700"/>
  <c r="S700" s="1"/>
  <c r="S458"/>
  <c r="T458" s="1"/>
  <c r="Q459"/>
  <c r="R459"/>
  <c r="E461"/>
  <c r="P461" s="1"/>
  <c r="S252"/>
  <c r="T252" s="1"/>
  <c r="R253"/>
  <c r="Q253"/>
  <c r="R151"/>
  <c r="Q151"/>
  <c r="S150"/>
  <c r="T150" s="1"/>
  <c r="T700" l="1"/>
  <c r="S50"/>
  <c r="T50" s="1"/>
  <c r="R357"/>
  <c r="Q357"/>
  <c r="S357" s="1"/>
  <c r="T357" s="1"/>
  <c r="A53"/>
  <c r="P52"/>
  <c r="D359"/>
  <c r="P358"/>
  <c r="B154"/>
  <c r="P153"/>
  <c r="S356"/>
  <c r="T356" s="1"/>
  <c r="R51"/>
  <c r="Q51"/>
  <c r="H702"/>
  <c r="Q701"/>
  <c r="S701" s="1"/>
  <c r="S459"/>
  <c r="T459" s="1"/>
  <c r="Q460"/>
  <c r="R460"/>
  <c r="E462"/>
  <c r="P462" s="1"/>
  <c r="Q254"/>
  <c r="R254"/>
  <c r="S253"/>
  <c r="T253" s="1"/>
  <c r="S151"/>
  <c r="T151" s="1"/>
  <c r="Q152"/>
  <c r="R152"/>
  <c r="T701" l="1"/>
  <c r="Q358"/>
  <c r="R358"/>
  <c r="Q52"/>
  <c r="R52"/>
  <c r="B155"/>
  <c r="P154"/>
  <c r="D360"/>
  <c r="P359"/>
  <c r="A54"/>
  <c r="P53"/>
  <c r="S51"/>
  <c r="T51" s="1"/>
  <c r="H703"/>
  <c r="Q702"/>
  <c r="S702" s="1"/>
  <c r="Q461"/>
  <c r="R461"/>
  <c r="E463"/>
  <c r="P463" s="1"/>
  <c r="S460"/>
  <c r="T460" s="1"/>
  <c r="S254"/>
  <c r="T254" s="1"/>
  <c r="R255"/>
  <c r="Q255"/>
  <c r="R153"/>
  <c r="Q153"/>
  <c r="S152"/>
  <c r="T152" s="1"/>
  <c r="T702" l="1"/>
  <c r="Q359"/>
  <c r="R359"/>
  <c r="A55"/>
  <c r="P54"/>
  <c r="D361"/>
  <c r="P360"/>
  <c r="B156"/>
  <c r="P155"/>
  <c r="S52"/>
  <c r="T52" s="1"/>
  <c r="S358"/>
  <c r="T358" s="1"/>
  <c r="R53"/>
  <c r="Q53"/>
  <c r="S53" s="1"/>
  <c r="T53" s="1"/>
  <c r="H704"/>
  <c r="Q703"/>
  <c r="S703" s="1"/>
  <c r="Q462"/>
  <c r="R462"/>
  <c r="E464"/>
  <c r="P464" s="1"/>
  <c r="S461"/>
  <c r="T461" s="1"/>
  <c r="S255"/>
  <c r="T255" s="1"/>
  <c r="Q256"/>
  <c r="R256"/>
  <c r="Q154"/>
  <c r="R154"/>
  <c r="S153"/>
  <c r="T153" s="1"/>
  <c r="T703" l="1"/>
  <c r="R360"/>
  <c r="Q360"/>
  <c r="R54"/>
  <c r="Q54"/>
  <c r="B157"/>
  <c r="P156"/>
  <c r="D362"/>
  <c r="P361"/>
  <c r="A56"/>
  <c r="P55"/>
  <c r="S359"/>
  <c r="T359" s="1"/>
  <c r="H705"/>
  <c r="Q704"/>
  <c r="S704" s="1"/>
  <c r="S256"/>
  <c r="T256" s="1"/>
  <c r="Q463"/>
  <c r="R463"/>
  <c r="E465"/>
  <c r="P465" s="1"/>
  <c r="S462"/>
  <c r="T462" s="1"/>
  <c r="R257"/>
  <c r="Q257"/>
  <c r="R155"/>
  <c r="Q155"/>
  <c r="S154"/>
  <c r="T154" s="1"/>
  <c r="S54" l="1"/>
  <c r="T54" s="1"/>
  <c r="S360"/>
  <c r="T360" s="1"/>
  <c r="T704"/>
  <c r="Q55"/>
  <c r="R55"/>
  <c r="Q361"/>
  <c r="R361"/>
  <c r="A57"/>
  <c r="P56"/>
  <c r="D363"/>
  <c r="P362"/>
  <c r="B158"/>
  <c r="P157"/>
  <c r="H706"/>
  <c r="Q705"/>
  <c r="S705" s="1"/>
  <c r="S257"/>
  <c r="T257" s="1"/>
  <c r="Q464"/>
  <c r="R464"/>
  <c r="E466"/>
  <c r="P466" s="1"/>
  <c r="S463"/>
  <c r="T463" s="1"/>
  <c r="Q258"/>
  <c r="R258"/>
  <c r="S155"/>
  <c r="T155" s="1"/>
  <c r="Q156"/>
  <c r="R156"/>
  <c r="T705" l="1"/>
  <c r="B159"/>
  <c r="P158"/>
  <c r="D364"/>
  <c r="P363"/>
  <c r="A58"/>
  <c r="P57"/>
  <c r="S361"/>
  <c r="T361" s="1"/>
  <c r="S55"/>
  <c r="T55" s="1"/>
  <c r="R362"/>
  <c r="Q362"/>
  <c r="Q56"/>
  <c r="R56"/>
  <c r="H707"/>
  <c r="Q706"/>
  <c r="S706" s="1"/>
  <c r="Q465"/>
  <c r="R465"/>
  <c r="E467"/>
  <c r="P467" s="1"/>
  <c r="S464"/>
  <c r="T464" s="1"/>
  <c r="S258"/>
  <c r="T258" s="1"/>
  <c r="R259"/>
  <c r="Q259"/>
  <c r="R157"/>
  <c r="Q157"/>
  <c r="S156"/>
  <c r="T156" s="1"/>
  <c r="T706" l="1"/>
  <c r="S362"/>
  <c r="T362" s="1"/>
  <c r="A59"/>
  <c r="P58"/>
  <c r="D365"/>
  <c r="P364"/>
  <c r="B160"/>
  <c r="P159"/>
  <c r="S56"/>
  <c r="T56" s="1"/>
  <c r="Q57"/>
  <c r="R57"/>
  <c r="Q363"/>
  <c r="R363"/>
  <c r="H708"/>
  <c r="Q707"/>
  <c r="S707" s="1"/>
  <c r="Q466"/>
  <c r="R466"/>
  <c r="E468"/>
  <c r="P468" s="1"/>
  <c r="S465"/>
  <c r="T465" s="1"/>
  <c r="S259"/>
  <c r="T259" s="1"/>
  <c r="Q260"/>
  <c r="R260"/>
  <c r="S157"/>
  <c r="T157" s="1"/>
  <c r="Q158"/>
  <c r="R158"/>
  <c r="T707" l="1"/>
  <c r="S363"/>
  <c r="T363" s="1"/>
  <c r="S57"/>
  <c r="T57" s="1"/>
  <c r="B161"/>
  <c r="P160"/>
  <c r="D366"/>
  <c r="P365"/>
  <c r="A60"/>
  <c r="P59"/>
  <c r="Q364"/>
  <c r="R364"/>
  <c r="R58"/>
  <c r="Q58"/>
  <c r="H709"/>
  <c r="Q708"/>
  <c r="S708" s="1"/>
  <c r="Q467"/>
  <c r="R467"/>
  <c r="E469"/>
  <c r="P469" s="1"/>
  <c r="S466"/>
  <c r="T466" s="1"/>
  <c r="R261"/>
  <c r="Q261"/>
  <c r="S260"/>
  <c r="T260" s="1"/>
  <c r="R159"/>
  <c r="Q159"/>
  <c r="S158"/>
  <c r="T158" s="1"/>
  <c r="S58" l="1"/>
  <c r="T58" s="1"/>
  <c r="T708"/>
  <c r="A61"/>
  <c r="P60"/>
  <c r="D367"/>
  <c r="P366"/>
  <c r="B162"/>
  <c r="P161"/>
  <c r="S364"/>
  <c r="T364" s="1"/>
  <c r="R59"/>
  <c r="Q59"/>
  <c r="Q365"/>
  <c r="R365"/>
  <c r="H710"/>
  <c r="Q709"/>
  <c r="S709" s="1"/>
  <c r="Q468"/>
  <c r="R468"/>
  <c r="E470"/>
  <c r="P470" s="1"/>
  <c r="S467"/>
  <c r="T467" s="1"/>
  <c r="S261"/>
  <c r="T261" s="1"/>
  <c r="Q262"/>
  <c r="R262"/>
  <c r="S159"/>
  <c r="T159" s="1"/>
  <c r="Q160"/>
  <c r="R160"/>
  <c r="T709" l="1"/>
  <c r="S365"/>
  <c r="T365" s="1"/>
  <c r="B163"/>
  <c r="P162"/>
  <c r="D368"/>
  <c r="P367"/>
  <c r="A62"/>
  <c r="P61"/>
  <c r="S59"/>
  <c r="T59" s="1"/>
  <c r="Q366"/>
  <c r="S366" s="1"/>
  <c r="T366" s="1"/>
  <c r="R366"/>
  <c r="Q60"/>
  <c r="S60" s="1"/>
  <c r="T60" s="1"/>
  <c r="R60"/>
  <c r="H711"/>
  <c r="Q710"/>
  <c r="S710" s="1"/>
  <c r="Q469"/>
  <c r="R469"/>
  <c r="E471"/>
  <c r="P471" s="1"/>
  <c r="S468"/>
  <c r="T468" s="1"/>
  <c r="R263"/>
  <c r="Q263"/>
  <c r="S262"/>
  <c r="T262" s="1"/>
  <c r="R161"/>
  <c r="Q161"/>
  <c r="S160"/>
  <c r="T160" s="1"/>
  <c r="T710" l="1"/>
  <c r="A63"/>
  <c r="P62"/>
  <c r="D369"/>
  <c r="P368"/>
  <c r="B164"/>
  <c r="P163"/>
  <c r="Q61"/>
  <c r="R61"/>
  <c r="R367"/>
  <c r="Q367"/>
  <c r="S367" s="1"/>
  <c r="T367" s="1"/>
  <c r="H712"/>
  <c r="Q711"/>
  <c r="S711" s="1"/>
  <c r="Q470"/>
  <c r="R470"/>
  <c r="E472"/>
  <c r="P472" s="1"/>
  <c r="S469"/>
  <c r="T469" s="1"/>
  <c r="S263"/>
  <c r="T263" s="1"/>
  <c r="Q264"/>
  <c r="R264"/>
  <c r="S161"/>
  <c r="T161" s="1"/>
  <c r="Q162"/>
  <c r="R162"/>
  <c r="T711" l="1"/>
  <c r="B165"/>
  <c r="P164"/>
  <c r="D370"/>
  <c r="P369"/>
  <c r="A64"/>
  <c r="P63"/>
  <c r="S61"/>
  <c r="T61" s="1"/>
  <c r="Q368"/>
  <c r="S368" s="1"/>
  <c r="T368" s="1"/>
  <c r="R368"/>
  <c r="R62"/>
  <c r="Q62"/>
  <c r="H713"/>
  <c r="Q712"/>
  <c r="S712" s="1"/>
  <c r="Q471"/>
  <c r="R471"/>
  <c r="E473"/>
  <c r="P473" s="1"/>
  <c r="S470"/>
  <c r="T470" s="1"/>
  <c r="R265"/>
  <c r="Q265"/>
  <c r="S264"/>
  <c r="T264" s="1"/>
  <c r="R163"/>
  <c r="Q163"/>
  <c r="S162"/>
  <c r="T162" s="1"/>
  <c r="T712" l="1"/>
  <c r="A65"/>
  <c r="P64"/>
  <c r="D371"/>
  <c r="P370"/>
  <c r="B166"/>
  <c r="P165"/>
  <c r="S62"/>
  <c r="T62" s="1"/>
  <c r="Q63"/>
  <c r="S63" s="1"/>
  <c r="T63" s="1"/>
  <c r="R63"/>
  <c r="R369"/>
  <c r="Q369"/>
  <c r="H714"/>
  <c r="Q714" s="1"/>
  <c r="S714" s="1"/>
  <c r="Q713"/>
  <c r="S713" s="1"/>
  <c r="Q472"/>
  <c r="R472"/>
  <c r="E474"/>
  <c r="P474" s="1"/>
  <c r="S471"/>
  <c r="T471" s="1"/>
  <c r="Q266"/>
  <c r="R266"/>
  <c r="S265"/>
  <c r="T265" s="1"/>
  <c r="S163"/>
  <c r="T163" s="1"/>
  <c r="Q164"/>
  <c r="R164"/>
  <c r="T714" l="1"/>
  <c r="T713"/>
  <c r="B167"/>
  <c r="P166"/>
  <c r="D372"/>
  <c r="P371"/>
  <c r="A66"/>
  <c r="P65"/>
  <c r="S369"/>
  <c r="T369" s="1"/>
  <c r="Q370"/>
  <c r="S370" s="1"/>
  <c r="T370" s="1"/>
  <c r="R370"/>
  <c r="Q64"/>
  <c r="S64" s="1"/>
  <c r="T64" s="1"/>
  <c r="R64"/>
  <c r="Q473"/>
  <c r="R473"/>
  <c r="E475"/>
  <c r="P475" s="1"/>
  <c r="S472"/>
  <c r="T472" s="1"/>
  <c r="S266"/>
  <c r="T266" s="1"/>
  <c r="R267"/>
  <c r="Q267"/>
  <c r="R165"/>
  <c r="Q165"/>
  <c r="S164"/>
  <c r="T164" s="1"/>
  <c r="R371" l="1"/>
  <c r="Q371"/>
  <c r="A67"/>
  <c r="P66"/>
  <c r="D373"/>
  <c r="P372"/>
  <c r="B168"/>
  <c r="P167"/>
  <c r="R65"/>
  <c r="Q65"/>
  <c r="S65" s="1"/>
  <c r="T65" s="1"/>
  <c r="Q474"/>
  <c r="R474"/>
  <c r="E476"/>
  <c r="P476" s="1"/>
  <c r="S473"/>
  <c r="T473" s="1"/>
  <c r="Q268"/>
  <c r="R268"/>
  <c r="S267"/>
  <c r="T267" s="1"/>
  <c r="Q166"/>
  <c r="R166"/>
  <c r="S165"/>
  <c r="T165" s="1"/>
  <c r="S371" l="1"/>
  <c r="T371" s="1"/>
  <c r="B169"/>
  <c r="P168"/>
  <c r="D374"/>
  <c r="P373"/>
  <c r="A68"/>
  <c r="P67"/>
  <c r="R372"/>
  <c r="Q372"/>
  <c r="S372" s="1"/>
  <c r="T372" s="1"/>
  <c r="R66"/>
  <c r="Q66"/>
  <c r="S66" s="1"/>
  <c r="T66" s="1"/>
  <c r="Q475"/>
  <c r="R475"/>
  <c r="E477"/>
  <c r="P477" s="1"/>
  <c r="S474"/>
  <c r="T474" s="1"/>
  <c r="S268"/>
  <c r="T268" s="1"/>
  <c r="R269"/>
  <c r="Q269"/>
  <c r="S166"/>
  <c r="T166" s="1"/>
  <c r="R167"/>
  <c r="Q167"/>
  <c r="R67" l="1"/>
  <c r="Q67"/>
  <c r="S67" s="1"/>
  <c r="T67" s="1"/>
  <c r="Q373"/>
  <c r="R373"/>
  <c r="A69"/>
  <c r="P68"/>
  <c r="D375"/>
  <c r="P374"/>
  <c r="B170"/>
  <c r="P169"/>
  <c r="Q476"/>
  <c r="R476"/>
  <c r="E478"/>
  <c r="P478" s="1"/>
  <c r="S475"/>
  <c r="T475" s="1"/>
  <c r="Q270"/>
  <c r="R270"/>
  <c r="S269"/>
  <c r="T269" s="1"/>
  <c r="Q168"/>
  <c r="R168"/>
  <c r="S167"/>
  <c r="T167" s="1"/>
  <c r="B171" l="1"/>
  <c r="P170"/>
  <c r="D376"/>
  <c r="P375"/>
  <c r="A70"/>
  <c r="P69"/>
  <c r="S373"/>
  <c r="T373" s="1"/>
  <c r="Q374"/>
  <c r="S374" s="1"/>
  <c r="T374" s="1"/>
  <c r="R374"/>
  <c r="Q68"/>
  <c r="S68" s="1"/>
  <c r="T68" s="1"/>
  <c r="R68"/>
  <c r="Q477"/>
  <c r="R477"/>
  <c r="E479"/>
  <c r="P479" s="1"/>
  <c r="S476"/>
  <c r="T476" s="1"/>
  <c r="S270"/>
  <c r="T270" s="1"/>
  <c r="R271"/>
  <c r="Q271"/>
  <c r="S168"/>
  <c r="T168" s="1"/>
  <c r="R169"/>
  <c r="Q169"/>
  <c r="A71" l="1"/>
  <c r="P70"/>
  <c r="D377"/>
  <c r="P376"/>
  <c r="B172"/>
  <c r="P171"/>
  <c r="Q69"/>
  <c r="R69"/>
  <c r="R375"/>
  <c r="Q375"/>
  <c r="S375" s="1"/>
  <c r="T375" s="1"/>
  <c r="Q478"/>
  <c r="R478"/>
  <c r="E480"/>
  <c r="P480" s="1"/>
  <c r="S477"/>
  <c r="T477" s="1"/>
  <c r="Q272"/>
  <c r="R272"/>
  <c r="S271"/>
  <c r="T271" s="1"/>
  <c r="S169"/>
  <c r="T169" s="1"/>
  <c r="Q170"/>
  <c r="R170"/>
  <c r="B173" l="1"/>
  <c r="P172"/>
  <c r="D378"/>
  <c r="P377"/>
  <c r="A72"/>
  <c r="P71"/>
  <c r="S69"/>
  <c r="T69" s="1"/>
  <c r="R376"/>
  <c r="Q376"/>
  <c r="Q70"/>
  <c r="R70"/>
  <c r="Q479"/>
  <c r="R479"/>
  <c r="E481"/>
  <c r="P481" s="1"/>
  <c r="S478"/>
  <c r="T478" s="1"/>
  <c r="S272"/>
  <c r="T272" s="1"/>
  <c r="R273"/>
  <c r="Q273"/>
  <c r="R171"/>
  <c r="Q171"/>
  <c r="S170"/>
  <c r="T170" s="1"/>
  <c r="S70" l="1"/>
  <c r="T70" s="1"/>
  <c r="A73"/>
  <c r="P72"/>
  <c r="D379"/>
  <c r="P378"/>
  <c r="B174"/>
  <c r="P173"/>
  <c r="S376"/>
  <c r="T376" s="1"/>
  <c r="Q71"/>
  <c r="R71"/>
  <c r="Q377"/>
  <c r="R377"/>
  <c r="S171"/>
  <c r="T171" s="1"/>
  <c r="Q480"/>
  <c r="R480"/>
  <c r="E482"/>
  <c r="P482" s="1"/>
  <c r="S479"/>
  <c r="T479" s="1"/>
  <c r="S273"/>
  <c r="T273" s="1"/>
  <c r="Q274"/>
  <c r="R274"/>
  <c r="Q172"/>
  <c r="R172"/>
  <c r="S377" l="1"/>
  <c r="T377" s="1"/>
  <c r="S71"/>
  <c r="T71" s="1"/>
  <c r="B175"/>
  <c r="P174"/>
  <c r="D380"/>
  <c r="P379"/>
  <c r="A74"/>
  <c r="P73"/>
  <c r="R378"/>
  <c r="Q378"/>
  <c r="S378" s="1"/>
  <c r="T378" s="1"/>
  <c r="Q72"/>
  <c r="R72"/>
  <c r="Q481"/>
  <c r="R481"/>
  <c r="E483"/>
  <c r="P483" s="1"/>
  <c r="S480"/>
  <c r="T480" s="1"/>
  <c r="S274"/>
  <c r="T274" s="1"/>
  <c r="R275"/>
  <c r="Q275"/>
  <c r="R173"/>
  <c r="Q173"/>
  <c r="S172"/>
  <c r="T172" s="1"/>
  <c r="A75" l="1"/>
  <c r="P74"/>
  <c r="D381"/>
  <c r="P380"/>
  <c r="B176"/>
  <c r="P175"/>
  <c r="S72"/>
  <c r="T72" s="1"/>
  <c r="Q73"/>
  <c r="S73" s="1"/>
  <c r="T73" s="1"/>
  <c r="R73"/>
  <c r="Q379"/>
  <c r="S379" s="1"/>
  <c r="T379" s="1"/>
  <c r="R379"/>
  <c r="Q482"/>
  <c r="R482"/>
  <c r="E484"/>
  <c r="P484" s="1"/>
  <c r="S481"/>
  <c r="T481" s="1"/>
  <c r="S275"/>
  <c r="T275" s="1"/>
  <c r="Q276"/>
  <c r="R276"/>
  <c r="S173"/>
  <c r="T173" s="1"/>
  <c r="Q174"/>
  <c r="R174"/>
  <c r="Q74" l="1"/>
  <c r="R74"/>
  <c r="B177"/>
  <c r="P176"/>
  <c r="D382"/>
  <c r="P381"/>
  <c r="A76"/>
  <c r="P75"/>
  <c r="R380"/>
  <c r="Q380"/>
  <c r="Q483"/>
  <c r="R483"/>
  <c r="E485"/>
  <c r="P485" s="1"/>
  <c r="S482"/>
  <c r="T482" s="1"/>
  <c r="R277"/>
  <c r="Q277"/>
  <c r="S276"/>
  <c r="T276" s="1"/>
  <c r="R175"/>
  <c r="Q175"/>
  <c r="S174"/>
  <c r="T174" s="1"/>
  <c r="S380" l="1"/>
  <c r="T380" s="1"/>
  <c r="R75"/>
  <c r="Q75"/>
  <c r="R381"/>
  <c r="Q381"/>
  <c r="A77"/>
  <c r="P76"/>
  <c r="D383"/>
  <c r="P382"/>
  <c r="B178"/>
  <c r="P177"/>
  <c r="S74"/>
  <c r="T74" s="1"/>
  <c r="S277"/>
  <c r="T277" s="1"/>
  <c r="Q484"/>
  <c r="R484"/>
  <c r="E486"/>
  <c r="P486" s="1"/>
  <c r="S483"/>
  <c r="T483" s="1"/>
  <c r="Q278"/>
  <c r="R278"/>
  <c r="S175"/>
  <c r="T175" s="1"/>
  <c r="Q176"/>
  <c r="R176"/>
  <c r="S381" l="1"/>
  <c r="T381" s="1"/>
  <c r="S75"/>
  <c r="T75" s="1"/>
  <c r="R76"/>
  <c r="Q76"/>
  <c r="S76" s="1"/>
  <c r="T76" s="1"/>
  <c r="B179"/>
  <c r="P178"/>
  <c r="D384"/>
  <c r="P383"/>
  <c r="A78"/>
  <c r="P77"/>
  <c r="Q382"/>
  <c r="R382"/>
  <c r="Q485"/>
  <c r="R485"/>
  <c r="E487"/>
  <c r="P487" s="1"/>
  <c r="S484"/>
  <c r="T484" s="1"/>
  <c r="R279"/>
  <c r="Q279"/>
  <c r="S278"/>
  <c r="T278" s="1"/>
  <c r="R177"/>
  <c r="Q177"/>
  <c r="S176"/>
  <c r="T176" s="1"/>
  <c r="A79" l="1"/>
  <c r="P78"/>
  <c r="D385"/>
  <c r="P384"/>
  <c r="B180"/>
  <c r="P179"/>
  <c r="S382"/>
  <c r="T382" s="1"/>
  <c r="Q77"/>
  <c r="S77" s="1"/>
  <c r="T77" s="1"/>
  <c r="R77"/>
  <c r="Q383"/>
  <c r="S383" s="1"/>
  <c r="T383" s="1"/>
  <c r="R383"/>
  <c r="Q486"/>
  <c r="R486"/>
  <c r="E488"/>
  <c r="P488" s="1"/>
  <c r="S485"/>
  <c r="T485" s="1"/>
  <c r="S279"/>
  <c r="T279" s="1"/>
  <c r="Q280"/>
  <c r="R280"/>
  <c r="S177"/>
  <c r="T177" s="1"/>
  <c r="Q178"/>
  <c r="R178"/>
  <c r="B181" l="1"/>
  <c r="P180"/>
  <c r="D386"/>
  <c r="P385"/>
  <c r="A80"/>
  <c r="P79"/>
  <c r="Q384"/>
  <c r="R384"/>
  <c r="R78"/>
  <c r="Q78"/>
  <c r="Q487"/>
  <c r="R487"/>
  <c r="E489"/>
  <c r="P489" s="1"/>
  <c r="S486"/>
  <c r="T486" s="1"/>
  <c r="R281"/>
  <c r="Q281"/>
  <c r="S280"/>
  <c r="T280" s="1"/>
  <c r="R179"/>
  <c r="Q179"/>
  <c r="S178"/>
  <c r="T178" s="1"/>
  <c r="S78" l="1"/>
  <c r="T78" s="1"/>
  <c r="A81"/>
  <c r="P80"/>
  <c r="D387"/>
  <c r="P386"/>
  <c r="B182"/>
  <c r="P181"/>
  <c r="S384"/>
  <c r="T384" s="1"/>
  <c r="R79"/>
  <c r="Q79"/>
  <c r="Q385"/>
  <c r="S385" s="1"/>
  <c r="T385" s="1"/>
  <c r="R385"/>
  <c r="Q488"/>
  <c r="R488"/>
  <c r="E490"/>
  <c r="P490" s="1"/>
  <c r="S487"/>
  <c r="T487" s="1"/>
  <c r="S281"/>
  <c r="T281" s="1"/>
  <c r="Q282"/>
  <c r="R282"/>
  <c r="S179"/>
  <c r="T179" s="1"/>
  <c r="Q180"/>
  <c r="R180"/>
  <c r="R80" l="1"/>
  <c r="Q80"/>
  <c r="S80" s="1"/>
  <c r="T80" s="1"/>
  <c r="B183"/>
  <c r="P182"/>
  <c r="D388"/>
  <c r="P387"/>
  <c r="A82"/>
  <c r="P81"/>
  <c r="S79"/>
  <c r="T79" s="1"/>
  <c r="Q386"/>
  <c r="S386" s="1"/>
  <c r="T386" s="1"/>
  <c r="R386"/>
  <c r="Q489"/>
  <c r="R489"/>
  <c r="E491"/>
  <c r="P491" s="1"/>
  <c r="S488"/>
  <c r="T488" s="1"/>
  <c r="R283"/>
  <c r="Q283"/>
  <c r="S282"/>
  <c r="T282" s="1"/>
  <c r="R181"/>
  <c r="Q181"/>
  <c r="S180"/>
  <c r="T180" s="1"/>
  <c r="Q387" l="1"/>
  <c r="R387"/>
  <c r="A83"/>
  <c r="P82"/>
  <c r="D389"/>
  <c r="P388"/>
  <c r="B184"/>
  <c r="P183"/>
  <c r="Q81"/>
  <c r="R81"/>
  <c r="Q490"/>
  <c r="R490"/>
  <c r="E492"/>
  <c r="P492" s="1"/>
  <c r="S489"/>
  <c r="T489" s="1"/>
  <c r="Q284"/>
  <c r="R284"/>
  <c r="S283"/>
  <c r="T283" s="1"/>
  <c r="S181"/>
  <c r="T181" s="1"/>
  <c r="Q182"/>
  <c r="R182"/>
  <c r="B185" l="1"/>
  <c r="P184"/>
  <c r="D390"/>
  <c r="P389"/>
  <c r="A84"/>
  <c r="P83"/>
  <c r="S81"/>
  <c r="T81" s="1"/>
  <c r="S387"/>
  <c r="T387" s="1"/>
  <c r="Q388"/>
  <c r="R388"/>
  <c r="Q82"/>
  <c r="R82"/>
  <c r="S284"/>
  <c r="T284" s="1"/>
  <c r="Q491"/>
  <c r="R491"/>
  <c r="E493"/>
  <c r="P493" s="1"/>
  <c r="S490"/>
  <c r="T490" s="1"/>
  <c r="R285"/>
  <c r="Q285"/>
  <c r="R183"/>
  <c r="Q183"/>
  <c r="S182"/>
  <c r="T182" s="1"/>
  <c r="R83" l="1"/>
  <c r="Q83"/>
  <c r="A85"/>
  <c r="P84"/>
  <c r="D391"/>
  <c r="P390"/>
  <c r="B186"/>
  <c r="P185"/>
  <c r="S82"/>
  <c r="T82" s="1"/>
  <c r="S388"/>
  <c r="T388" s="1"/>
  <c r="Q389"/>
  <c r="R389"/>
  <c r="Q492"/>
  <c r="R492"/>
  <c r="E494"/>
  <c r="P494" s="1"/>
  <c r="S491"/>
  <c r="T491" s="1"/>
  <c r="S285"/>
  <c r="T285" s="1"/>
  <c r="Q286"/>
  <c r="R286"/>
  <c r="S183"/>
  <c r="T183" s="1"/>
  <c r="Q184"/>
  <c r="R184"/>
  <c r="S83" l="1"/>
  <c r="T83" s="1"/>
  <c r="Q390"/>
  <c r="R390"/>
  <c r="B187"/>
  <c r="P186"/>
  <c r="D392"/>
  <c r="P391"/>
  <c r="A86"/>
  <c r="P85"/>
  <c r="S389"/>
  <c r="T389" s="1"/>
  <c r="Q84"/>
  <c r="R84"/>
  <c r="Q493"/>
  <c r="R493"/>
  <c r="E495"/>
  <c r="P495" s="1"/>
  <c r="S492"/>
  <c r="T492" s="1"/>
  <c r="S286"/>
  <c r="T286" s="1"/>
  <c r="R287"/>
  <c r="Q287"/>
  <c r="R185"/>
  <c r="Q185"/>
  <c r="S184"/>
  <c r="T184" s="1"/>
  <c r="S84" l="1"/>
  <c r="T84" s="1"/>
  <c r="R85"/>
  <c r="Q85"/>
  <c r="S85" s="1"/>
  <c r="T85" s="1"/>
  <c r="A87"/>
  <c r="P86"/>
  <c r="D393"/>
  <c r="P392"/>
  <c r="B188"/>
  <c r="P187"/>
  <c r="S390"/>
  <c r="T390" s="1"/>
  <c r="R391"/>
  <c r="Q391"/>
  <c r="Q494"/>
  <c r="R494"/>
  <c r="E496"/>
  <c r="P496" s="1"/>
  <c r="S493"/>
  <c r="T493" s="1"/>
  <c r="S287"/>
  <c r="T287" s="1"/>
  <c r="Q288"/>
  <c r="R288"/>
  <c r="S185"/>
  <c r="T185" s="1"/>
  <c r="Q186"/>
  <c r="R186"/>
  <c r="B189" l="1"/>
  <c r="P188"/>
  <c r="D394"/>
  <c r="P393"/>
  <c r="A88"/>
  <c r="P87"/>
  <c r="S391"/>
  <c r="T391" s="1"/>
  <c r="R392"/>
  <c r="Q392"/>
  <c r="Q86"/>
  <c r="R86"/>
  <c r="Q495"/>
  <c r="R495"/>
  <c r="E497"/>
  <c r="P497" s="1"/>
  <c r="S494"/>
  <c r="T494" s="1"/>
  <c r="S288"/>
  <c r="T288" s="1"/>
  <c r="R289"/>
  <c r="Q289"/>
  <c r="R187"/>
  <c r="Q187"/>
  <c r="S186"/>
  <c r="T186" s="1"/>
  <c r="S86" l="1"/>
  <c r="T86" s="1"/>
  <c r="A89"/>
  <c r="P88"/>
  <c r="D395"/>
  <c r="P394"/>
  <c r="B190"/>
  <c r="P189"/>
  <c r="S392"/>
  <c r="T392" s="1"/>
  <c r="Q87"/>
  <c r="S87" s="1"/>
  <c r="T87" s="1"/>
  <c r="R87"/>
  <c r="Q393"/>
  <c r="S393" s="1"/>
  <c r="T393" s="1"/>
  <c r="R393"/>
  <c r="Q496"/>
  <c r="R496"/>
  <c r="E498"/>
  <c r="P498" s="1"/>
  <c r="S495"/>
  <c r="T495" s="1"/>
  <c r="S289"/>
  <c r="T289" s="1"/>
  <c r="Q290"/>
  <c r="R290"/>
  <c r="S187"/>
  <c r="T187" s="1"/>
  <c r="Q188"/>
  <c r="R188"/>
  <c r="B191" l="1"/>
  <c r="P190"/>
  <c r="D396"/>
  <c r="P395"/>
  <c r="A90"/>
  <c r="P89"/>
  <c r="Q394"/>
  <c r="R394"/>
  <c r="R88"/>
  <c r="Q88"/>
  <c r="S88" s="1"/>
  <c r="T88" s="1"/>
  <c r="Q497"/>
  <c r="R497"/>
  <c r="E499"/>
  <c r="P499" s="1"/>
  <c r="S496"/>
  <c r="T496" s="1"/>
  <c r="R291"/>
  <c r="Q291"/>
  <c r="S290"/>
  <c r="T290" s="1"/>
  <c r="R189"/>
  <c r="Q189"/>
  <c r="S188"/>
  <c r="T188" s="1"/>
  <c r="A91" l="1"/>
  <c r="P90"/>
  <c r="D397"/>
  <c r="P396"/>
  <c r="B192"/>
  <c r="P191"/>
  <c r="S394"/>
  <c r="T394" s="1"/>
  <c r="Q89"/>
  <c r="S89" s="1"/>
  <c r="T89" s="1"/>
  <c r="R89"/>
  <c r="Q395"/>
  <c r="S395" s="1"/>
  <c r="T395" s="1"/>
  <c r="R395"/>
  <c r="Q498"/>
  <c r="R498"/>
  <c r="E500"/>
  <c r="P500" s="1"/>
  <c r="S497"/>
  <c r="T497" s="1"/>
  <c r="S291"/>
  <c r="T291" s="1"/>
  <c r="Q292"/>
  <c r="R292"/>
  <c r="S189"/>
  <c r="T189" s="1"/>
  <c r="Q190"/>
  <c r="R190"/>
  <c r="Q90" l="1"/>
  <c r="R90"/>
  <c r="B193"/>
  <c r="P192"/>
  <c r="D398"/>
  <c r="P397"/>
  <c r="A92"/>
  <c r="P91"/>
  <c r="Q396"/>
  <c r="R396"/>
  <c r="Q499"/>
  <c r="R499"/>
  <c r="E501"/>
  <c r="P501" s="1"/>
  <c r="S498"/>
  <c r="T498" s="1"/>
  <c r="R293"/>
  <c r="Q293"/>
  <c r="S292"/>
  <c r="T292" s="1"/>
  <c r="R191"/>
  <c r="Q191"/>
  <c r="S190"/>
  <c r="T190" s="1"/>
  <c r="Q91" l="1"/>
  <c r="R91"/>
  <c r="Q397"/>
  <c r="R397"/>
  <c r="A93"/>
  <c r="P92"/>
  <c r="D399"/>
  <c r="P398"/>
  <c r="B194"/>
  <c r="P193"/>
  <c r="S396"/>
  <c r="T396" s="1"/>
  <c r="S90"/>
  <c r="T90" s="1"/>
  <c r="Q500"/>
  <c r="R500"/>
  <c r="E502"/>
  <c r="P502" s="1"/>
  <c r="S499"/>
  <c r="T499" s="1"/>
  <c r="Q294"/>
  <c r="R294"/>
  <c r="S293"/>
  <c r="T293" s="1"/>
  <c r="S191"/>
  <c r="T191" s="1"/>
  <c r="Q192"/>
  <c r="R192"/>
  <c r="R398" l="1"/>
  <c r="Q398"/>
  <c r="R92"/>
  <c r="Q92"/>
  <c r="B195"/>
  <c r="P194"/>
  <c r="D400"/>
  <c r="P399"/>
  <c r="A94"/>
  <c r="P93"/>
  <c r="S397"/>
  <c r="T397" s="1"/>
  <c r="S91"/>
  <c r="T91" s="1"/>
  <c r="Q501"/>
  <c r="R501"/>
  <c r="E503"/>
  <c r="P503" s="1"/>
  <c r="S500"/>
  <c r="T500" s="1"/>
  <c r="R295"/>
  <c r="Q295"/>
  <c r="S294"/>
  <c r="T294" s="1"/>
  <c r="R193"/>
  <c r="Q193"/>
  <c r="S192"/>
  <c r="T192" s="1"/>
  <c r="S92" l="1"/>
  <c r="T92" s="1"/>
  <c r="S398"/>
  <c r="T398" s="1"/>
  <c r="R93"/>
  <c r="Q93"/>
  <c r="S93" s="1"/>
  <c r="T93" s="1"/>
  <c r="R399"/>
  <c r="Q399"/>
  <c r="S399" s="1"/>
  <c r="T399" s="1"/>
  <c r="A95"/>
  <c r="P94"/>
  <c r="D401"/>
  <c r="P400"/>
  <c r="B196"/>
  <c r="P195"/>
  <c r="S193"/>
  <c r="T193" s="1"/>
  <c r="Q502"/>
  <c r="R502"/>
  <c r="E504"/>
  <c r="P504" s="1"/>
  <c r="S501"/>
  <c r="T501" s="1"/>
  <c r="S295"/>
  <c r="T295" s="1"/>
  <c r="Q296"/>
  <c r="R296"/>
  <c r="Q194"/>
  <c r="R194"/>
  <c r="B197" l="1"/>
  <c r="P196"/>
  <c r="D402"/>
  <c r="P401"/>
  <c r="A96"/>
  <c r="P95"/>
  <c r="Q400"/>
  <c r="R400"/>
  <c r="R94"/>
  <c r="Q94"/>
  <c r="S94" s="1"/>
  <c r="T94" s="1"/>
  <c r="Q503"/>
  <c r="R503"/>
  <c r="E505"/>
  <c r="P505" s="1"/>
  <c r="S502"/>
  <c r="T502" s="1"/>
  <c r="R297"/>
  <c r="Q297"/>
  <c r="S296"/>
  <c r="T296" s="1"/>
  <c r="R195"/>
  <c r="Q195"/>
  <c r="S194"/>
  <c r="T194" s="1"/>
  <c r="A97" l="1"/>
  <c r="P96"/>
  <c r="D403"/>
  <c r="P402"/>
  <c r="B198"/>
  <c r="P197"/>
  <c r="S400"/>
  <c r="T400" s="1"/>
  <c r="R95"/>
  <c r="Q95"/>
  <c r="R401"/>
  <c r="Q401"/>
  <c r="Q504"/>
  <c r="R504"/>
  <c r="E506"/>
  <c r="P506" s="1"/>
  <c r="S503"/>
  <c r="T503" s="1"/>
  <c r="S297"/>
  <c r="T297" s="1"/>
  <c r="Q298"/>
  <c r="R298"/>
  <c r="S195"/>
  <c r="T195" s="1"/>
  <c r="Q196"/>
  <c r="R196"/>
  <c r="R96" l="1"/>
  <c r="Q96"/>
  <c r="B199"/>
  <c r="P198"/>
  <c r="D404"/>
  <c r="P403"/>
  <c r="A98"/>
  <c r="P97"/>
  <c r="S401"/>
  <c r="T401" s="1"/>
  <c r="S95"/>
  <c r="T95" s="1"/>
  <c r="R402"/>
  <c r="Q402"/>
  <c r="S402" s="1"/>
  <c r="T402" s="1"/>
  <c r="Q505"/>
  <c r="R505"/>
  <c r="E507"/>
  <c r="P507" s="1"/>
  <c r="S504"/>
  <c r="T504" s="1"/>
  <c r="R299"/>
  <c r="Q299"/>
  <c r="S298"/>
  <c r="T298" s="1"/>
  <c r="R197"/>
  <c r="Q197"/>
  <c r="S196"/>
  <c r="T196" s="1"/>
  <c r="S96" l="1"/>
  <c r="T96" s="1"/>
  <c r="Q97"/>
  <c r="R97"/>
  <c r="Q403"/>
  <c r="R403"/>
  <c r="A99"/>
  <c r="P98"/>
  <c r="D405"/>
  <c r="P404"/>
  <c r="B200"/>
  <c r="P199"/>
  <c r="Q506"/>
  <c r="R506"/>
  <c r="E508"/>
  <c r="P508" s="1"/>
  <c r="S505"/>
  <c r="T505" s="1"/>
  <c r="S299"/>
  <c r="T299" s="1"/>
  <c r="Q300"/>
  <c r="R300"/>
  <c r="S197"/>
  <c r="T197" s="1"/>
  <c r="Q198"/>
  <c r="R198"/>
  <c r="R404" l="1"/>
  <c r="Q404"/>
  <c r="S404" s="1"/>
  <c r="T404" s="1"/>
  <c r="R98"/>
  <c r="Q98"/>
  <c r="S98" s="1"/>
  <c r="T98" s="1"/>
  <c r="B201"/>
  <c r="P200"/>
  <c r="D406"/>
  <c r="P405"/>
  <c r="A100"/>
  <c r="P99"/>
  <c r="S403"/>
  <c r="T403" s="1"/>
  <c r="S97"/>
  <c r="T97" s="1"/>
  <c r="Q507"/>
  <c r="R507"/>
  <c r="E509"/>
  <c r="P509" s="1"/>
  <c r="S506"/>
  <c r="T506" s="1"/>
  <c r="R301"/>
  <c r="Q301"/>
  <c r="S300"/>
  <c r="T300" s="1"/>
  <c r="R199"/>
  <c r="Q199"/>
  <c r="S198"/>
  <c r="T198" s="1"/>
  <c r="R99" l="1"/>
  <c r="Q99"/>
  <c r="S99" s="1"/>
  <c r="T99" s="1"/>
  <c r="Q405"/>
  <c r="R405"/>
  <c r="A101"/>
  <c r="P100"/>
  <c r="D407"/>
  <c r="P406"/>
  <c r="B202"/>
  <c r="P201"/>
  <c r="E510"/>
  <c r="P510" s="1"/>
  <c r="S199"/>
  <c r="T199" s="1"/>
  <c r="Q508"/>
  <c r="R508"/>
  <c r="Q509"/>
  <c r="R509"/>
  <c r="S507"/>
  <c r="T507" s="1"/>
  <c r="S301"/>
  <c r="T301" s="1"/>
  <c r="Q302"/>
  <c r="R302"/>
  <c r="Q200"/>
  <c r="R200"/>
  <c r="Q406" l="1"/>
  <c r="R406"/>
  <c r="B203"/>
  <c r="P202"/>
  <c r="D408"/>
  <c r="P408" s="1"/>
  <c r="P407"/>
  <c r="A102"/>
  <c r="P102" s="1"/>
  <c r="P101"/>
  <c r="S405"/>
  <c r="T405" s="1"/>
  <c r="Q100"/>
  <c r="R100"/>
  <c r="R510"/>
  <c r="Q510"/>
  <c r="S509"/>
  <c r="T509" s="1"/>
  <c r="S508"/>
  <c r="T508" s="1"/>
  <c r="R303"/>
  <c r="Q303"/>
  <c r="S302"/>
  <c r="T302" s="1"/>
  <c r="R201"/>
  <c r="Q201"/>
  <c r="S200"/>
  <c r="T200" s="1"/>
  <c r="S100" l="1"/>
  <c r="T100" s="1"/>
  <c r="Q101"/>
  <c r="R101"/>
  <c r="Q102"/>
  <c r="R102"/>
  <c r="Q408"/>
  <c r="R408"/>
  <c r="B204"/>
  <c r="P204" s="1"/>
  <c r="P203"/>
  <c r="S510"/>
  <c r="T510" s="1"/>
  <c r="S406"/>
  <c r="T406" s="1"/>
  <c r="R407"/>
  <c r="Q407"/>
  <c r="S407" s="1"/>
  <c r="T407" s="1"/>
  <c r="S303"/>
  <c r="T303" s="1"/>
  <c r="Q304"/>
  <c r="R304"/>
  <c r="S201"/>
  <c r="T201" s="1"/>
  <c r="Q202"/>
  <c r="R202"/>
  <c r="S408" l="1"/>
  <c r="T408" s="1"/>
  <c r="S102"/>
  <c r="T102" s="1"/>
  <c r="S101"/>
  <c r="T101" s="1"/>
  <c r="Q306"/>
  <c r="R306"/>
  <c r="R305"/>
  <c r="Q305"/>
  <c r="S304"/>
  <c r="T304" s="1"/>
  <c r="Q204"/>
  <c r="R204"/>
  <c r="R203"/>
  <c r="Q203"/>
  <c r="S202"/>
  <c r="T202" s="1"/>
  <c r="S203" l="1"/>
  <c r="T203" s="1"/>
  <c r="S305"/>
  <c r="T305" s="1"/>
  <c r="S306"/>
  <c r="T306" s="1"/>
  <c r="S204"/>
  <c r="T204" s="1"/>
</calcChain>
</file>

<file path=xl/sharedStrings.xml><?xml version="1.0" encoding="utf-8"?>
<sst xmlns="http://schemas.openxmlformats.org/spreadsheetml/2006/main" count="400" uniqueCount="22">
  <si>
    <t>N_Niveau</t>
  </si>
  <si>
    <t>N_Spring</t>
  </si>
  <si>
    <t>N_Fall</t>
  </si>
  <si>
    <t>N_Fix</t>
  </si>
  <si>
    <t>N_GrazingManure</t>
  </si>
  <si>
    <t>SoilType</t>
  </si>
  <si>
    <t>N_Removed</t>
  </si>
  <si>
    <t>Year</t>
  </si>
  <si>
    <t>Humus</t>
  </si>
  <si>
    <t>Clay</t>
  </si>
  <si>
    <t>CropCoeff</t>
  </si>
  <si>
    <t>PreCropCoeff</t>
  </si>
  <si>
    <t>T</t>
  </si>
  <si>
    <t>U</t>
  </si>
  <si>
    <t>KG pr HA</t>
  </si>
  <si>
    <t>Mg pr L</t>
  </si>
  <si>
    <t>V</t>
  </si>
  <si>
    <t xml:space="preserve">Run_OffBefore </t>
  </si>
  <si>
    <t xml:space="preserve">Run_offNow </t>
  </si>
  <si>
    <t>Run_OffBefore</t>
  </si>
  <si>
    <t>Run_offNow</t>
  </si>
  <si>
    <t>www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</si>
</sst>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Sheet1!$S$1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173.49440303729153</c:v>
                </c:pt>
                <c:pt idx="1">
                  <c:v>173.50290768877352</c:v>
                </c:pt>
                <c:pt idx="2">
                  <c:v>173.51141243426341</c:v>
                </c:pt>
                <c:pt idx="3">
                  <c:v>173.51991727375724</c:v>
                </c:pt>
                <c:pt idx="4">
                  <c:v>173.52842220725077</c:v>
                </c:pt>
                <c:pt idx="5">
                  <c:v>173.53692723474001</c:v>
                </c:pt>
                <c:pt idx="6">
                  <c:v>173.54543235622063</c:v>
                </c:pt>
                <c:pt idx="7">
                  <c:v>173.55393757168846</c:v>
                </c:pt>
                <c:pt idx="8">
                  <c:v>173.5624428811397</c:v>
                </c:pt>
                <c:pt idx="9">
                  <c:v>173.57094828456957</c:v>
                </c:pt>
                <c:pt idx="10">
                  <c:v>173.57945378197448</c:v>
                </c:pt>
                <c:pt idx="11">
                  <c:v>173.58795937335015</c:v>
                </c:pt>
                <c:pt idx="12">
                  <c:v>173.5964650586923</c:v>
                </c:pt>
                <c:pt idx="13">
                  <c:v>173.60497083799669</c:v>
                </c:pt>
                <c:pt idx="14">
                  <c:v>173.61347671125944</c:v>
                </c:pt>
                <c:pt idx="15">
                  <c:v>173.62198267847623</c:v>
                </c:pt>
                <c:pt idx="16">
                  <c:v>173.6304887396428</c:v>
                </c:pt>
                <c:pt idx="17">
                  <c:v>173.63899489475514</c:v>
                </c:pt>
                <c:pt idx="18">
                  <c:v>173.64750114380928</c:v>
                </c:pt>
                <c:pt idx="19">
                  <c:v>173.65600748680086</c:v>
                </c:pt>
                <c:pt idx="20">
                  <c:v>173.66451392372559</c:v>
                </c:pt>
                <c:pt idx="21">
                  <c:v>173.67302045457959</c:v>
                </c:pt>
                <c:pt idx="22">
                  <c:v>173.6815270793588</c:v>
                </c:pt>
                <c:pt idx="23">
                  <c:v>173.69003379805858</c:v>
                </c:pt>
                <c:pt idx="24">
                  <c:v>173.69854061067525</c:v>
                </c:pt>
                <c:pt idx="25">
                  <c:v>173.7070475172045</c:v>
                </c:pt>
                <c:pt idx="26">
                  <c:v>173.71555451764215</c:v>
                </c:pt>
                <c:pt idx="27">
                  <c:v>173.72406161198404</c:v>
                </c:pt>
                <c:pt idx="28">
                  <c:v>173.73256880022612</c:v>
                </c:pt>
                <c:pt idx="29">
                  <c:v>173.7410760823642</c:v>
                </c:pt>
                <c:pt idx="30">
                  <c:v>173.74958345839408</c:v>
                </c:pt>
                <c:pt idx="31">
                  <c:v>173.75809092831165</c:v>
                </c:pt>
                <c:pt idx="32">
                  <c:v>173.76659849211279</c:v>
                </c:pt>
                <c:pt idx="33">
                  <c:v>173.77510614979352</c:v>
                </c:pt>
                <c:pt idx="34">
                  <c:v>173.78361390134936</c:v>
                </c:pt>
                <c:pt idx="35">
                  <c:v>173.79212174677642</c:v>
                </c:pt>
                <c:pt idx="36">
                  <c:v>173.80062968607029</c:v>
                </c:pt>
                <c:pt idx="37">
                  <c:v>173.80913771922707</c:v>
                </c:pt>
                <c:pt idx="38">
                  <c:v>173.8176458462427</c:v>
                </c:pt>
                <c:pt idx="39">
                  <c:v>173.8261540671127</c:v>
                </c:pt>
                <c:pt idx="40">
                  <c:v>173.8346623818332</c:v>
                </c:pt>
                <c:pt idx="41">
                  <c:v>173.84317079040008</c:v>
                </c:pt>
                <c:pt idx="42">
                  <c:v>173.85167929280891</c:v>
                </c:pt>
                <c:pt idx="43">
                  <c:v>173.86018788905588</c:v>
                </c:pt>
                <c:pt idx="44">
                  <c:v>173.86869657913661</c:v>
                </c:pt>
                <c:pt idx="45">
                  <c:v>173.87720536304712</c:v>
                </c:pt>
                <c:pt idx="46">
                  <c:v>173.88571424078307</c:v>
                </c:pt>
                <c:pt idx="47">
                  <c:v>173.89422321234062</c:v>
                </c:pt>
                <c:pt idx="48">
                  <c:v>173.90273227771547</c:v>
                </c:pt>
                <c:pt idx="49">
                  <c:v>173.91124143690345</c:v>
                </c:pt>
                <c:pt idx="50">
                  <c:v>173.91975068990064</c:v>
                </c:pt>
                <c:pt idx="51">
                  <c:v>173.92826003670248</c:v>
                </c:pt>
                <c:pt idx="52">
                  <c:v>173.93676947730515</c:v>
                </c:pt>
                <c:pt idx="53">
                  <c:v>173.94527901170443</c:v>
                </c:pt>
                <c:pt idx="54">
                  <c:v>173.95378863989629</c:v>
                </c:pt>
                <c:pt idx="55">
                  <c:v>173.96229836187638</c:v>
                </c:pt>
                <c:pt idx="56">
                  <c:v>173.97080817764066</c:v>
                </c:pt>
                <c:pt idx="57">
                  <c:v>173.97931808718516</c:v>
                </c:pt>
                <c:pt idx="58">
                  <c:v>173.9878280905055</c:v>
                </c:pt>
                <c:pt idx="59">
                  <c:v>173.99633818759776</c:v>
                </c:pt>
                <c:pt idx="60">
                  <c:v>174.00484837845758</c:v>
                </c:pt>
                <c:pt idx="61">
                  <c:v>174.01335866308099</c:v>
                </c:pt>
                <c:pt idx="62">
                  <c:v>174.02186904146393</c:v>
                </c:pt>
                <c:pt idx="63">
                  <c:v>174.03037951360218</c:v>
                </c:pt>
                <c:pt idx="64">
                  <c:v>174.03889007949138</c:v>
                </c:pt>
                <c:pt idx="65">
                  <c:v>174.04740073912771</c:v>
                </c:pt>
                <c:pt idx="66">
                  <c:v>174.05591149250694</c:v>
                </c:pt>
                <c:pt idx="67">
                  <c:v>174.06442233962485</c:v>
                </c:pt>
                <c:pt idx="68">
                  <c:v>174.07293328047749</c:v>
                </c:pt>
                <c:pt idx="69">
                  <c:v>174.08144431506065</c:v>
                </c:pt>
                <c:pt idx="70">
                  <c:v>174.0899554433702</c:v>
                </c:pt>
                <c:pt idx="71">
                  <c:v>174.0984666654019</c:v>
                </c:pt>
                <c:pt idx="72">
                  <c:v>174.10697798115194</c:v>
                </c:pt>
                <c:pt idx="73">
                  <c:v>174.11548939061564</c:v>
                </c:pt>
                <c:pt idx="74">
                  <c:v>174.12400089378951</c:v>
                </c:pt>
                <c:pt idx="75">
                  <c:v>174.13251249066897</c:v>
                </c:pt>
                <c:pt idx="76">
                  <c:v>174.14102418125012</c:v>
                </c:pt>
                <c:pt idx="77">
                  <c:v>174.14953596552863</c:v>
                </c:pt>
                <c:pt idx="78">
                  <c:v>174.15804784350061</c:v>
                </c:pt>
                <c:pt idx="79">
                  <c:v>174.16655981516189</c:v>
                </c:pt>
                <c:pt idx="80">
                  <c:v>174.17507188050814</c:v>
                </c:pt>
                <c:pt idx="81">
                  <c:v>174.18358403953528</c:v>
                </c:pt>
                <c:pt idx="82">
                  <c:v>174.19209629223946</c:v>
                </c:pt>
                <c:pt idx="83">
                  <c:v>174.20060863861639</c:v>
                </c:pt>
                <c:pt idx="84">
                  <c:v>174.20912107866198</c:v>
                </c:pt>
                <c:pt idx="85">
                  <c:v>174.21763361237188</c:v>
                </c:pt>
                <c:pt idx="86">
                  <c:v>174.22614623974229</c:v>
                </c:pt>
                <c:pt idx="87">
                  <c:v>174.23465896076891</c:v>
                </c:pt>
                <c:pt idx="88">
                  <c:v>174.24317177544771</c:v>
                </c:pt>
                <c:pt idx="89">
                  <c:v>174.25168468377453</c:v>
                </c:pt>
                <c:pt idx="90">
                  <c:v>174.26019768574508</c:v>
                </c:pt>
                <c:pt idx="91">
                  <c:v>174.26871078135548</c:v>
                </c:pt>
                <c:pt idx="92">
                  <c:v>174.27722397060163</c:v>
                </c:pt>
                <c:pt idx="93">
                  <c:v>174.28573725347928</c:v>
                </c:pt>
                <c:pt idx="94">
                  <c:v>174.29425062998428</c:v>
                </c:pt>
                <c:pt idx="95">
                  <c:v>174.30276410011246</c:v>
                </c:pt>
                <c:pt idx="96">
                  <c:v>174.31127766385995</c:v>
                </c:pt>
                <c:pt idx="97">
                  <c:v>174.31979132122257</c:v>
                </c:pt>
                <c:pt idx="98">
                  <c:v>174.32830507219606</c:v>
                </c:pt>
                <c:pt idx="99">
                  <c:v>174.33681891677628</c:v>
                </c:pt>
                <c:pt idx="100">
                  <c:v>174.34533285495925</c:v>
                </c:pt>
              </c:numCache>
            </c:numRef>
          </c:yVal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xVal>
          <c:yVal>
            <c:numRef>
              <c:f>Sheet1!$T$2:$T$102</c:f>
              <c:numCache>
                <c:formatCode>General</c:formatCode>
                <c:ptCount val="101"/>
                <c:pt idx="0">
                  <c:v>204.95472145472036</c:v>
                </c:pt>
                <c:pt idx="1">
                  <c:v>204.96476828300445</c:v>
                </c:pt>
                <c:pt idx="2">
                  <c:v>204.97481522234315</c:v>
                </c:pt>
                <c:pt idx="3">
                  <c:v>204.98486227273187</c:v>
                </c:pt>
                <c:pt idx="4">
                  <c:v>204.99490943416558</c:v>
                </c:pt>
                <c:pt idx="5">
                  <c:v>205.00495670663949</c:v>
                </c:pt>
                <c:pt idx="6">
                  <c:v>205.01500409014861</c:v>
                </c:pt>
                <c:pt idx="7">
                  <c:v>205.02505158468799</c:v>
                </c:pt>
                <c:pt idx="8">
                  <c:v>205.03509919025299</c:v>
                </c:pt>
                <c:pt idx="9">
                  <c:v>205.04514690683817</c:v>
                </c:pt>
                <c:pt idx="10">
                  <c:v>205.05519473443917</c:v>
                </c:pt>
                <c:pt idx="11">
                  <c:v>205.06524267305096</c:v>
                </c:pt>
                <c:pt idx="12">
                  <c:v>205.07529072266848</c:v>
                </c:pt>
                <c:pt idx="13">
                  <c:v>205.08533888328677</c:v>
                </c:pt>
                <c:pt idx="14">
                  <c:v>205.09538715490112</c:v>
                </c:pt>
                <c:pt idx="15">
                  <c:v>205.10543553750659</c:v>
                </c:pt>
                <c:pt idx="16">
                  <c:v>205.11548403109799</c:v>
                </c:pt>
                <c:pt idx="17">
                  <c:v>205.12553263567074</c:v>
                </c:pt>
                <c:pt idx="18">
                  <c:v>205.13558135122003</c:v>
                </c:pt>
                <c:pt idx="19">
                  <c:v>205.14563017774071</c:v>
                </c:pt>
                <c:pt idx="20">
                  <c:v>205.15567911522785</c:v>
                </c:pt>
                <c:pt idx="21">
                  <c:v>205.16572816367668</c:v>
                </c:pt>
                <c:pt idx="22">
                  <c:v>205.17577732308251</c:v>
                </c:pt>
                <c:pt idx="23">
                  <c:v>205.18582659343983</c:v>
                </c:pt>
                <c:pt idx="24">
                  <c:v>205.19587597474435</c:v>
                </c:pt>
                <c:pt idx="25">
                  <c:v>205.20592546699086</c:v>
                </c:pt>
                <c:pt idx="26">
                  <c:v>205.21597507017458</c:v>
                </c:pt>
                <c:pt idx="27">
                  <c:v>205.22602478429047</c:v>
                </c:pt>
                <c:pt idx="28">
                  <c:v>205.23607460933377</c:v>
                </c:pt>
                <c:pt idx="29">
                  <c:v>205.24612454529955</c:v>
                </c:pt>
                <c:pt idx="30">
                  <c:v>205.25617459218284</c:v>
                </c:pt>
                <c:pt idx="31">
                  <c:v>205.26622474997882</c:v>
                </c:pt>
                <c:pt idx="32">
                  <c:v>205.27627501868255</c:v>
                </c:pt>
                <c:pt idx="33">
                  <c:v>205.28632539828936</c:v>
                </c:pt>
                <c:pt idx="34">
                  <c:v>205.29637588879399</c:v>
                </c:pt>
                <c:pt idx="35">
                  <c:v>205.30642649019188</c:v>
                </c:pt>
                <c:pt idx="36">
                  <c:v>205.31647720247767</c:v>
                </c:pt>
                <c:pt idx="37">
                  <c:v>205.32652802564689</c:v>
                </c:pt>
                <c:pt idx="38">
                  <c:v>205.33657895969472</c:v>
                </c:pt>
                <c:pt idx="39">
                  <c:v>205.3466300046158</c:v>
                </c:pt>
                <c:pt idx="40">
                  <c:v>205.3566811604056</c:v>
                </c:pt>
                <c:pt idx="41">
                  <c:v>205.36673242705928</c:v>
                </c:pt>
                <c:pt idx="42">
                  <c:v>205.37678380457157</c:v>
                </c:pt>
                <c:pt idx="43">
                  <c:v>205.386835292938</c:v>
                </c:pt>
                <c:pt idx="44">
                  <c:v>205.39688689215333</c:v>
                </c:pt>
                <c:pt idx="45">
                  <c:v>205.40693860221302</c:v>
                </c:pt>
                <c:pt idx="46">
                  <c:v>205.41699042311174</c:v>
                </c:pt>
                <c:pt idx="47">
                  <c:v>205.42704235484504</c:v>
                </c:pt>
                <c:pt idx="48">
                  <c:v>205.43709439740789</c:v>
                </c:pt>
                <c:pt idx="49">
                  <c:v>205.44714655079525</c:v>
                </c:pt>
                <c:pt idx="50">
                  <c:v>205.45719881500261</c:v>
                </c:pt>
                <c:pt idx="51">
                  <c:v>205.46725119002451</c:v>
                </c:pt>
                <c:pt idx="52">
                  <c:v>205.47730367585643</c:v>
                </c:pt>
                <c:pt idx="53">
                  <c:v>205.48735627249349</c:v>
                </c:pt>
                <c:pt idx="54">
                  <c:v>205.49740897993084</c:v>
                </c:pt>
                <c:pt idx="55">
                  <c:v>205.50746179816329</c:v>
                </c:pt>
                <c:pt idx="56">
                  <c:v>205.51751472718615</c:v>
                </c:pt>
                <c:pt idx="57">
                  <c:v>205.52756776699474</c:v>
                </c:pt>
                <c:pt idx="58">
                  <c:v>205.53762091758381</c:v>
                </c:pt>
                <c:pt idx="59">
                  <c:v>205.54767417894882</c:v>
                </c:pt>
                <c:pt idx="60">
                  <c:v>205.55772755108453</c:v>
                </c:pt>
                <c:pt idx="61">
                  <c:v>205.56778103398634</c:v>
                </c:pt>
                <c:pt idx="62">
                  <c:v>205.57783462764939</c:v>
                </c:pt>
                <c:pt idx="63">
                  <c:v>205.58788833206873</c:v>
                </c:pt>
                <c:pt idx="64">
                  <c:v>205.59794214723914</c:v>
                </c:pt>
                <c:pt idx="65">
                  <c:v>205.60799607315616</c:v>
                </c:pt>
                <c:pt idx="66">
                  <c:v>205.61805010981485</c:v>
                </c:pt>
                <c:pt idx="67">
                  <c:v>205.62810425721017</c:v>
                </c:pt>
                <c:pt idx="68">
                  <c:v>205.63815851533738</c:v>
                </c:pt>
                <c:pt idx="69">
                  <c:v>205.64821288419165</c:v>
                </c:pt>
                <c:pt idx="70">
                  <c:v>205.658267363768</c:v>
                </c:pt>
                <c:pt idx="71">
                  <c:v>205.66832195406144</c:v>
                </c:pt>
                <c:pt idx="72">
                  <c:v>205.67837665506747</c:v>
                </c:pt>
                <c:pt idx="73">
                  <c:v>205.68843146678057</c:v>
                </c:pt>
                <c:pt idx="74">
                  <c:v>205.69848638919666</c:v>
                </c:pt>
                <c:pt idx="75">
                  <c:v>205.70854142231025</c:v>
                </c:pt>
                <c:pt idx="76">
                  <c:v>205.71859656611679</c:v>
                </c:pt>
                <c:pt idx="77">
                  <c:v>205.72865182061113</c:v>
                </c:pt>
                <c:pt idx="78">
                  <c:v>205.73870718578871</c:v>
                </c:pt>
                <c:pt idx="79">
                  <c:v>205.74876266164458</c:v>
                </c:pt>
                <c:pt idx="80">
                  <c:v>205.75881824817361</c:v>
                </c:pt>
                <c:pt idx="81">
                  <c:v>205.76887394537098</c:v>
                </c:pt>
                <c:pt idx="82">
                  <c:v>205.77892975323218</c:v>
                </c:pt>
                <c:pt idx="83">
                  <c:v>205.78898567175216</c:v>
                </c:pt>
                <c:pt idx="84">
                  <c:v>205.79904170092604</c:v>
                </c:pt>
                <c:pt idx="85">
                  <c:v>205.80909784074865</c:v>
                </c:pt>
                <c:pt idx="86">
                  <c:v>205.81915409121558</c:v>
                </c:pt>
                <c:pt idx="87">
                  <c:v>205.82921045232163</c:v>
                </c:pt>
                <c:pt idx="88">
                  <c:v>205.8392669240622</c:v>
                </c:pt>
                <c:pt idx="89">
                  <c:v>205.84932350643228</c:v>
                </c:pt>
                <c:pt idx="90">
                  <c:v>205.85938019942682</c:v>
                </c:pt>
                <c:pt idx="91">
                  <c:v>205.86943700304127</c:v>
                </c:pt>
                <c:pt idx="92">
                  <c:v>205.87949391727071</c:v>
                </c:pt>
                <c:pt idx="93">
                  <c:v>205.88955094211016</c:v>
                </c:pt>
                <c:pt idx="94">
                  <c:v>205.89960807755472</c:v>
                </c:pt>
                <c:pt idx="95">
                  <c:v>205.90966532359951</c:v>
                </c:pt>
                <c:pt idx="96">
                  <c:v>205.91972268023986</c:v>
                </c:pt>
                <c:pt idx="97">
                  <c:v>205.92978014747092</c:v>
                </c:pt>
                <c:pt idx="98">
                  <c:v>205.93983772528759</c:v>
                </c:pt>
                <c:pt idx="99">
                  <c:v>205.94989541368506</c:v>
                </c:pt>
                <c:pt idx="100">
                  <c:v>205.95995321265852</c:v>
                </c:pt>
              </c:numCache>
            </c:numRef>
          </c:yVal>
        </c:ser>
        <c:axId val="91752320"/>
        <c:axId val="91753856"/>
      </c:scatterChart>
      <c:valAx>
        <c:axId val="91752320"/>
        <c:scaling>
          <c:orientation val="minMax"/>
          <c:max val="2"/>
        </c:scaling>
        <c:axPos val="b"/>
        <c:numFmt formatCode="General" sourceLinked="1"/>
        <c:tickLblPos val="nextTo"/>
        <c:crossAx val="91753856"/>
        <c:crosses val="autoZero"/>
        <c:crossBetween val="midCat"/>
      </c:valAx>
      <c:valAx>
        <c:axId val="91753856"/>
        <c:scaling>
          <c:orientation val="minMax"/>
        </c:scaling>
        <c:axPos val="l"/>
        <c:majorGridlines/>
        <c:numFmt formatCode="General" sourceLinked="1"/>
        <c:tickLblPos val="nextTo"/>
        <c:crossAx val="91752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2"/>
          <c:tx>
            <c:strRef>
              <c:f>Sheet1!$S$919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Sheet1!$L$920:$L$1020</c:f>
              <c:numCache>
                <c:formatCode>General</c:formatCode>
                <c:ptCount val="101"/>
                <c:pt idx="0">
                  <c:v>50</c:v>
                </c:pt>
                <c:pt idx="1">
                  <c:v>56.5</c:v>
                </c:pt>
                <c:pt idx="2">
                  <c:v>63</c:v>
                </c:pt>
                <c:pt idx="3">
                  <c:v>69.5</c:v>
                </c:pt>
                <c:pt idx="4">
                  <c:v>76</c:v>
                </c:pt>
                <c:pt idx="5">
                  <c:v>82.5</c:v>
                </c:pt>
                <c:pt idx="6">
                  <c:v>89</c:v>
                </c:pt>
                <c:pt idx="7">
                  <c:v>95.5</c:v>
                </c:pt>
                <c:pt idx="8">
                  <c:v>102</c:v>
                </c:pt>
                <c:pt idx="9">
                  <c:v>108.5</c:v>
                </c:pt>
                <c:pt idx="10">
                  <c:v>115</c:v>
                </c:pt>
                <c:pt idx="11">
                  <c:v>121.5</c:v>
                </c:pt>
                <c:pt idx="12">
                  <c:v>128</c:v>
                </c:pt>
                <c:pt idx="13">
                  <c:v>134.5</c:v>
                </c:pt>
                <c:pt idx="14">
                  <c:v>141</c:v>
                </c:pt>
                <c:pt idx="15">
                  <c:v>147.5</c:v>
                </c:pt>
                <c:pt idx="16">
                  <c:v>154</c:v>
                </c:pt>
                <c:pt idx="17">
                  <c:v>160.5</c:v>
                </c:pt>
                <c:pt idx="18">
                  <c:v>167</c:v>
                </c:pt>
                <c:pt idx="19">
                  <c:v>173.5</c:v>
                </c:pt>
                <c:pt idx="20">
                  <c:v>180</c:v>
                </c:pt>
                <c:pt idx="21">
                  <c:v>186.5</c:v>
                </c:pt>
                <c:pt idx="22">
                  <c:v>193</c:v>
                </c:pt>
                <c:pt idx="23">
                  <c:v>199.5</c:v>
                </c:pt>
                <c:pt idx="24">
                  <c:v>206</c:v>
                </c:pt>
                <c:pt idx="25">
                  <c:v>212.5</c:v>
                </c:pt>
                <c:pt idx="26">
                  <c:v>219</c:v>
                </c:pt>
                <c:pt idx="27">
                  <c:v>225.5</c:v>
                </c:pt>
                <c:pt idx="28">
                  <c:v>232</c:v>
                </c:pt>
                <c:pt idx="29">
                  <c:v>238.5</c:v>
                </c:pt>
                <c:pt idx="30">
                  <c:v>245</c:v>
                </c:pt>
                <c:pt idx="31">
                  <c:v>251.5</c:v>
                </c:pt>
                <c:pt idx="32">
                  <c:v>258</c:v>
                </c:pt>
                <c:pt idx="33">
                  <c:v>264.5</c:v>
                </c:pt>
                <c:pt idx="34">
                  <c:v>271</c:v>
                </c:pt>
                <c:pt idx="35">
                  <c:v>277.5</c:v>
                </c:pt>
                <c:pt idx="36">
                  <c:v>284</c:v>
                </c:pt>
                <c:pt idx="37">
                  <c:v>290.5</c:v>
                </c:pt>
                <c:pt idx="38">
                  <c:v>297</c:v>
                </c:pt>
                <c:pt idx="39">
                  <c:v>303.5</c:v>
                </c:pt>
                <c:pt idx="40">
                  <c:v>310</c:v>
                </c:pt>
                <c:pt idx="41">
                  <c:v>316.5</c:v>
                </c:pt>
                <c:pt idx="42">
                  <c:v>323</c:v>
                </c:pt>
                <c:pt idx="43">
                  <c:v>329.5</c:v>
                </c:pt>
                <c:pt idx="44">
                  <c:v>336</c:v>
                </c:pt>
                <c:pt idx="45">
                  <c:v>342.5</c:v>
                </c:pt>
                <c:pt idx="46">
                  <c:v>349</c:v>
                </c:pt>
                <c:pt idx="47">
                  <c:v>355.5</c:v>
                </c:pt>
                <c:pt idx="48">
                  <c:v>362</c:v>
                </c:pt>
                <c:pt idx="49">
                  <c:v>368.5</c:v>
                </c:pt>
                <c:pt idx="50">
                  <c:v>375</c:v>
                </c:pt>
                <c:pt idx="51">
                  <c:v>381.5</c:v>
                </c:pt>
                <c:pt idx="52">
                  <c:v>388</c:v>
                </c:pt>
                <c:pt idx="53">
                  <c:v>394.5</c:v>
                </c:pt>
                <c:pt idx="54">
                  <c:v>401</c:v>
                </c:pt>
                <c:pt idx="55">
                  <c:v>407.5</c:v>
                </c:pt>
                <c:pt idx="56">
                  <c:v>414</c:v>
                </c:pt>
                <c:pt idx="57">
                  <c:v>420.5</c:v>
                </c:pt>
                <c:pt idx="58">
                  <c:v>427</c:v>
                </c:pt>
                <c:pt idx="59">
                  <c:v>433.5</c:v>
                </c:pt>
                <c:pt idx="60">
                  <c:v>440</c:v>
                </c:pt>
                <c:pt idx="61">
                  <c:v>446.5</c:v>
                </c:pt>
                <c:pt idx="62">
                  <c:v>453</c:v>
                </c:pt>
                <c:pt idx="63">
                  <c:v>459.5</c:v>
                </c:pt>
                <c:pt idx="64">
                  <c:v>466</c:v>
                </c:pt>
                <c:pt idx="65">
                  <c:v>472.5</c:v>
                </c:pt>
                <c:pt idx="66">
                  <c:v>479</c:v>
                </c:pt>
                <c:pt idx="67">
                  <c:v>485.5</c:v>
                </c:pt>
                <c:pt idx="68">
                  <c:v>492</c:v>
                </c:pt>
                <c:pt idx="69">
                  <c:v>498.5</c:v>
                </c:pt>
                <c:pt idx="70">
                  <c:v>505</c:v>
                </c:pt>
                <c:pt idx="71">
                  <c:v>511.5</c:v>
                </c:pt>
                <c:pt idx="72">
                  <c:v>518</c:v>
                </c:pt>
                <c:pt idx="73">
                  <c:v>524.5</c:v>
                </c:pt>
                <c:pt idx="74">
                  <c:v>531</c:v>
                </c:pt>
                <c:pt idx="75">
                  <c:v>537.5</c:v>
                </c:pt>
                <c:pt idx="76">
                  <c:v>544</c:v>
                </c:pt>
                <c:pt idx="77">
                  <c:v>550.5</c:v>
                </c:pt>
                <c:pt idx="78">
                  <c:v>557</c:v>
                </c:pt>
                <c:pt idx="79">
                  <c:v>563.5</c:v>
                </c:pt>
                <c:pt idx="80">
                  <c:v>570</c:v>
                </c:pt>
                <c:pt idx="81">
                  <c:v>576.5</c:v>
                </c:pt>
                <c:pt idx="82">
                  <c:v>583</c:v>
                </c:pt>
                <c:pt idx="83">
                  <c:v>589.5</c:v>
                </c:pt>
                <c:pt idx="84">
                  <c:v>596</c:v>
                </c:pt>
                <c:pt idx="85">
                  <c:v>602.5</c:v>
                </c:pt>
                <c:pt idx="86">
                  <c:v>609</c:v>
                </c:pt>
                <c:pt idx="87">
                  <c:v>615.5</c:v>
                </c:pt>
                <c:pt idx="88">
                  <c:v>622</c:v>
                </c:pt>
                <c:pt idx="89">
                  <c:v>628.5</c:v>
                </c:pt>
                <c:pt idx="90">
                  <c:v>635</c:v>
                </c:pt>
                <c:pt idx="91">
                  <c:v>641.5</c:v>
                </c:pt>
                <c:pt idx="92">
                  <c:v>648</c:v>
                </c:pt>
                <c:pt idx="93">
                  <c:v>654.5</c:v>
                </c:pt>
                <c:pt idx="94">
                  <c:v>661</c:v>
                </c:pt>
                <c:pt idx="95">
                  <c:v>667.5</c:v>
                </c:pt>
                <c:pt idx="96">
                  <c:v>674</c:v>
                </c:pt>
                <c:pt idx="97">
                  <c:v>680.5</c:v>
                </c:pt>
                <c:pt idx="98">
                  <c:v>687</c:v>
                </c:pt>
                <c:pt idx="99">
                  <c:v>693.5</c:v>
                </c:pt>
                <c:pt idx="100">
                  <c:v>700</c:v>
                </c:pt>
              </c:numCache>
            </c:numRef>
          </c:xVal>
          <c:yVal>
            <c:numRef>
              <c:f>Sheet1!$S$920:$S$1020</c:f>
              <c:numCache>
                <c:formatCode>General</c:formatCode>
                <c:ptCount val="101"/>
                <c:pt idx="0">
                  <c:v>34.983165411653758</c:v>
                </c:pt>
                <c:pt idx="1">
                  <c:v>39.199624000094445</c:v>
                </c:pt>
                <c:pt idx="2">
                  <c:v>43.343283209457638</c:v>
                </c:pt>
                <c:pt idx="3">
                  <c:v>47.415169938235415</c:v>
                </c:pt>
                <c:pt idx="4">
                  <c:v>51.416297235346221</c:v>
                </c:pt>
                <c:pt idx="5">
                  <c:v>55.347664484770668</c:v>
                </c:pt>
                <c:pt idx="6">
                  <c:v>59.210257587733587</c:v>
                </c:pt>
                <c:pt idx="7">
                  <c:v>63.005049142464891</c:v>
                </c:pt>
                <c:pt idx="8">
                  <c:v>66.732998621570871</c:v>
                </c:pt>
                <c:pt idx="9">
                  <c:v>70.395052547048707</c:v>
                </c:pt>
                <c:pt idx="10">
                  <c:v>73.992144662974383</c:v>
                </c:pt>
                <c:pt idx="11">
                  <c:v>77.525196105895645</c:v>
                </c:pt>
                <c:pt idx="12">
                  <c:v>80.995115572960032</c:v>
                </c:pt>
                <c:pt idx="13">
                  <c:v>84.402799487808721</c:v>
                </c:pt>
                <c:pt idx="14">
                  <c:v>87.749132164264594</c:v>
                </c:pt>
                <c:pt idx="15">
                  <c:v>91.034985967845387</c:v>
                </c:pt>
                <c:pt idx="16">
                  <c:v>94.261221475129545</c:v>
                </c:pt>
                <c:pt idx="17">
                  <c:v>97.428687631003996</c:v>
                </c:pt>
                <c:pt idx="18">
                  <c:v>100.53822190382162</c:v>
                </c:pt>
                <c:pt idx="19">
                  <c:v>103.59065043849657</c:v>
                </c:pt>
                <c:pt idx="20">
                  <c:v>106.58678820756398</c:v>
                </c:pt>
                <c:pt idx="21">
                  <c:v>109.52743916023265</c:v>
                </c:pt>
                <c:pt idx="22">
                  <c:v>112.4133963694552</c:v>
                </c:pt>
                <c:pt idx="23">
                  <c:v>115.24544217704437</c:v>
                </c:pt>
                <c:pt idx="24">
                  <c:v>118.02434833685939</c:v>
                </c:pt>
                <c:pt idx="25">
                  <c:v>120.75087615608923</c:v>
                </c:pt>
                <c:pt idx="26">
                  <c:v>123.42577663465785</c:v>
                </c:pt>
                <c:pt idx="27">
                  <c:v>126.04979060277603</c:v>
                </c:pt>
                <c:pt idx="28">
                  <c:v>128.62364885666449</c:v>
                </c:pt>
                <c:pt idx="29">
                  <c:v>131.14807229247316</c:v>
                </c:pt>
                <c:pt idx="30">
                  <c:v>133.62377203841928</c:v>
                </c:pt>
                <c:pt idx="31">
                  <c:v>136.05144958516951</c:v>
                </c:pt>
                <c:pt idx="32">
                  <c:v>138.43179691448873</c:v>
                </c:pt>
                <c:pt idx="33">
                  <c:v>140.76549662617731</c:v>
                </c:pt>
                <c:pt idx="34">
                  <c:v>143.05322206332241</c:v>
                </c:pt>
                <c:pt idx="35">
                  <c:v>145.29563743588247</c:v>
                </c:pt>
                <c:pt idx="36">
                  <c:v>147.49339794263</c:v>
                </c:pt>
                <c:pt idx="37">
                  <c:v>149.6471498914716</c:v>
                </c:pt>
                <c:pt idx="38">
                  <c:v>151.75753081816953</c:v>
                </c:pt>
                <c:pt idx="39">
                  <c:v>153.82516960348372</c:v>
                </c:pt>
                <c:pt idx="40">
                  <c:v>155.85068658875716</c:v>
                </c:pt>
                <c:pt idx="41">
                  <c:v>157.83469368996353</c:v>
                </c:pt>
                <c:pt idx="42">
                  <c:v>159.77779451023878</c:v>
                </c:pt>
                <c:pt idx="43">
                  <c:v>161.68058445091663</c:v>
                </c:pt>
                <c:pt idx="44">
                  <c:v>163.54365082108731</c:v>
                </c:pt>
                <c:pt idx="45">
                  <c:v>165.36757294569901</c:v>
                </c:pt>
                <c:pt idx="46">
                  <c:v>167.15292227222298</c:v>
                </c:pt>
                <c:pt idx="47">
                  <c:v>168.90026247589924</c:v>
                </c:pt>
                <c:pt idx="48">
                  <c:v>170.61014956358304</c:v>
                </c:pt>
                <c:pt idx="49">
                  <c:v>172.28313197621031</c:v>
                </c:pt>
                <c:pt idx="50">
                  <c:v>173.91975068990064</c:v>
                </c:pt>
                <c:pt idx="51">
                  <c:v>175.52053931571555</c:v>
                </c:pt>
                <c:pt idx="52">
                  <c:v>177.08602419809034</c:v>
                </c:pt>
                <c:pt idx="53">
                  <c:v>178.61672451195602</c:v>
                </c:pt>
                <c:pt idx="54">
                  <c:v>180.11315235857097</c:v>
                </c:pt>
                <c:pt idx="55">
                  <c:v>181.57581286007684</c:v>
                </c:pt>
                <c:pt idx="56">
                  <c:v>183.00520425279754</c:v>
                </c:pt>
                <c:pt idx="57">
                  <c:v>184.40181797929694</c:v>
                </c:pt>
                <c:pt idx="58">
                  <c:v>185.76613877921272</c:v>
                </c:pt>
                <c:pt idx="59">
                  <c:v>187.09864477888129</c:v>
                </c:pt>
                <c:pt idx="60">
                  <c:v>188.39980757977136</c:v>
                </c:pt>
                <c:pt idx="61">
                  <c:v>189.67009234574084</c:v>
                </c:pt>
                <c:pt idx="62">
                  <c:v>190.90995788913298</c:v>
                </c:pt>
                <c:pt idx="63">
                  <c:v>192.1198567557278</c:v>
                </c:pt>
                <c:pt idx="64">
                  <c:v>193.30023530856303</c:v>
                </c:pt>
                <c:pt idx="65">
                  <c:v>194.45153381064034</c:v>
                </c:pt>
                <c:pt idx="66">
                  <c:v>195.57418650653102</c:v>
                </c:pt>
                <c:pt idx="67">
                  <c:v>196.66862170289636</c:v>
                </c:pt>
                <c:pt idx="68">
                  <c:v>197.73526184793712</c:v>
                </c:pt>
                <c:pt idx="69">
                  <c:v>198.77452360978538</c:v>
                </c:pt>
                <c:pt idx="70">
                  <c:v>199.78681795385398</c:v>
                </c:pt>
                <c:pt idx="71">
                  <c:v>200.77255021915701</c:v>
                </c:pt>
                <c:pt idx="72">
                  <c:v>201.73212019361429</c:v>
                </c:pt>
                <c:pt idx="73">
                  <c:v>202.6659221883549</c:v>
                </c:pt>
                <c:pt idx="74">
                  <c:v>203.57434511103145</c:v>
                </c:pt>
                <c:pt idx="75">
                  <c:v>204.45777253815882</c:v>
                </c:pt>
                <c:pt idx="76">
                  <c:v>205.31658278649104</c:v>
                </c:pt>
                <c:pt idx="77">
                  <c:v>206.15114898344794</c:v>
                </c:pt>
                <c:pt idx="78">
                  <c:v>206.96183913660488</c:v>
                </c:pt>
                <c:pt idx="79">
                  <c:v>207.74901620225774</c:v>
                </c:pt>
                <c:pt idx="80">
                  <c:v>208.51303815307568</c:v>
                </c:pt>
                <c:pt idx="81">
                  <c:v>209.25425804485397</c:v>
                </c:pt>
                <c:pt idx="82">
                  <c:v>209.97302408237752</c:v>
                </c:pt>
                <c:pt idx="83">
                  <c:v>210.66967968440895</c:v>
                </c:pt>
                <c:pt idx="84">
                  <c:v>211.34456354781173</c:v>
                </c:pt>
                <c:pt idx="85">
                  <c:v>211.99800971081905</c:v>
                </c:pt>
                <c:pt idx="86">
                  <c:v>212.63034761546206</c:v>
                </c:pt>
                <c:pt idx="87">
                  <c:v>213.24190216916588</c:v>
                </c:pt>
                <c:pt idx="88">
                  <c:v>213.83299380552697</c:v>
                </c:pt>
                <c:pt idx="89">
                  <c:v>214.40393854428075</c:v>
                </c:pt>
                <c:pt idx="90">
                  <c:v>214.95504805047173</c:v>
                </c:pt>
                <c:pt idx="91">
                  <c:v>215.48662969283555</c:v>
                </c:pt>
                <c:pt idx="92">
                  <c:v>215.9989866014044</c:v>
                </c:pt>
                <c:pt idx="93">
                  <c:v>216.49241772434519</c:v>
                </c:pt>
                <c:pt idx="94">
                  <c:v>216.96721788404136</c:v>
                </c:pt>
                <c:pt idx="95">
                  <c:v>217.42367783242852</c:v>
                </c:pt>
                <c:pt idx="96">
                  <c:v>217.86208430559282</c:v>
                </c:pt>
                <c:pt idx="97">
                  <c:v>218.28272007764289</c:v>
                </c:pt>
                <c:pt idx="98">
                  <c:v>218.68586401386457</c:v>
                </c:pt>
                <c:pt idx="99">
                  <c:v>219.07179112316788</c:v>
                </c:pt>
                <c:pt idx="100">
                  <c:v>219.44077260983596</c:v>
                </c:pt>
              </c:numCache>
            </c:numRef>
          </c:yVal>
        </c:ser>
        <c:ser>
          <c:idx val="3"/>
          <c:order val="3"/>
          <c:tx>
            <c:strRef>
              <c:f>Sheet1!$T$919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Sheet1!$L$920:$L$1020</c:f>
              <c:numCache>
                <c:formatCode>General</c:formatCode>
                <c:ptCount val="101"/>
                <c:pt idx="0">
                  <c:v>50</c:v>
                </c:pt>
                <c:pt idx="1">
                  <c:v>56.5</c:v>
                </c:pt>
                <c:pt idx="2">
                  <c:v>63</c:v>
                </c:pt>
                <c:pt idx="3">
                  <c:v>69.5</c:v>
                </c:pt>
                <c:pt idx="4">
                  <c:v>76</c:v>
                </c:pt>
                <c:pt idx="5">
                  <c:v>82.5</c:v>
                </c:pt>
                <c:pt idx="6">
                  <c:v>89</c:v>
                </c:pt>
                <c:pt idx="7">
                  <c:v>95.5</c:v>
                </c:pt>
                <c:pt idx="8">
                  <c:v>102</c:v>
                </c:pt>
                <c:pt idx="9">
                  <c:v>108.5</c:v>
                </c:pt>
                <c:pt idx="10">
                  <c:v>115</c:v>
                </c:pt>
                <c:pt idx="11">
                  <c:v>121.5</c:v>
                </c:pt>
                <c:pt idx="12">
                  <c:v>128</c:v>
                </c:pt>
                <c:pt idx="13">
                  <c:v>134.5</c:v>
                </c:pt>
                <c:pt idx="14">
                  <c:v>141</c:v>
                </c:pt>
                <c:pt idx="15">
                  <c:v>147.5</c:v>
                </c:pt>
                <c:pt idx="16">
                  <c:v>154</c:v>
                </c:pt>
                <c:pt idx="17">
                  <c:v>160.5</c:v>
                </c:pt>
                <c:pt idx="18">
                  <c:v>167</c:v>
                </c:pt>
                <c:pt idx="19">
                  <c:v>173.5</c:v>
                </c:pt>
                <c:pt idx="20">
                  <c:v>180</c:v>
                </c:pt>
                <c:pt idx="21">
                  <c:v>186.5</c:v>
                </c:pt>
                <c:pt idx="22">
                  <c:v>193</c:v>
                </c:pt>
                <c:pt idx="23">
                  <c:v>199.5</c:v>
                </c:pt>
                <c:pt idx="24">
                  <c:v>206</c:v>
                </c:pt>
                <c:pt idx="25">
                  <c:v>212.5</c:v>
                </c:pt>
                <c:pt idx="26">
                  <c:v>219</c:v>
                </c:pt>
                <c:pt idx="27">
                  <c:v>225.5</c:v>
                </c:pt>
                <c:pt idx="28">
                  <c:v>232</c:v>
                </c:pt>
                <c:pt idx="29">
                  <c:v>238.5</c:v>
                </c:pt>
                <c:pt idx="30">
                  <c:v>245</c:v>
                </c:pt>
                <c:pt idx="31">
                  <c:v>251.5</c:v>
                </c:pt>
                <c:pt idx="32">
                  <c:v>258</c:v>
                </c:pt>
                <c:pt idx="33">
                  <c:v>264.5</c:v>
                </c:pt>
                <c:pt idx="34">
                  <c:v>271</c:v>
                </c:pt>
                <c:pt idx="35">
                  <c:v>277.5</c:v>
                </c:pt>
                <c:pt idx="36">
                  <c:v>284</c:v>
                </c:pt>
                <c:pt idx="37">
                  <c:v>290.5</c:v>
                </c:pt>
                <c:pt idx="38">
                  <c:v>297</c:v>
                </c:pt>
                <c:pt idx="39">
                  <c:v>303.5</c:v>
                </c:pt>
                <c:pt idx="40">
                  <c:v>310</c:v>
                </c:pt>
                <c:pt idx="41">
                  <c:v>316.5</c:v>
                </c:pt>
                <c:pt idx="42">
                  <c:v>323</c:v>
                </c:pt>
                <c:pt idx="43">
                  <c:v>329.5</c:v>
                </c:pt>
                <c:pt idx="44">
                  <c:v>336</c:v>
                </c:pt>
                <c:pt idx="45">
                  <c:v>342.5</c:v>
                </c:pt>
                <c:pt idx="46">
                  <c:v>349</c:v>
                </c:pt>
                <c:pt idx="47">
                  <c:v>355.5</c:v>
                </c:pt>
                <c:pt idx="48">
                  <c:v>362</c:v>
                </c:pt>
                <c:pt idx="49">
                  <c:v>368.5</c:v>
                </c:pt>
                <c:pt idx="50">
                  <c:v>375</c:v>
                </c:pt>
                <c:pt idx="51">
                  <c:v>381.5</c:v>
                </c:pt>
                <c:pt idx="52">
                  <c:v>388</c:v>
                </c:pt>
                <c:pt idx="53">
                  <c:v>394.5</c:v>
                </c:pt>
                <c:pt idx="54">
                  <c:v>401</c:v>
                </c:pt>
                <c:pt idx="55">
                  <c:v>407.5</c:v>
                </c:pt>
                <c:pt idx="56">
                  <c:v>414</c:v>
                </c:pt>
                <c:pt idx="57">
                  <c:v>420.5</c:v>
                </c:pt>
                <c:pt idx="58">
                  <c:v>427</c:v>
                </c:pt>
                <c:pt idx="59">
                  <c:v>433.5</c:v>
                </c:pt>
                <c:pt idx="60">
                  <c:v>440</c:v>
                </c:pt>
                <c:pt idx="61">
                  <c:v>446.5</c:v>
                </c:pt>
                <c:pt idx="62">
                  <c:v>453</c:v>
                </c:pt>
                <c:pt idx="63">
                  <c:v>459.5</c:v>
                </c:pt>
                <c:pt idx="64">
                  <c:v>466</c:v>
                </c:pt>
                <c:pt idx="65">
                  <c:v>472.5</c:v>
                </c:pt>
                <c:pt idx="66">
                  <c:v>479</c:v>
                </c:pt>
                <c:pt idx="67">
                  <c:v>485.5</c:v>
                </c:pt>
                <c:pt idx="68">
                  <c:v>492</c:v>
                </c:pt>
                <c:pt idx="69">
                  <c:v>498.5</c:v>
                </c:pt>
                <c:pt idx="70">
                  <c:v>505</c:v>
                </c:pt>
                <c:pt idx="71">
                  <c:v>511.5</c:v>
                </c:pt>
                <c:pt idx="72">
                  <c:v>518</c:v>
                </c:pt>
                <c:pt idx="73">
                  <c:v>524.5</c:v>
                </c:pt>
                <c:pt idx="74">
                  <c:v>531</c:v>
                </c:pt>
                <c:pt idx="75">
                  <c:v>537.5</c:v>
                </c:pt>
                <c:pt idx="76">
                  <c:v>544</c:v>
                </c:pt>
                <c:pt idx="77">
                  <c:v>550.5</c:v>
                </c:pt>
                <c:pt idx="78">
                  <c:v>557</c:v>
                </c:pt>
                <c:pt idx="79">
                  <c:v>563.5</c:v>
                </c:pt>
                <c:pt idx="80">
                  <c:v>570</c:v>
                </c:pt>
                <c:pt idx="81">
                  <c:v>576.5</c:v>
                </c:pt>
                <c:pt idx="82">
                  <c:v>583</c:v>
                </c:pt>
                <c:pt idx="83">
                  <c:v>589.5</c:v>
                </c:pt>
                <c:pt idx="84">
                  <c:v>596</c:v>
                </c:pt>
                <c:pt idx="85">
                  <c:v>602.5</c:v>
                </c:pt>
                <c:pt idx="86">
                  <c:v>609</c:v>
                </c:pt>
                <c:pt idx="87">
                  <c:v>615.5</c:v>
                </c:pt>
                <c:pt idx="88">
                  <c:v>622</c:v>
                </c:pt>
                <c:pt idx="89">
                  <c:v>628.5</c:v>
                </c:pt>
                <c:pt idx="90">
                  <c:v>635</c:v>
                </c:pt>
                <c:pt idx="91">
                  <c:v>641.5</c:v>
                </c:pt>
                <c:pt idx="92">
                  <c:v>648</c:v>
                </c:pt>
                <c:pt idx="93">
                  <c:v>654.5</c:v>
                </c:pt>
                <c:pt idx="94">
                  <c:v>661</c:v>
                </c:pt>
                <c:pt idx="95">
                  <c:v>667.5</c:v>
                </c:pt>
                <c:pt idx="96">
                  <c:v>674</c:v>
                </c:pt>
                <c:pt idx="97">
                  <c:v>680.5</c:v>
                </c:pt>
                <c:pt idx="98">
                  <c:v>687</c:v>
                </c:pt>
                <c:pt idx="99">
                  <c:v>693.5</c:v>
                </c:pt>
                <c:pt idx="100">
                  <c:v>700</c:v>
                </c:pt>
              </c:numCache>
            </c:numRef>
          </c:xVal>
          <c:yVal>
            <c:numRef>
              <c:f>Sheet1!$T$920:$T$1020</c:f>
              <c:numCache>
                <c:formatCode>General</c:formatCode>
                <c:ptCount val="101"/>
                <c:pt idx="0">
                  <c:v>309.9508455472523</c:v>
                </c:pt>
                <c:pt idx="1">
                  <c:v>307.3528041069352</c:v>
                </c:pt>
                <c:pt idx="2">
                  <c:v>304.77895971094813</c:v>
                </c:pt>
                <c:pt idx="3">
                  <c:v>302.22906881493935</c:v>
                </c:pt>
                <c:pt idx="4">
                  <c:v>299.702890463926</c:v>
                </c:pt>
                <c:pt idx="5">
                  <c:v>297.20018626367761</c:v>
                </c:pt>
                <c:pt idx="6">
                  <c:v>294.72072035242672</c:v>
                </c:pt>
                <c:pt idx="7">
                  <c:v>292.26425937289997</c:v>
                </c:pt>
                <c:pt idx="8">
                  <c:v>289.83057244466562</c:v>
                </c:pt>
                <c:pt idx="9">
                  <c:v>287.41943113679793</c:v>
                </c:pt>
                <c:pt idx="10">
                  <c:v>285.0306094408491</c:v>
                </c:pt>
                <c:pt idx="11">
                  <c:v>282.66388374412981</c:v>
                </c:pt>
                <c:pt idx="12">
                  <c:v>280.31903280329135</c:v>
                </c:pt>
                <c:pt idx="13">
                  <c:v>277.99583771821011</c:v>
                </c:pt>
                <c:pt idx="14">
                  <c:v>275.69408190616463</c:v>
                </c:pt>
                <c:pt idx="15">
                  <c:v>273.41355107630847</c:v>
                </c:pt>
                <c:pt idx="16">
                  <c:v>271.15403320443107</c:v>
                </c:pt>
                <c:pt idx="17">
                  <c:v>268.91531850800482</c:v>
                </c:pt>
                <c:pt idx="18">
                  <c:v>266.69719942151477</c:v>
                </c:pt>
                <c:pt idx="19">
                  <c:v>264.49947057206901</c:v>
                </c:pt>
                <c:pt idx="20">
                  <c:v>262.3219287552825</c:v>
                </c:pt>
                <c:pt idx="21">
                  <c:v>260.16437291143728</c:v>
                </c:pt>
                <c:pt idx="22">
                  <c:v>258.02660410191015</c:v>
                </c:pt>
                <c:pt idx="23">
                  <c:v>255.90842548586795</c:v>
                </c:pt>
                <c:pt idx="24">
                  <c:v>253.8096422972267</c:v>
                </c:pt>
                <c:pt idx="25">
                  <c:v>251.73006182187072</c:v>
                </c:pt>
                <c:pt idx="26">
                  <c:v>249.66949337512978</c:v>
                </c:pt>
                <c:pt idx="27">
                  <c:v>247.6277482795112</c:v>
                </c:pt>
                <c:pt idx="28">
                  <c:v>245.60463984268264</c:v>
                </c:pt>
                <c:pt idx="29">
                  <c:v>243.59998333570482</c:v>
                </c:pt>
                <c:pt idx="30">
                  <c:v>241.61359597150914</c:v>
                </c:pt>
                <c:pt idx="31">
                  <c:v>239.64529688361864</c:v>
                </c:pt>
                <c:pt idx="32">
                  <c:v>237.6949071051105</c:v>
                </c:pt>
                <c:pt idx="33">
                  <c:v>235.76224954781301</c:v>
                </c:pt>
                <c:pt idx="34">
                  <c:v>233.84714898174104</c:v>
                </c:pt>
                <c:pt idx="35">
                  <c:v>231.94943201476011</c:v>
                </c:pt>
                <c:pt idx="36">
                  <c:v>230.06892707248269</c:v>
                </c:pt>
                <c:pt idx="37">
                  <c:v>228.20546437838868</c:v>
                </c:pt>
                <c:pt idx="38">
                  <c:v>226.35887593417203</c:v>
                </c:pt>
                <c:pt idx="39">
                  <c:v>224.52899550030736</c:v>
                </c:pt>
                <c:pt idx="40">
                  <c:v>222.71565857683683</c:v>
                </c:pt>
                <c:pt idx="41">
                  <c:v>220.9187023843723</c:v>
                </c:pt>
                <c:pt idx="42">
                  <c:v>219.13796584531201</c:v>
                </c:pt>
                <c:pt idx="43">
                  <c:v>217.37328956526878</c:v>
                </c:pt>
                <c:pt idx="44">
                  <c:v>215.62451581470734</c:v>
                </c:pt>
                <c:pt idx="45">
                  <c:v>213.8914885107873</c:v>
                </c:pt>
                <c:pt idx="46">
                  <c:v>212.17405319941196</c:v>
                </c:pt>
                <c:pt idx="47">
                  <c:v>210.47205703747781</c:v>
                </c:pt>
                <c:pt idx="48">
                  <c:v>208.78534877532397</c:v>
                </c:pt>
                <c:pt idx="49">
                  <c:v>207.113778739379</c:v>
                </c:pt>
                <c:pt idx="50">
                  <c:v>205.45719881500261</c:v>
                </c:pt>
                <c:pt idx="51">
                  <c:v>203.81546242952027</c:v>
                </c:pt>
                <c:pt idx="52">
                  <c:v>202.18842453544849</c:v>
                </c:pt>
                <c:pt idx="53">
                  <c:v>200.57594159390752</c:v>
                </c:pt>
                <c:pt idx="54">
                  <c:v>198.97787155822181</c:v>
                </c:pt>
                <c:pt idx="55">
                  <c:v>197.39407385770315</c:v>
                </c:pt>
                <c:pt idx="56">
                  <c:v>195.8244093816167</c:v>
                </c:pt>
                <c:pt idx="57">
                  <c:v>194.26874046332588</c:v>
                </c:pt>
                <c:pt idx="58">
                  <c:v>192.72693086461646</c:v>
                </c:pt>
                <c:pt idx="59">
                  <c:v>191.19884576019467</c:v>
                </c:pt>
                <c:pt idx="60">
                  <c:v>189.68435172236073</c:v>
                </c:pt>
                <c:pt idx="61">
                  <c:v>188.1833167058526</c:v>
                </c:pt>
                <c:pt idx="62">
                  <c:v>186.69561003286069</c:v>
                </c:pt>
                <c:pt idx="63">
                  <c:v>185.22110237820979</c:v>
                </c:pt>
                <c:pt idx="64">
                  <c:v>183.7596657547069</c:v>
                </c:pt>
                <c:pt idx="65">
                  <c:v>182.31117349865329</c:v>
                </c:pt>
                <c:pt idx="66">
                  <c:v>180.87550025551823</c:v>
                </c:pt>
                <c:pt idx="67">
                  <c:v>179.4525219657736</c:v>
                </c:pt>
                <c:pt idx="68">
                  <c:v>178.04211585088643</c:v>
                </c:pt>
                <c:pt idx="69">
                  <c:v>176.64416039946823</c:v>
                </c:pt>
                <c:pt idx="70">
                  <c:v>175.25853535357882</c:v>
                </c:pt>
                <c:pt idx="71">
                  <c:v>173.88512169518387</c:v>
                </c:pt>
                <c:pt idx="72">
                  <c:v>172.52380163276277</c:v>
                </c:pt>
                <c:pt idx="73">
                  <c:v>171.17445858806713</c:v>
                </c:pt>
                <c:pt idx="74">
                  <c:v>169.83697718302622</c:v>
                </c:pt>
                <c:pt idx="75">
                  <c:v>168.5112432267988</c:v>
                </c:pt>
                <c:pt idx="76">
                  <c:v>167.19714370296973</c:v>
                </c:pt>
                <c:pt idx="77">
                  <c:v>165.89456675688908</c:v>
                </c:pt>
                <c:pt idx="78">
                  <c:v>164.6034016831525</c:v>
                </c:pt>
                <c:pt idx="79">
                  <c:v>163.32353891322126</c:v>
                </c:pt>
                <c:pt idx="80">
                  <c:v>162.05487000317987</c:v>
                </c:pt>
                <c:pt idx="81">
                  <c:v>160.79728762163106</c:v>
                </c:pt>
                <c:pt idx="82">
                  <c:v>159.55068553772426</c:v>
                </c:pt>
                <c:pt idx="83">
                  <c:v>158.31495860931832</c:v>
                </c:pt>
                <c:pt idx="84">
                  <c:v>157.09000277127615</c:v>
                </c:pt>
                <c:pt idx="85">
                  <c:v>155.87571502388855</c:v>
                </c:pt>
                <c:pt idx="86">
                  <c:v>154.67199342142806</c:v>
                </c:pt>
                <c:pt idx="87">
                  <c:v>153.47873706082936</c:v>
                </c:pt>
                <c:pt idx="88">
                  <c:v>152.29584607049588</c:v>
                </c:pt>
                <c:pt idx="89">
                  <c:v>151.1232215992305</c:v>
                </c:pt>
                <c:pt idx="90">
                  <c:v>149.96076580528972</c:v>
                </c:pt>
                <c:pt idx="91">
                  <c:v>148.8083818455591</c:v>
                </c:pt>
                <c:pt idx="92">
                  <c:v>147.66597386484898</c:v>
                </c:pt>
                <c:pt idx="93">
                  <c:v>146.53344698530924</c:v>
                </c:pt>
                <c:pt idx="94">
                  <c:v>145.41070729596115</c:v>
                </c:pt>
                <c:pt idx="95">
                  <c:v>144.2976618423458</c:v>
                </c:pt>
                <c:pt idx="96">
                  <c:v>143.19421861628726</c:v>
                </c:pt>
                <c:pt idx="97">
                  <c:v>142.10028654576897</c:v>
                </c:pt>
                <c:pt idx="98">
                  <c:v>141.01577548492284</c:v>
                </c:pt>
                <c:pt idx="99">
                  <c:v>139.94059620412887</c:v>
                </c:pt>
                <c:pt idx="100">
                  <c:v>138.87466038022475</c:v>
                </c:pt>
              </c:numCache>
            </c:numRef>
          </c:yVal>
        </c:ser>
        <c:ser>
          <c:idx val="0"/>
          <c:order val="0"/>
          <c:tx>
            <c:strRef>
              <c:f>Sheet1!$S$919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Sheet1!$L$920:$L$1020</c:f>
              <c:numCache>
                <c:formatCode>General</c:formatCode>
                <c:ptCount val="101"/>
                <c:pt idx="0">
                  <c:v>50</c:v>
                </c:pt>
                <c:pt idx="1">
                  <c:v>56.5</c:v>
                </c:pt>
                <c:pt idx="2">
                  <c:v>63</c:v>
                </c:pt>
                <c:pt idx="3">
                  <c:v>69.5</c:v>
                </c:pt>
                <c:pt idx="4">
                  <c:v>76</c:v>
                </c:pt>
                <c:pt idx="5">
                  <c:v>82.5</c:v>
                </c:pt>
                <c:pt idx="6">
                  <c:v>89</c:v>
                </c:pt>
                <c:pt idx="7">
                  <c:v>95.5</c:v>
                </c:pt>
                <c:pt idx="8">
                  <c:v>102</c:v>
                </c:pt>
                <c:pt idx="9">
                  <c:v>108.5</c:v>
                </c:pt>
                <c:pt idx="10">
                  <c:v>115</c:v>
                </c:pt>
                <c:pt idx="11">
                  <c:v>121.5</c:v>
                </c:pt>
                <c:pt idx="12">
                  <c:v>128</c:v>
                </c:pt>
                <c:pt idx="13">
                  <c:v>134.5</c:v>
                </c:pt>
                <c:pt idx="14">
                  <c:v>141</c:v>
                </c:pt>
                <c:pt idx="15">
                  <c:v>147.5</c:v>
                </c:pt>
                <c:pt idx="16">
                  <c:v>154</c:v>
                </c:pt>
                <c:pt idx="17">
                  <c:v>160.5</c:v>
                </c:pt>
                <c:pt idx="18">
                  <c:v>167</c:v>
                </c:pt>
                <c:pt idx="19">
                  <c:v>173.5</c:v>
                </c:pt>
                <c:pt idx="20">
                  <c:v>180</c:v>
                </c:pt>
                <c:pt idx="21">
                  <c:v>186.5</c:v>
                </c:pt>
                <c:pt idx="22">
                  <c:v>193</c:v>
                </c:pt>
                <c:pt idx="23">
                  <c:v>199.5</c:v>
                </c:pt>
                <c:pt idx="24">
                  <c:v>206</c:v>
                </c:pt>
                <c:pt idx="25">
                  <c:v>212.5</c:v>
                </c:pt>
                <c:pt idx="26">
                  <c:v>219</c:v>
                </c:pt>
                <c:pt idx="27">
                  <c:v>225.5</c:v>
                </c:pt>
                <c:pt idx="28">
                  <c:v>232</c:v>
                </c:pt>
                <c:pt idx="29">
                  <c:v>238.5</c:v>
                </c:pt>
                <c:pt idx="30">
                  <c:v>245</c:v>
                </c:pt>
                <c:pt idx="31">
                  <c:v>251.5</c:v>
                </c:pt>
                <c:pt idx="32">
                  <c:v>258</c:v>
                </c:pt>
                <c:pt idx="33">
                  <c:v>264.5</c:v>
                </c:pt>
                <c:pt idx="34">
                  <c:v>271</c:v>
                </c:pt>
                <c:pt idx="35">
                  <c:v>277.5</c:v>
                </c:pt>
                <c:pt idx="36">
                  <c:v>284</c:v>
                </c:pt>
                <c:pt idx="37">
                  <c:v>290.5</c:v>
                </c:pt>
                <c:pt idx="38">
                  <c:v>297</c:v>
                </c:pt>
                <c:pt idx="39">
                  <c:v>303.5</c:v>
                </c:pt>
                <c:pt idx="40">
                  <c:v>310</c:v>
                </c:pt>
                <c:pt idx="41">
                  <c:v>316.5</c:v>
                </c:pt>
                <c:pt idx="42">
                  <c:v>323</c:v>
                </c:pt>
                <c:pt idx="43">
                  <c:v>329.5</c:v>
                </c:pt>
                <c:pt idx="44">
                  <c:v>336</c:v>
                </c:pt>
                <c:pt idx="45">
                  <c:v>342.5</c:v>
                </c:pt>
                <c:pt idx="46">
                  <c:v>349</c:v>
                </c:pt>
                <c:pt idx="47">
                  <c:v>355.5</c:v>
                </c:pt>
                <c:pt idx="48">
                  <c:v>362</c:v>
                </c:pt>
                <c:pt idx="49">
                  <c:v>368.5</c:v>
                </c:pt>
                <c:pt idx="50">
                  <c:v>375</c:v>
                </c:pt>
                <c:pt idx="51">
                  <c:v>381.5</c:v>
                </c:pt>
                <c:pt idx="52">
                  <c:v>388</c:v>
                </c:pt>
                <c:pt idx="53">
                  <c:v>394.5</c:v>
                </c:pt>
                <c:pt idx="54">
                  <c:v>401</c:v>
                </c:pt>
                <c:pt idx="55">
                  <c:v>407.5</c:v>
                </c:pt>
                <c:pt idx="56">
                  <c:v>414</c:v>
                </c:pt>
                <c:pt idx="57">
                  <c:v>420.5</c:v>
                </c:pt>
                <c:pt idx="58">
                  <c:v>427</c:v>
                </c:pt>
                <c:pt idx="59">
                  <c:v>433.5</c:v>
                </c:pt>
                <c:pt idx="60">
                  <c:v>440</c:v>
                </c:pt>
                <c:pt idx="61">
                  <c:v>446.5</c:v>
                </c:pt>
                <c:pt idx="62">
                  <c:v>453</c:v>
                </c:pt>
                <c:pt idx="63">
                  <c:v>459.5</c:v>
                </c:pt>
                <c:pt idx="64">
                  <c:v>466</c:v>
                </c:pt>
                <c:pt idx="65">
                  <c:v>472.5</c:v>
                </c:pt>
                <c:pt idx="66">
                  <c:v>479</c:v>
                </c:pt>
                <c:pt idx="67">
                  <c:v>485.5</c:v>
                </c:pt>
                <c:pt idx="68">
                  <c:v>492</c:v>
                </c:pt>
                <c:pt idx="69">
                  <c:v>498.5</c:v>
                </c:pt>
                <c:pt idx="70">
                  <c:v>505</c:v>
                </c:pt>
                <c:pt idx="71">
                  <c:v>511.5</c:v>
                </c:pt>
                <c:pt idx="72">
                  <c:v>518</c:v>
                </c:pt>
                <c:pt idx="73">
                  <c:v>524.5</c:v>
                </c:pt>
                <c:pt idx="74">
                  <c:v>531</c:v>
                </c:pt>
                <c:pt idx="75">
                  <c:v>537.5</c:v>
                </c:pt>
                <c:pt idx="76">
                  <c:v>544</c:v>
                </c:pt>
                <c:pt idx="77">
                  <c:v>550.5</c:v>
                </c:pt>
                <c:pt idx="78">
                  <c:v>557</c:v>
                </c:pt>
                <c:pt idx="79">
                  <c:v>563.5</c:v>
                </c:pt>
                <c:pt idx="80">
                  <c:v>570</c:v>
                </c:pt>
                <c:pt idx="81">
                  <c:v>576.5</c:v>
                </c:pt>
                <c:pt idx="82">
                  <c:v>583</c:v>
                </c:pt>
                <c:pt idx="83">
                  <c:v>589.5</c:v>
                </c:pt>
                <c:pt idx="84">
                  <c:v>596</c:v>
                </c:pt>
                <c:pt idx="85">
                  <c:v>602.5</c:v>
                </c:pt>
                <c:pt idx="86">
                  <c:v>609</c:v>
                </c:pt>
                <c:pt idx="87">
                  <c:v>615.5</c:v>
                </c:pt>
                <c:pt idx="88">
                  <c:v>622</c:v>
                </c:pt>
                <c:pt idx="89">
                  <c:v>628.5</c:v>
                </c:pt>
                <c:pt idx="90">
                  <c:v>635</c:v>
                </c:pt>
                <c:pt idx="91">
                  <c:v>641.5</c:v>
                </c:pt>
                <c:pt idx="92">
                  <c:v>648</c:v>
                </c:pt>
                <c:pt idx="93">
                  <c:v>654.5</c:v>
                </c:pt>
                <c:pt idx="94">
                  <c:v>661</c:v>
                </c:pt>
                <c:pt idx="95">
                  <c:v>667.5</c:v>
                </c:pt>
                <c:pt idx="96">
                  <c:v>674</c:v>
                </c:pt>
                <c:pt idx="97">
                  <c:v>680.5</c:v>
                </c:pt>
                <c:pt idx="98">
                  <c:v>687</c:v>
                </c:pt>
                <c:pt idx="99">
                  <c:v>693.5</c:v>
                </c:pt>
                <c:pt idx="100">
                  <c:v>700</c:v>
                </c:pt>
              </c:numCache>
            </c:numRef>
          </c:xVal>
          <c:yVal>
            <c:numRef>
              <c:f>Sheet1!$S$920:$S$1020</c:f>
              <c:numCache>
                <c:formatCode>General</c:formatCode>
                <c:ptCount val="101"/>
                <c:pt idx="0">
                  <c:v>34.983165411653758</c:v>
                </c:pt>
                <c:pt idx="1">
                  <c:v>39.199624000094445</c:v>
                </c:pt>
                <c:pt idx="2">
                  <c:v>43.343283209457638</c:v>
                </c:pt>
                <c:pt idx="3">
                  <c:v>47.415169938235415</c:v>
                </c:pt>
                <c:pt idx="4">
                  <c:v>51.416297235346221</c:v>
                </c:pt>
                <c:pt idx="5">
                  <c:v>55.347664484770668</c:v>
                </c:pt>
                <c:pt idx="6">
                  <c:v>59.210257587733587</c:v>
                </c:pt>
                <c:pt idx="7">
                  <c:v>63.005049142464891</c:v>
                </c:pt>
                <c:pt idx="8">
                  <c:v>66.732998621570871</c:v>
                </c:pt>
                <c:pt idx="9">
                  <c:v>70.395052547048707</c:v>
                </c:pt>
                <c:pt idx="10">
                  <c:v>73.992144662974383</c:v>
                </c:pt>
                <c:pt idx="11">
                  <c:v>77.525196105895645</c:v>
                </c:pt>
                <c:pt idx="12">
                  <c:v>80.995115572960032</c:v>
                </c:pt>
                <c:pt idx="13">
                  <c:v>84.402799487808721</c:v>
                </c:pt>
                <c:pt idx="14">
                  <c:v>87.749132164264594</c:v>
                </c:pt>
                <c:pt idx="15">
                  <c:v>91.034985967845387</c:v>
                </c:pt>
                <c:pt idx="16">
                  <c:v>94.261221475129545</c:v>
                </c:pt>
                <c:pt idx="17">
                  <c:v>97.428687631003996</c:v>
                </c:pt>
                <c:pt idx="18">
                  <c:v>100.53822190382162</c:v>
                </c:pt>
                <c:pt idx="19">
                  <c:v>103.59065043849657</c:v>
                </c:pt>
                <c:pt idx="20">
                  <c:v>106.58678820756398</c:v>
                </c:pt>
                <c:pt idx="21">
                  <c:v>109.52743916023265</c:v>
                </c:pt>
                <c:pt idx="22">
                  <c:v>112.4133963694552</c:v>
                </c:pt>
                <c:pt idx="23">
                  <c:v>115.24544217704437</c:v>
                </c:pt>
                <c:pt idx="24">
                  <c:v>118.02434833685939</c:v>
                </c:pt>
                <c:pt idx="25">
                  <c:v>120.75087615608923</c:v>
                </c:pt>
                <c:pt idx="26">
                  <c:v>123.42577663465785</c:v>
                </c:pt>
                <c:pt idx="27">
                  <c:v>126.04979060277603</c:v>
                </c:pt>
                <c:pt idx="28">
                  <c:v>128.62364885666449</c:v>
                </c:pt>
                <c:pt idx="29">
                  <c:v>131.14807229247316</c:v>
                </c:pt>
                <c:pt idx="30">
                  <c:v>133.62377203841928</c:v>
                </c:pt>
                <c:pt idx="31">
                  <c:v>136.05144958516951</c:v>
                </c:pt>
                <c:pt idx="32">
                  <c:v>138.43179691448873</c:v>
                </c:pt>
                <c:pt idx="33">
                  <c:v>140.76549662617731</c:v>
                </c:pt>
                <c:pt idx="34">
                  <c:v>143.05322206332241</c:v>
                </c:pt>
                <c:pt idx="35">
                  <c:v>145.29563743588247</c:v>
                </c:pt>
                <c:pt idx="36">
                  <c:v>147.49339794263</c:v>
                </c:pt>
                <c:pt idx="37">
                  <c:v>149.6471498914716</c:v>
                </c:pt>
                <c:pt idx="38">
                  <c:v>151.75753081816953</c:v>
                </c:pt>
                <c:pt idx="39">
                  <c:v>153.82516960348372</c:v>
                </c:pt>
                <c:pt idx="40">
                  <c:v>155.85068658875716</c:v>
                </c:pt>
                <c:pt idx="41">
                  <c:v>157.83469368996353</c:v>
                </c:pt>
                <c:pt idx="42">
                  <c:v>159.77779451023878</c:v>
                </c:pt>
                <c:pt idx="43">
                  <c:v>161.68058445091663</c:v>
                </c:pt>
                <c:pt idx="44">
                  <c:v>163.54365082108731</c:v>
                </c:pt>
                <c:pt idx="45">
                  <c:v>165.36757294569901</c:v>
                </c:pt>
                <c:pt idx="46">
                  <c:v>167.15292227222298</c:v>
                </c:pt>
                <c:pt idx="47">
                  <c:v>168.90026247589924</c:v>
                </c:pt>
                <c:pt idx="48">
                  <c:v>170.61014956358304</c:v>
                </c:pt>
                <c:pt idx="49">
                  <c:v>172.28313197621031</c:v>
                </c:pt>
                <c:pt idx="50">
                  <c:v>173.91975068990064</c:v>
                </c:pt>
                <c:pt idx="51">
                  <c:v>175.52053931571555</c:v>
                </c:pt>
                <c:pt idx="52">
                  <c:v>177.08602419809034</c:v>
                </c:pt>
                <c:pt idx="53">
                  <c:v>178.61672451195602</c:v>
                </c:pt>
                <c:pt idx="54">
                  <c:v>180.11315235857097</c:v>
                </c:pt>
                <c:pt idx="55">
                  <c:v>181.57581286007684</c:v>
                </c:pt>
                <c:pt idx="56">
                  <c:v>183.00520425279754</c:v>
                </c:pt>
                <c:pt idx="57">
                  <c:v>184.40181797929694</c:v>
                </c:pt>
                <c:pt idx="58">
                  <c:v>185.76613877921272</c:v>
                </c:pt>
                <c:pt idx="59">
                  <c:v>187.09864477888129</c:v>
                </c:pt>
                <c:pt idx="60">
                  <c:v>188.39980757977136</c:v>
                </c:pt>
                <c:pt idx="61">
                  <c:v>189.67009234574084</c:v>
                </c:pt>
                <c:pt idx="62">
                  <c:v>190.90995788913298</c:v>
                </c:pt>
                <c:pt idx="63">
                  <c:v>192.1198567557278</c:v>
                </c:pt>
                <c:pt idx="64">
                  <c:v>193.30023530856303</c:v>
                </c:pt>
                <c:pt idx="65">
                  <c:v>194.45153381064034</c:v>
                </c:pt>
                <c:pt idx="66">
                  <c:v>195.57418650653102</c:v>
                </c:pt>
                <c:pt idx="67">
                  <c:v>196.66862170289636</c:v>
                </c:pt>
                <c:pt idx="68">
                  <c:v>197.73526184793712</c:v>
                </c:pt>
                <c:pt idx="69">
                  <c:v>198.77452360978538</c:v>
                </c:pt>
                <c:pt idx="70">
                  <c:v>199.78681795385398</c:v>
                </c:pt>
                <c:pt idx="71">
                  <c:v>200.77255021915701</c:v>
                </c:pt>
                <c:pt idx="72">
                  <c:v>201.73212019361429</c:v>
                </c:pt>
                <c:pt idx="73">
                  <c:v>202.6659221883549</c:v>
                </c:pt>
                <c:pt idx="74">
                  <c:v>203.57434511103145</c:v>
                </c:pt>
                <c:pt idx="75">
                  <c:v>204.45777253815882</c:v>
                </c:pt>
                <c:pt idx="76">
                  <c:v>205.31658278649104</c:v>
                </c:pt>
                <c:pt idx="77">
                  <c:v>206.15114898344794</c:v>
                </c:pt>
                <c:pt idx="78">
                  <c:v>206.96183913660488</c:v>
                </c:pt>
                <c:pt idx="79">
                  <c:v>207.74901620225774</c:v>
                </c:pt>
                <c:pt idx="80">
                  <c:v>208.51303815307568</c:v>
                </c:pt>
                <c:pt idx="81">
                  <c:v>209.25425804485397</c:v>
                </c:pt>
                <c:pt idx="82">
                  <c:v>209.97302408237752</c:v>
                </c:pt>
                <c:pt idx="83">
                  <c:v>210.66967968440895</c:v>
                </c:pt>
                <c:pt idx="84">
                  <c:v>211.34456354781173</c:v>
                </c:pt>
                <c:pt idx="85">
                  <c:v>211.99800971081905</c:v>
                </c:pt>
                <c:pt idx="86">
                  <c:v>212.63034761546206</c:v>
                </c:pt>
                <c:pt idx="87">
                  <c:v>213.24190216916588</c:v>
                </c:pt>
                <c:pt idx="88">
                  <c:v>213.83299380552697</c:v>
                </c:pt>
                <c:pt idx="89">
                  <c:v>214.40393854428075</c:v>
                </c:pt>
                <c:pt idx="90">
                  <c:v>214.95504805047173</c:v>
                </c:pt>
                <c:pt idx="91">
                  <c:v>215.48662969283555</c:v>
                </c:pt>
                <c:pt idx="92">
                  <c:v>215.9989866014044</c:v>
                </c:pt>
                <c:pt idx="93">
                  <c:v>216.49241772434519</c:v>
                </c:pt>
                <c:pt idx="94">
                  <c:v>216.96721788404136</c:v>
                </c:pt>
                <c:pt idx="95">
                  <c:v>217.42367783242852</c:v>
                </c:pt>
                <c:pt idx="96">
                  <c:v>217.86208430559282</c:v>
                </c:pt>
                <c:pt idx="97">
                  <c:v>218.28272007764289</c:v>
                </c:pt>
                <c:pt idx="98">
                  <c:v>218.68586401386457</c:v>
                </c:pt>
                <c:pt idx="99">
                  <c:v>219.07179112316788</c:v>
                </c:pt>
                <c:pt idx="100">
                  <c:v>219.44077260983596</c:v>
                </c:pt>
              </c:numCache>
            </c:numRef>
          </c:yVal>
        </c:ser>
        <c:ser>
          <c:idx val="1"/>
          <c:order val="1"/>
          <c:tx>
            <c:strRef>
              <c:f>Sheet1!$T$919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Sheet1!$L$920:$L$1020</c:f>
              <c:numCache>
                <c:formatCode>General</c:formatCode>
                <c:ptCount val="101"/>
                <c:pt idx="0">
                  <c:v>50</c:v>
                </c:pt>
                <c:pt idx="1">
                  <c:v>56.5</c:v>
                </c:pt>
                <c:pt idx="2">
                  <c:v>63</c:v>
                </c:pt>
                <c:pt idx="3">
                  <c:v>69.5</c:v>
                </c:pt>
                <c:pt idx="4">
                  <c:v>76</c:v>
                </c:pt>
                <c:pt idx="5">
                  <c:v>82.5</c:v>
                </c:pt>
                <c:pt idx="6">
                  <c:v>89</c:v>
                </c:pt>
                <c:pt idx="7">
                  <c:v>95.5</c:v>
                </c:pt>
                <c:pt idx="8">
                  <c:v>102</c:v>
                </c:pt>
                <c:pt idx="9">
                  <c:v>108.5</c:v>
                </c:pt>
                <c:pt idx="10">
                  <c:v>115</c:v>
                </c:pt>
                <c:pt idx="11">
                  <c:v>121.5</c:v>
                </c:pt>
                <c:pt idx="12">
                  <c:v>128</c:v>
                </c:pt>
                <c:pt idx="13">
                  <c:v>134.5</c:v>
                </c:pt>
                <c:pt idx="14">
                  <c:v>141</c:v>
                </c:pt>
                <c:pt idx="15">
                  <c:v>147.5</c:v>
                </c:pt>
                <c:pt idx="16">
                  <c:v>154</c:v>
                </c:pt>
                <c:pt idx="17">
                  <c:v>160.5</c:v>
                </c:pt>
                <c:pt idx="18">
                  <c:v>167</c:v>
                </c:pt>
                <c:pt idx="19">
                  <c:v>173.5</c:v>
                </c:pt>
                <c:pt idx="20">
                  <c:v>180</c:v>
                </c:pt>
                <c:pt idx="21">
                  <c:v>186.5</c:v>
                </c:pt>
                <c:pt idx="22">
                  <c:v>193</c:v>
                </c:pt>
                <c:pt idx="23">
                  <c:v>199.5</c:v>
                </c:pt>
                <c:pt idx="24">
                  <c:v>206</c:v>
                </c:pt>
                <c:pt idx="25">
                  <c:v>212.5</c:v>
                </c:pt>
                <c:pt idx="26">
                  <c:v>219</c:v>
                </c:pt>
                <c:pt idx="27">
                  <c:v>225.5</c:v>
                </c:pt>
                <c:pt idx="28">
                  <c:v>232</c:v>
                </c:pt>
                <c:pt idx="29">
                  <c:v>238.5</c:v>
                </c:pt>
                <c:pt idx="30">
                  <c:v>245</c:v>
                </c:pt>
                <c:pt idx="31">
                  <c:v>251.5</c:v>
                </c:pt>
                <c:pt idx="32">
                  <c:v>258</c:v>
                </c:pt>
                <c:pt idx="33">
                  <c:v>264.5</c:v>
                </c:pt>
                <c:pt idx="34">
                  <c:v>271</c:v>
                </c:pt>
                <c:pt idx="35">
                  <c:v>277.5</c:v>
                </c:pt>
                <c:pt idx="36">
                  <c:v>284</c:v>
                </c:pt>
                <c:pt idx="37">
                  <c:v>290.5</c:v>
                </c:pt>
                <c:pt idx="38">
                  <c:v>297</c:v>
                </c:pt>
                <c:pt idx="39">
                  <c:v>303.5</c:v>
                </c:pt>
                <c:pt idx="40">
                  <c:v>310</c:v>
                </c:pt>
                <c:pt idx="41">
                  <c:v>316.5</c:v>
                </c:pt>
                <c:pt idx="42">
                  <c:v>323</c:v>
                </c:pt>
                <c:pt idx="43">
                  <c:v>329.5</c:v>
                </c:pt>
                <c:pt idx="44">
                  <c:v>336</c:v>
                </c:pt>
                <c:pt idx="45">
                  <c:v>342.5</c:v>
                </c:pt>
                <c:pt idx="46">
                  <c:v>349</c:v>
                </c:pt>
                <c:pt idx="47">
                  <c:v>355.5</c:v>
                </c:pt>
                <c:pt idx="48">
                  <c:v>362</c:v>
                </c:pt>
                <c:pt idx="49">
                  <c:v>368.5</c:v>
                </c:pt>
                <c:pt idx="50">
                  <c:v>375</c:v>
                </c:pt>
                <c:pt idx="51">
                  <c:v>381.5</c:v>
                </c:pt>
                <c:pt idx="52">
                  <c:v>388</c:v>
                </c:pt>
                <c:pt idx="53">
                  <c:v>394.5</c:v>
                </c:pt>
                <c:pt idx="54">
                  <c:v>401</c:v>
                </c:pt>
                <c:pt idx="55">
                  <c:v>407.5</c:v>
                </c:pt>
                <c:pt idx="56">
                  <c:v>414</c:v>
                </c:pt>
                <c:pt idx="57">
                  <c:v>420.5</c:v>
                </c:pt>
                <c:pt idx="58">
                  <c:v>427</c:v>
                </c:pt>
                <c:pt idx="59">
                  <c:v>433.5</c:v>
                </c:pt>
                <c:pt idx="60">
                  <c:v>440</c:v>
                </c:pt>
                <c:pt idx="61">
                  <c:v>446.5</c:v>
                </c:pt>
                <c:pt idx="62">
                  <c:v>453</c:v>
                </c:pt>
                <c:pt idx="63">
                  <c:v>459.5</c:v>
                </c:pt>
                <c:pt idx="64">
                  <c:v>466</c:v>
                </c:pt>
                <c:pt idx="65">
                  <c:v>472.5</c:v>
                </c:pt>
                <c:pt idx="66">
                  <c:v>479</c:v>
                </c:pt>
                <c:pt idx="67">
                  <c:v>485.5</c:v>
                </c:pt>
                <c:pt idx="68">
                  <c:v>492</c:v>
                </c:pt>
                <c:pt idx="69">
                  <c:v>498.5</c:v>
                </c:pt>
                <c:pt idx="70">
                  <c:v>505</c:v>
                </c:pt>
                <c:pt idx="71">
                  <c:v>511.5</c:v>
                </c:pt>
                <c:pt idx="72">
                  <c:v>518</c:v>
                </c:pt>
                <c:pt idx="73">
                  <c:v>524.5</c:v>
                </c:pt>
                <c:pt idx="74">
                  <c:v>531</c:v>
                </c:pt>
                <c:pt idx="75">
                  <c:v>537.5</c:v>
                </c:pt>
                <c:pt idx="76">
                  <c:v>544</c:v>
                </c:pt>
                <c:pt idx="77">
                  <c:v>550.5</c:v>
                </c:pt>
                <c:pt idx="78">
                  <c:v>557</c:v>
                </c:pt>
                <c:pt idx="79">
                  <c:v>563.5</c:v>
                </c:pt>
                <c:pt idx="80">
                  <c:v>570</c:v>
                </c:pt>
                <c:pt idx="81">
                  <c:v>576.5</c:v>
                </c:pt>
                <c:pt idx="82">
                  <c:v>583</c:v>
                </c:pt>
                <c:pt idx="83">
                  <c:v>589.5</c:v>
                </c:pt>
                <c:pt idx="84">
                  <c:v>596</c:v>
                </c:pt>
                <c:pt idx="85">
                  <c:v>602.5</c:v>
                </c:pt>
                <c:pt idx="86">
                  <c:v>609</c:v>
                </c:pt>
                <c:pt idx="87">
                  <c:v>615.5</c:v>
                </c:pt>
                <c:pt idx="88">
                  <c:v>622</c:v>
                </c:pt>
                <c:pt idx="89">
                  <c:v>628.5</c:v>
                </c:pt>
                <c:pt idx="90">
                  <c:v>635</c:v>
                </c:pt>
                <c:pt idx="91">
                  <c:v>641.5</c:v>
                </c:pt>
                <c:pt idx="92">
                  <c:v>648</c:v>
                </c:pt>
                <c:pt idx="93">
                  <c:v>654.5</c:v>
                </c:pt>
                <c:pt idx="94">
                  <c:v>661</c:v>
                </c:pt>
                <c:pt idx="95">
                  <c:v>667.5</c:v>
                </c:pt>
                <c:pt idx="96">
                  <c:v>674</c:v>
                </c:pt>
                <c:pt idx="97">
                  <c:v>680.5</c:v>
                </c:pt>
                <c:pt idx="98">
                  <c:v>687</c:v>
                </c:pt>
                <c:pt idx="99">
                  <c:v>693.5</c:v>
                </c:pt>
                <c:pt idx="100">
                  <c:v>700</c:v>
                </c:pt>
              </c:numCache>
            </c:numRef>
          </c:xVal>
          <c:yVal>
            <c:numRef>
              <c:f>Sheet1!$T$920:$T$1020</c:f>
              <c:numCache>
                <c:formatCode>General</c:formatCode>
                <c:ptCount val="101"/>
                <c:pt idx="0">
                  <c:v>309.9508455472523</c:v>
                </c:pt>
                <c:pt idx="1">
                  <c:v>307.3528041069352</c:v>
                </c:pt>
                <c:pt idx="2">
                  <c:v>304.77895971094813</c:v>
                </c:pt>
                <c:pt idx="3">
                  <c:v>302.22906881493935</c:v>
                </c:pt>
                <c:pt idx="4">
                  <c:v>299.702890463926</c:v>
                </c:pt>
                <c:pt idx="5">
                  <c:v>297.20018626367761</c:v>
                </c:pt>
                <c:pt idx="6">
                  <c:v>294.72072035242672</c:v>
                </c:pt>
                <c:pt idx="7">
                  <c:v>292.26425937289997</c:v>
                </c:pt>
                <c:pt idx="8">
                  <c:v>289.83057244466562</c:v>
                </c:pt>
                <c:pt idx="9">
                  <c:v>287.41943113679793</c:v>
                </c:pt>
                <c:pt idx="10">
                  <c:v>285.0306094408491</c:v>
                </c:pt>
                <c:pt idx="11">
                  <c:v>282.66388374412981</c:v>
                </c:pt>
                <c:pt idx="12">
                  <c:v>280.31903280329135</c:v>
                </c:pt>
                <c:pt idx="13">
                  <c:v>277.99583771821011</c:v>
                </c:pt>
                <c:pt idx="14">
                  <c:v>275.69408190616463</c:v>
                </c:pt>
                <c:pt idx="15">
                  <c:v>273.41355107630847</c:v>
                </c:pt>
                <c:pt idx="16">
                  <c:v>271.15403320443107</c:v>
                </c:pt>
                <c:pt idx="17">
                  <c:v>268.91531850800482</c:v>
                </c:pt>
                <c:pt idx="18">
                  <c:v>266.69719942151477</c:v>
                </c:pt>
                <c:pt idx="19">
                  <c:v>264.49947057206901</c:v>
                </c:pt>
                <c:pt idx="20">
                  <c:v>262.3219287552825</c:v>
                </c:pt>
                <c:pt idx="21">
                  <c:v>260.16437291143728</c:v>
                </c:pt>
                <c:pt idx="22">
                  <c:v>258.02660410191015</c:v>
                </c:pt>
                <c:pt idx="23">
                  <c:v>255.90842548586795</c:v>
                </c:pt>
                <c:pt idx="24">
                  <c:v>253.8096422972267</c:v>
                </c:pt>
                <c:pt idx="25">
                  <c:v>251.73006182187072</c:v>
                </c:pt>
                <c:pt idx="26">
                  <c:v>249.66949337512978</c:v>
                </c:pt>
                <c:pt idx="27">
                  <c:v>247.6277482795112</c:v>
                </c:pt>
                <c:pt idx="28">
                  <c:v>245.60463984268264</c:v>
                </c:pt>
                <c:pt idx="29">
                  <c:v>243.59998333570482</c:v>
                </c:pt>
                <c:pt idx="30">
                  <c:v>241.61359597150914</c:v>
                </c:pt>
                <c:pt idx="31">
                  <c:v>239.64529688361864</c:v>
                </c:pt>
                <c:pt idx="32">
                  <c:v>237.6949071051105</c:v>
                </c:pt>
                <c:pt idx="33">
                  <c:v>235.76224954781301</c:v>
                </c:pt>
                <c:pt idx="34">
                  <c:v>233.84714898174104</c:v>
                </c:pt>
                <c:pt idx="35">
                  <c:v>231.94943201476011</c:v>
                </c:pt>
                <c:pt idx="36">
                  <c:v>230.06892707248269</c:v>
                </c:pt>
                <c:pt idx="37">
                  <c:v>228.20546437838868</c:v>
                </c:pt>
                <c:pt idx="38">
                  <c:v>226.35887593417203</c:v>
                </c:pt>
                <c:pt idx="39">
                  <c:v>224.52899550030736</c:v>
                </c:pt>
                <c:pt idx="40">
                  <c:v>222.71565857683683</c:v>
                </c:pt>
                <c:pt idx="41">
                  <c:v>220.9187023843723</c:v>
                </c:pt>
                <c:pt idx="42">
                  <c:v>219.13796584531201</c:v>
                </c:pt>
                <c:pt idx="43">
                  <c:v>217.37328956526878</c:v>
                </c:pt>
                <c:pt idx="44">
                  <c:v>215.62451581470734</c:v>
                </c:pt>
                <c:pt idx="45">
                  <c:v>213.8914885107873</c:v>
                </c:pt>
                <c:pt idx="46">
                  <c:v>212.17405319941196</c:v>
                </c:pt>
                <c:pt idx="47">
                  <c:v>210.47205703747781</c:v>
                </c:pt>
                <c:pt idx="48">
                  <c:v>208.78534877532397</c:v>
                </c:pt>
                <c:pt idx="49">
                  <c:v>207.113778739379</c:v>
                </c:pt>
                <c:pt idx="50">
                  <c:v>205.45719881500261</c:v>
                </c:pt>
                <c:pt idx="51">
                  <c:v>203.81546242952027</c:v>
                </c:pt>
                <c:pt idx="52">
                  <c:v>202.18842453544849</c:v>
                </c:pt>
                <c:pt idx="53">
                  <c:v>200.57594159390752</c:v>
                </c:pt>
                <c:pt idx="54">
                  <c:v>198.97787155822181</c:v>
                </c:pt>
                <c:pt idx="55">
                  <c:v>197.39407385770315</c:v>
                </c:pt>
                <c:pt idx="56">
                  <c:v>195.8244093816167</c:v>
                </c:pt>
                <c:pt idx="57">
                  <c:v>194.26874046332588</c:v>
                </c:pt>
                <c:pt idx="58">
                  <c:v>192.72693086461646</c:v>
                </c:pt>
                <c:pt idx="59">
                  <c:v>191.19884576019467</c:v>
                </c:pt>
                <c:pt idx="60">
                  <c:v>189.68435172236073</c:v>
                </c:pt>
                <c:pt idx="61">
                  <c:v>188.1833167058526</c:v>
                </c:pt>
                <c:pt idx="62">
                  <c:v>186.69561003286069</c:v>
                </c:pt>
                <c:pt idx="63">
                  <c:v>185.22110237820979</c:v>
                </c:pt>
                <c:pt idx="64">
                  <c:v>183.7596657547069</c:v>
                </c:pt>
                <c:pt idx="65">
                  <c:v>182.31117349865329</c:v>
                </c:pt>
                <c:pt idx="66">
                  <c:v>180.87550025551823</c:v>
                </c:pt>
                <c:pt idx="67">
                  <c:v>179.4525219657736</c:v>
                </c:pt>
                <c:pt idx="68">
                  <c:v>178.04211585088643</c:v>
                </c:pt>
                <c:pt idx="69">
                  <c:v>176.64416039946823</c:v>
                </c:pt>
                <c:pt idx="70">
                  <c:v>175.25853535357882</c:v>
                </c:pt>
                <c:pt idx="71">
                  <c:v>173.88512169518387</c:v>
                </c:pt>
                <c:pt idx="72">
                  <c:v>172.52380163276277</c:v>
                </c:pt>
                <c:pt idx="73">
                  <c:v>171.17445858806713</c:v>
                </c:pt>
                <c:pt idx="74">
                  <c:v>169.83697718302622</c:v>
                </c:pt>
                <c:pt idx="75">
                  <c:v>168.5112432267988</c:v>
                </c:pt>
                <c:pt idx="76">
                  <c:v>167.19714370296973</c:v>
                </c:pt>
                <c:pt idx="77">
                  <c:v>165.89456675688908</c:v>
                </c:pt>
                <c:pt idx="78">
                  <c:v>164.6034016831525</c:v>
                </c:pt>
                <c:pt idx="79">
                  <c:v>163.32353891322126</c:v>
                </c:pt>
                <c:pt idx="80">
                  <c:v>162.05487000317987</c:v>
                </c:pt>
                <c:pt idx="81">
                  <c:v>160.79728762163106</c:v>
                </c:pt>
                <c:pt idx="82">
                  <c:v>159.55068553772426</c:v>
                </c:pt>
                <c:pt idx="83">
                  <c:v>158.31495860931832</c:v>
                </c:pt>
                <c:pt idx="84">
                  <c:v>157.09000277127615</c:v>
                </c:pt>
                <c:pt idx="85">
                  <c:v>155.87571502388855</c:v>
                </c:pt>
                <c:pt idx="86">
                  <c:v>154.67199342142806</c:v>
                </c:pt>
                <c:pt idx="87">
                  <c:v>153.47873706082936</c:v>
                </c:pt>
                <c:pt idx="88">
                  <c:v>152.29584607049588</c:v>
                </c:pt>
                <c:pt idx="89">
                  <c:v>151.1232215992305</c:v>
                </c:pt>
                <c:pt idx="90">
                  <c:v>149.96076580528972</c:v>
                </c:pt>
                <c:pt idx="91">
                  <c:v>148.8083818455591</c:v>
                </c:pt>
                <c:pt idx="92">
                  <c:v>147.66597386484898</c:v>
                </c:pt>
                <c:pt idx="93">
                  <c:v>146.53344698530924</c:v>
                </c:pt>
                <c:pt idx="94">
                  <c:v>145.41070729596115</c:v>
                </c:pt>
                <c:pt idx="95">
                  <c:v>144.2976618423458</c:v>
                </c:pt>
                <c:pt idx="96">
                  <c:v>143.19421861628726</c:v>
                </c:pt>
                <c:pt idx="97">
                  <c:v>142.10028654576897</c:v>
                </c:pt>
                <c:pt idx="98">
                  <c:v>141.01577548492284</c:v>
                </c:pt>
                <c:pt idx="99">
                  <c:v>139.94059620412887</c:v>
                </c:pt>
                <c:pt idx="100">
                  <c:v>138.87466038022475</c:v>
                </c:pt>
              </c:numCache>
            </c:numRef>
          </c:yVal>
        </c:ser>
        <c:axId val="92923392"/>
        <c:axId val="92924928"/>
      </c:scatterChart>
      <c:valAx>
        <c:axId val="92923392"/>
        <c:scaling>
          <c:orientation val="minMax"/>
          <c:max val="700"/>
        </c:scaling>
        <c:axPos val="b"/>
        <c:numFmt formatCode="General" sourceLinked="1"/>
        <c:tickLblPos val="nextTo"/>
        <c:crossAx val="92924928"/>
        <c:crosses val="autoZero"/>
        <c:crossBetween val="midCat"/>
      </c:valAx>
      <c:valAx>
        <c:axId val="92924928"/>
        <c:scaling>
          <c:orientation val="minMax"/>
        </c:scaling>
        <c:axPos val="l"/>
        <c:majorGridlines/>
        <c:numFmt formatCode="General" sourceLinked="1"/>
        <c:tickLblPos val="nextTo"/>
        <c:crossAx val="929233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Sheet1!$S$1021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Sheet1!$F$1022:$F$1033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Sheet1!$S$1022:$S$1033</c:f>
              <c:numCache>
                <c:formatCode>General</c:formatCode>
                <c:ptCount val="12"/>
                <c:pt idx="0">
                  <c:v>247.50802193776823</c:v>
                </c:pt>
                <c:pt idx="1">
                  <c:v>247.50802193776823</c:v>
                </c:pt>
                <c:pt idx="2">
                  <c:v>247.50802193776823</c:v>
                </c:pt>
                <c:pt idx="3">
                  <c:v>247.50802193776823</c:v>
                </c:pt>
                <c:pt idx="4">
                  <c:v>173.91975068990064</c:v>
                </c:pt>
                <c:pt idx="5">
                  <c:v>173.91975068990064</c:v>
                </c:pt>
                <c:pt idx="6">
                  <c:v>173.91975068990064</c:v>
                </c:pt>
                <c:pt idx="7">
                  <c:v>173.91975068990064</c:v>
                </c:pt>
                <c:pt idx="8">
                  <c:v>173.91975068990064</c:v>
                </c:pt>
                <c:pt idx="9">
                  <c:v>173.91975068990064</c:v>
                </c:pt>
                <c:pt idx="10">
                  <c:v>173.91975068990064</c:v>
                </c:pt>
                <c:pt idx="11">
                  <c:v>173.91975068990064</c:v>
                </c:pt>
              </c:numCache>
            </c:numRef>
          </c:yVal>
        </c:ser>
        <c:ser>
          <c:idx val="1"/>
          <c:order val="1"/>
          <c:tx>
            <c:strRef>
              <c:f>Sheet1!$T$1021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Sheet1!$F$1022:$F$1033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Sheet1!$T$1022:$T$1033</c:f>
              <c:numCache>
                <c:formatCode>General</c:formatCode>
                <c:ptCount val="12"/>
                <c:pt idx="0">
                  <c:v>292.38947658248355</c:v>
                </c:pt>
                <c:pt idx="1">
                  <c:v>292.38947658248355</c:v>
                </c:pt>
                <c:pt idx="2">
                  <c:v>292.38947658248355</c:v>
                </c:pt>
                <c:pt idx="3">
                  <c:v>292.38947658248355</c:v>
                </c:pt>
                <c:pt idx="4">
                  <c:v>205.45719881500261</c:v>
                </c:pt>
                <c:pt idx="5">
                  <c:v>205.45719881500261</c:v>
                </c:pt>
                <c:pt idx="6">
                  <c:v>205.45719881500261</c:v>
                </c:pt>
                <c:pt idx="7">
                  <c:v>205.45719881500261</c:v>
                </c:pt>
                <c:pt idx="8">
                  <c:v>205.45719881500261</c:v>
                </c:pt>
                <c:pt idx="9">
                  <c:v>205.45719881500261</c:v>
                </c:pt>
                <c:pt idx="10">
                  <c:v>205.45719881500261</c:v>
                </c:pt>
                <c:pt idx="11">
                  <c:v>205.45719881500261</c:v>
                </c:pt>
              </c:numCache>
            </c:numRef>
          </c:yVal>
        </c:ser>
        <c:axId val="92962816"/>
        <c:axId val="92964352"/>
      </c:scatterChart>
      <c:valAx>
        <c:axId val="92962816"/>
        <c:scaling>
          <c:orientation val="minMax"/>
          <c:max val="12"/>
          <c:min val="1"/>
        </c:scaling>
        <c:axPos val="b"/>
        <c:numFmt formatCode="General" sourceLinked="1"/>
        <c:tickLblPos val="nextTo"/>
        <c:crossAx val="92964352"/>
        <c:crosses val="autoZero"/>
        <c:crossBetween val="midCat"/>
      </c:valAx>
      <c:valAx>
        <c:axId val="92964352"/>
        <c:scaling>
          <c:orientation val="minMax"/>
        </c:scaling>
        <c:axPos val="l"/>
        <c:majorGridlines/>
        <c:numFmt formatCode="General" sourceLinked="1"/>
        <c:tickLblPos val="nextTo"/>
        <c:crossAx val="9296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Sheet1!$S$103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</c:numCache>
            </c:numRef>
          </c:xVal>
          <c:yVal>
            <c:numRef>
              <c:f>Sheet1!$S$104:$S$204</c:f>
              <c:numCache>
                <c:formatCode>General</c:formatCode>
                <c:ptCount val="101"/>
                <c:pt idx="0">
                  <c:v>126.10582369890436</c:v>
                </c:pt>
                <c:pt idx="1">
                  <c:v>127.0241281732438</c:v>
                </c:pt>
                <c:pt idx="2">
                  <c:v>127.94415503231362</c:v>
                </c:pt>
                <c:pt idx="3">
                  <c:v>128.86589147385422</c:v>
                </c:pt>
                <c:pt idx="4">
                  <c:v>129.78932490774272</c:v>
                </c:pt>
                <c:pt idx="5">
                  <c:v>130.71444295057458</c:v>
                </c:pt>
                <c:pt idx="6">
                  <c:v>131.64123342043177</c:v>
                </c:pt>
                <c:pt idx="7">
                  <c:v>132.56968433182882</c:v>
                </c:pt>
                <c:pt idx="8">
                  <c:v>133.49978389082909</c:v>
                </c:pt>
                <c:pt idx="9">
                  <c:v>134.4315204903246</c:v>
                </c:pt>
                <c:pt idx="10">
                  <c:v>135.36488270547261</c:v>
                </c:pt>
                <c:pt idx="11">
                  <c:v>136.29985928928164</c:v>
                </c:pt>
                <c:pt idx="12">
                  <c:v>137.23643916834183</c:v>
                </c:pt>
                <c:pt idx="13">
                  <c:v>138.17461143869301</c:v>
                </c:pt>
                <c:pt idx="14">
                  <c:v>139.11436536182472</c:v>
                </c:pt>
                <c:pt idx="15">
                  <c:v>140.05569036080425</c:v>
                </c:pt>
                <c:pt idx="16">
                  <c:v>140.99857601652562</c:v>
                </c:pt>
                <c:pt idx="17">
                  <c:v>141.9430120640767</c:v>
                </c:pt>
                <c:pt idx="18">
                  <c:v>142.88898838921776</c:v>
                </c:pt>
                <c:pt idx="19">
                  <c:v>143.83649502496959</c:v>
                </c:pt>
                <c:pt idx="20">
                  <c:v>144.78552214830492</c:v>
                </c:pt>
                <c:pt idx="21">
                  <c:v>145.73606007693954</c:v>
                </c:pt>
                <c:pt idx="22">
                  <c:v>146.68809926622058</c:v>
                </c:pt>
                <c:pt idx="23">
                  <c:v>147.64163030610703</c:v>
                </c:pt>
                <c:pt idx="24">
                  <c:v>148.59664391823918</c:v>
                </c:pt>
                <c:pt idx="25">
                  <c:v>149.55313095309475</c:v>
                </c:pt>
                <c:pt idx="26">
                  <c:v>150.51108238722679</c:v>
                </c:pt>
                <c:pt idx="27">
                  <c:v>151.47048932058203</c:v>
                </c:pt>
                <c:pt idx="28">
                  <c:v>152.43134297389568</c:v>
                </c:pt>
                <c:pt idx="29">
                  <c:v>153.39363468616079</c:v>
                </c:pt>
                <c:pt idx="30">
                  <c:v>154.35735591216832</c:v>
                </c:pt>
                <c:pt idx="31">
                  <c:v>155.32249822011673</c:v>
                </c:pt>
                <c:pt idx="32">
                  <c:v>156.28905328928772</c:v>
                </c:pt>
                <c:pt idx="33">
                  <c:v>157.25701290778653</c:v>
                </c:pt>
                <c:pt idx="34">
                  <c:v>158.22636897034374</c:v>
                </c:pt>
                <c:pt idx="35">
                  <c:v>159.19711347617712</c:v>
                </c:pt>
                <c:pt idx="36">
                  <c:v>160.16923852691102</c:v>
                </c:pt>
                <c:pt idx="37">
                  <c:v>161.1427363245522</c:v>
                </c:pt>
                <c:pt idx="38">
                  <c:v>162.117599169519</c:v>
                </c:pt>
                <c:pt idx="39">
                  <c:v>163.09381945872227</c:v>
                </c:pt>
                <c:pt idx="40">
                  <c:v>164.07138968369858</c:v>
                </c:pt>
                <c:pt idx="41">
                  <c:v>165.05030242878962</c:v>
                </c:pt>
                <c:pt idx="42">
                  <c:v>166.03055036937027</c:v>
                </c:pt>
                <c:pt idx="43">
                  <c:v>167.01212627012268</c:v>
                </c:pt>
                <c:pt idx="44">
                  <c:v>167.99502298335273</c:v>
                </c:pt>
                <c:pt idx="45">
                  <c:v>168.97923344735125</c:v>
                </c:pt>
                <c:pt idx="46">
                  <c:v>169.96475068479552</c:v>
                </c:pt>
                <c:pt idx="47">
                  <c:v>170.95156780119018</c:v>
                </c:pt>
                <c:pt idx="48">
                  <c:v>171.93967798334916</c:v>
                </c:pt>
                <c:pt idx="49">
                  <c:v>172.92907449791207</c:v>
                </c:pt>
                <c:pt idx="50">
                  <c:v>173.91975068990064</c:v>
                </c:pt>
                <c:pt idx="51">
                  <c:v>174.9116999813063</c:v>
                </c:pt>
                <c:pt idx="52">
                  <c:v>175.90491586971598</c:v>
                </c:pt>
                <c:pt idx="53">
                  <c:v>176.899391926969</c:v>
                </c:pt>
                <c:pt idx="54">
                  <c:v>177.89512179784546</c:v>
                </c:pt>
                <c:pt idx="55">
                  <c:v>178.89209919878786</c:v>
                </c:pt>
                <c:pt idx="56">
                  <c:v>179.89031791665138</c:v>
                </c:pt>
                <c:pt idx="57">
                  <c:v>180.88977180748429</c:v>
                </c:pt>
                <c:pt idx="58">
                  <c:v>181.89045479533638</c:v>
                </c:pt>
                <c:pt idx="59">
                  <c:v>182.89236087109566</c:v>
                </c:pt>
                <c:pt idx="60">
                  <c:v>183.89548409135136</c:v>
                </c:pt>
                <c:pt idx="61">
                  <c:v>184.89981857728347</c:v>
                </c:pt>
                <c:pt idx="62">
                  <c:v>185.905358513577</c:v>
                </c:pt>
                <c:pt idx="63">
                  <c:v>186.91209814736135</c:v>
                </c:pt>
                <c:pt idx="64">
                  <c:v>187.92003178717366</c:v>
                </c:pt>
                <c:pt idx="65">
                  <c:v>188.92915380194498</c:v>
                </c:pt>
                <c:pt idx="66">
                  <c:v>189.9394586200095</c:v>
                </c:pt>
                <c:pt idx="67">
                  <c:v>190.95094072813487</c:v>
                </c:pt>
                <c:pt idx="68">
                  <c:v>191.96359467057482</c:v>
                </c:pt>
                <c:pt idx="69">
                  <c:v>192.97741504814212</c:v>
                </c:pt>
                <c:pt idx="70">
                  <c:v>193.99239651730178</c:v>
                </c:pt>
                <c:pt idx="71">
                  <c:v>195.0085337892836</c:v>
                </c:pt>
                <c:pt idx="72">
                  <c:v>196.02582162921394</c:v>
                </c:pt>
                <c:pt idx="73">
                  <c:v>197.04425485526619</c:v>
                </c:pt>
                <c:pt idx="74">
                  <c:v>198.06382833782976</c:v>
                </c:pt>
                <c:pt idx="75">
                  <c:v>199.08453699869531</c:v>
                </c:pt>
                <c:pt idx="76">
                  <c:v>200.10637581025901</c:v>
                </c:pt>
                <c:pt idx="77">
                  <c:v>201.12933979474116</c:v>
                </c:pt>
                <c:pt idx="78">
                  <c:v>202.15342402342321</c:v>
                </c:pt>
                <c:pt idx="79">
                  <c:v>203.17862361589943</c:v>
                </c:pt>
                <c:pt idx="80">
                  <c:v>204.20493373934411</c:v>
                </c:pt>
                <c:pt idx="81">
                  <c:v>205.23234960779382</c:v>
                </c:pt>
                <c:pt idx="82">
                  <c:v>206.26086648144536</c:v>
                </c:pt>
                <c:pt idx="83">
                  <c:v>207.29047966596451</c:v>
                </c:pt>
                <c:pt idx="84">
                  <c:v>208.3211845118137</c:v>
                </c:pt>
                <c:pt idx="85">
                  <c:v>209.35297641358923</c:v>
                </c:pt>
                <c:pt idx="86">
                  <c:v>210.3858508093731</c:v>
                </c:pt>
                <c:pt idx="87">
                  <c:v>211.419803180098</c:v>
                </c:pt>
                <c:pt idx="88">
                  <c:v>212.45482904892407</c:v>
                </c:pt>
                <c:pt idx="89">
                  <c:v>213.49092398062805</c:v>
                </c:pt>
                <c:pt idx="90">
                  <c:v>214.52808358100586</c:v>
                </c:pt>
                <c:pt idx="91">
                  <c:v>215.56630349628372</c:v>
                </c:pt>
                <c:pt idx="92">
                  <c:v>216.60557941254359</c:v>
                </c:pt>
                <c:pt idx="93">
                  <c:v>217.64590705515823</c:v>
                </c:pt>
                <c:pt idx="94">
                  <c:v>218.68728218823733</c:v>
                </c:pt>
                <c:pt idx="95">
                  <c:v>219.72970061408384</c:v>
                </c:pt>
                <c:pt idx="96">
                  <c:v>220.77315817266179</c:v>
                </c:pt>
                <c:pt idx="97">
                  <c:v>221.81765074107193</c:v>
                </c:pt>
                <c:pt idx="98">
                  <c:v>222.86317423304061</c:v>
                </c:pt>
                <c:pt idx="99">
                  <c:v>223.90972459841348</c:v>
                </c:pt>
                <c:pt idx="100">
                  <c:v>224.95729782266415</c:v>
                </c:pt>
              </c:numCache>
            </c:numRef>
          </c:yVal>
        </c:ser>
        <c:ser>
          <c:idx val="1"/>
          <c:order val="1"/>
          <c:tx>
            <c:strRef>
              <c:f>Sheet1!$T$103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</c:numCache>
            </c:numRef>
          </c:xVal>
          <c:yVal>
            <c:numRef>
              <c:f>Sheet1!$T$104:$T$204</c:f>
              <c:numCache>
                <c:formatCode>General</c:formatCode>
                <c:ptCount val="101"/>
                <c:pt idx="0">
                  <c:v>148.97301306297231</c:v>
                </c:pt>
                <c:pt idx="1">
                  <c:v>150.05783674865867</c:v>
                </c:pt>
                <c:pt idx="2">
                  <c:v>151.1446951448398</c:v>
                </c:pt>
                <c:pt idx="3">
                  <c:v>152.23357312777978</c:v>
                </c:pt>
                <c:pt idx="4">
                  <c:v>153.32445582434673</c:v>
                </c:pt>
                <c:pt idx="5">
                  <c:v>154.41732860561208</c:v>
                </c:pt>
                <c:pt idx="6">
                  <c:v>155.51217708067006</c:v>
                </c:pt>
                <c:pt idx="7">
                  <c:v>156.60898709066711</c:v>
                </c:pt>
                <c:pt idx="8">
                  <c:v>157.70774470303274</c:v>
                </c:pt>
                <c:pt idx="9">
                  <c:v>158.80843620590346</c:v>
                </c:pt>
                <c:pt idx="10">
                  <c:v>159.91104810273166</c:v>
                </c:pt>
                <c:pt idx="11">
                  <c:v>161.01556710707138</c:v>
                </c:pt>
                <c:pt idx="12">
                  <c:v>162.12198013753448</c:v>
                </c:pt>
                <c:pt idx="13">
                  <c:v>163.23027431290933</c:v>
                </c:pt>
                <c:pt idx="14">
                  <c:v>164.34043694743562</c:v>
                </c:pt>
                <c:pt idx="15">
                  <c:v>165.45245554623008</c:v>
                </c:pt>
                <c:pt idx="16">
                  <c:v>166.56631780085559</c:v>
                </c:pt>
                <c:pt idx="17">
                  <c:v>167.68201158502927</c:v>
                </c:pt>
                <c:pt idx="18">
                  <c:v>168.79952495046257</c:v>
                </c:pt>
                <c:pt idx="19">
                  <c:v>169.91884612283073</c:v>
                </c:pt>
                <c:pt idx="20">
                  <c:v>171.03996349786419</c:v>
                </c:pt>
                <c:pt idx="21">
                  <c:v>172.1628656375579</c:v>
                </c:pt>
                <c:pt idx="22">
                  <c:v>173.28754126649523</c:v>
                </c:pt>
                <c:pt idx="23">
                  <c:v>174.41397926828111</c:v>
                </c:pt>
                <c:pt idx="24">
                  <c:v>175.54216868207988</c:v>
                </c:pt>
                <c:pt idx="25">
                  <c:v>176.67209869925591</c:v>
                </c:pt>
                <c:pt idx="26">
                  <c:v>177.80375866011056</c:v>
                </c:pt>
                <c:pt idx="27">
                  <c:v>178.93713805071422</c:v>
                </c:pt>
                <c:pt idx="28">
                  <c:v>180.07222649982873</c:v>
                </c:pt>
                <c:pt idx="29">
                  <c:v>181.20901377591792</c:v>
                </c:pt>
                <c:pt idx="30">
                  <c:v>182.3474897842415</c:v>
                </c:pt>
                <c:pt idx="31">
                  <c:v>183.4876445640312</c:v>
                </c:pt>
                <c:pt idx="32">
                  <c:v>184.62946828574525</c:v>
                </c:pt>
                <c:pt idx="33">
                  <c:v>185.77295124839847</c:v>
                </c:pt>
                <c:pt idx="34">
                  <c:v>186.91808387696608</c:v>
                </c:pt>
                <c:pt idx="35">
                  <c:v>188.06485671985723</c:v>
                </c:pt>
                <c:pt idx="36">
                  <c:v>189.21326044645755</c:v>
                </c:pt>
                <c:pt idx="37">
                  <c:v>190.36328584473767</c:v>
                </c:pt>
                <c:pt idx="38">
                  <c:v>191.5149238189251</c:v>
                </c:pt>
                <c:pt idx="39">
                  <c:v>192.66816538723722</c:v>
                </c:pt>
                <c:pt idx="40">
                  <c:v>193.82300167967591</c:v>
                </c:pt>
                <c:pt idx="41">
                  <c:v>194.97942393587678</c:v>
                </c:pt>
                <c:pt idx="42">
                  <c:v>196.13742350301609</c:v>
                </c:pt>
                <c:pt idx="43">
                  <c:v>197.29699183377159</c:v>
                </c:pt>
                <c:pt idx="44">
                  <c:v>198.45812048433399</c:v>
                </c:pt>
                <c:pt idx="45">
                  <c:v>199.62080111247093</c:v>
                </c:pt>
                <c:pt idx="46">
                  <c:v>200.78502547563841</c:v>
                </c:pt>
                <c:pt idx="47">
                  <c:v>201.9507854291393</c:v>
                </c:pt>
                <c:pt idx="48">
                  <c:v>203.11807292432982</c:v>
                </c:pt>
                <c:pt idx="49">
                  <c:v>204.2868800068668</c:v>
                </c:pt>
                <c:pt idx="50">
                  <c:v>205.45719881500261</c:v>
                </c:pt>
                <c:pt idx="51">
                  <c:v>206.62902157791649</c:v>
                </c:pt>
                <c:pt idx="52">
                  <c:v>207.80234061409115</c:v>
                </c:pt>
                <c:pt idx="53">
                  <c:v>208.97714832972602</c:v>
                </c:pt>
                <c:pt idx="54">
                  <c:v>210.1534372171881</c:v>
                </c:pt>
                <c:pt idx="55">
                  <c:v>211.3311998535014</c:v>
                </c:pt>
                <c:pt idx="56">
                  <c:v>212.51042889887083</c:v>
                </c:pt>
                <c:pt idx="57">
                  <c:v>213.69111709524145</c:v>
                </c:pt>
                <c:pt idx="58">
                  <c:v>214.87325726489067</c:v>
                </c:pt>
                <c:pt idx="59">
                  <c:v>216.05684230905433</c:v>
                </c:pt>
                <c:pt idx="60">
                  <c:v>217.24186520658304</c:v>
                </c:pt>
                <c:pt idx="61">
                  <c:v>218.42831901263085</c:v>
                </c:pt>
                <c:pt idx="62">
                  <c:v>219.6161968573723</c:v>
                </c:pt>
                <c:pt idx="63">
                  <c:v>220.80549194474952</c:v>
                </c:pt>
                <c:pt idx="64">
                  <c:v>221.99619755124777</c:v>
                </c:pt>
                <c:pt idx="65">
                  <c:v>223.18830702469765</c:v>
                </c:pt>
                <c:pt idx="66">
                  <c:v>224.38181378310452</c:v>
                </c:pt>
                <c:pt idx="67">
                  <c:v>225.57671131350332</c:v>
                </c:pt>
                <c:pt idx="68">
                  <c:v>226.77299317083904</c:v>
                </c:pt>
                <c:pt idx="69">
                  <c:v>227.97065297687189</c:v>
                </c:pt>
                <c:pt idx="70">
                  <c:v>229.16968441910583</c:v>
                </c:pt>
                <c:pt idx="71">
                  <c:v>230.37008124974037</c:v>
                </c:pt>
                <c:pt idx="72">
                  <c:v>231.57183728464472</c:v>
                </c:pt>
                <c:pt idx="73">
                  <c:v>232.77494640235443</c:v>
                </c:pt>
                <c:pt idx="74">
                  <c:v>233.97940254308955</c:v>
                </c:pt>
                <c:pt idx="75">
                  <c:v>235.18519970779207</c:v>
                </c:pt>
                <c:pt idx="76">
                  <c:v>236.39233195718595</c:v>
                </c:pt>
                <c:pt idx="77">
                  <c:v>237.60079341085421</c:v>
                </c:pt>
                <c:pt idx="78">
                  <c:v>238.81057824633729</c:v>
                </c:pt>
                <c:pt idx="79">
                  <c:v>240.02168069824918</c:v>
                </c:pt>
                <c:pt idx="80">
                  <c:v>241.23409505741185</c:v>
                </c:pt>
                <c:pt idx="81">
                  <c:v>242.44781567000706</c:v>
                </c:pt>
                <c:pt idx="82">
                  <c:v>243.66283693674745</c:v>
                </c:pt>
                <c:pt idx="83">
                  <c:v>244.8791533120594</c:v>
                </c:pt>
                <c:pt idx="84">
                  <c:v>246.09675930328925</c:v>
                </c:pt>
                <c:pt idx="85">
                  <c:v>247.31564946992009</c:v>
                </c:pt>
                <c:pt idx="86">
                  <c:v>248.53581842280607</c:v>
                </c:pt>
                <c:pt idx="87">
                  <c:v>249.75726082342243</c:v>
                </c:pt>
                <c:pt idx="88">
                  <c:v>250.97997138312897</c:v>
                </c:pt>
                <c:pt idx="89">
                  <c:v>252.20394486244862</c:v>
                </c:pt>
                <c:pt idx="90">
                  <c:v>253.42917607036156</c:v>
                </c:pt>
                <c:pt idx="91">
                  <c:v>254.65565986360983</c:v>
                </c:pt>
                <c:pt idx="92">
                  <c:v>255.88339114601814</c:v>
                </c:pt>
                <c:pt idx="93">
                  <c:v>257.1123648678269</c:v>
                </c:pt>
                <c:pt idx="94">
                  <c:v>258.34257602503766</c:v>
                </c:pt>
                <c:pt idx="95">
                  <c:v>259.57401965877102</c:v>
                </c:pt>
                <c:pt idx="96">
                  <c:v>260.80669085463779</c:v>
                </c:pt>
                <c:pt idx="97">
                  <c:v>262.04058474211962</c:v>
                </c:pt>
                <c:pt idx="98">
                  <c:v>263.27569649396531</c:v>
                </c:pt>
                <c:pt idx="99">
                  <c:v>264.51202132559246</c:v>
                </c:pt>
                <c:pt idx="100">
                  <c:v>265.74955449450721</c:v>
                </c:pt>
              </c:numCache>
            </c:numRef>
          </c:yVal>
        </c:ser>
        <c:axId val="91778432"/>
        <c:axId val="91788416"/>
      </c:scatterChart>
      <c:valAx>
        <c:axId val="91778432"/>
        <c:scaling>
          <c:orientation val="minMax"/>
          <c:max val="300"/>
        </c:scaling>
        <c:axPos val="b"/>
        <c:numFmt formatCode="General" sourceLinked="1"/>
        <c:tickLblPos val="nextTo"/>
        <c:crossAx val="91788416"/>
        <c:crosses val="autoZero"/>
        <c:crossBetween val="midCat"/>
      </c:valAx>
      <c:valAx>
        <c:axId val="91788416"/>
        <c:scaling>
          <c:orientation val="minMax"/>
        </c:scaling>
        <c:axPos val="l"/>
        <c:majorGridlines/>
        <c:numFmt formatCode="General" sourceLinked="1"/>
        <c:tickLblPos val="nextTo"/>
        <c:crossAx val="9177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Sheet1!$S$205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Sheet1!$C$206:$C$306</c:f>
              <c:numCache>
                <c:formatCode>General</c:formatCode>
                <c:ptCount val="10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12.75</c:v>
                </c:pt>
                <c:pt idx="18">
                  <c:v>13.5</c:v>
                </c:pt>
                <c:pt idx="19">
                  <c:v>14.25</c:v>
                </c:pt>
                <c:pt idx="20">
                  <c:v>15</c:v>
                </c:pt>
                <c:pt idx="21">
                  <c:v>15.75</c:v>
                </c:pt>
                <c:pt idx="22">
                  <c:v>16.5</c:v>
                </c:pt>
                <c:pt idx="23">
                  <c:v>17.25</c:v>
                </c:pt>
                <c:pt idx="24">
                  <c:v>18</c:v>
                </c:pt>
                <c:pt idx="25">
                  <c:v>18.75</c:v>
                </c:pt>
                <c:pt idx="26">
                  <c:v>19.5</c:v>
                </c:pt>
                <c:pt idx="27">
                  <c:v>20.25</c:v>
                </c:pt>
                <c:pt idx="28">
                  <c:v>21</c:v>
                </c:pt>
                <c:pt idx="29">
                  <c:v>21.75</c:v>
                </c:pt>
                <c:pt idx="30">
                  <c:v>22.5</c:v>
                </c:pt>
                <c:pt idx="31">
                  <c:v>23.25</c:v>
                </c:pt>
                <c:pt idx="32">
                  <c:v>24</c:v>
                </c:pt>
                <c:pt idx="33">
                  <c:v>24.75</c:v>
                </c:pt>
                <c:pt idx="34">
                  <c:v>25.5</c:v>
                </c:pt>
                <c:pt idx="35">
                  <c:v>26.25</c:v>
                </c:pt>
                <c:pt idx="36">
                  <c:v>27</c:v>
                </c:pt>
                <c:pt idx="37">
                  <c:v>27.75</c:v>
                </c:pt>
                <c:pt idx="38">
                  <c:v>28.5</c:v>
                </c:pt>
                <c:pt idx="39">
                  <c:v>29.25</c:v>
                </c:pt>
                <c:pt idx="40">
                  <c:v>30</c:v>
                </c:pt>
                <c:pt idx="41">
                  <c:v>30.75</c:v>
                </c:pt>
                <c:pt idx="42">
                  <c:v>31.5</c:v>
                </c:pt>
                <c:pt idx="43">
                  <c:v>32.25</c:v>
                </c:pt>
                <c:pt idx="44">
                  <c:v>33</c:v>
                </c:pt>
                <c:pt idx="45">
                  <c:v>33.75</c:v>
                </c:pt>
                <c:pt idx="46">
                  <c:v>34.5</c:v>
                </c:pt>
                <c:pt idx="47">
                  <c:v>35.25</c:v>
                </c:pt>
                <c:pt idx="48">
                  <c:v>36</c:v>
                </c:pt>
                <c:pt idx="49">
                  <c:v>36.75</c:v>
                </c:pt>
                <c:pt idx="50">
                  <c:v>37.5</c:v>
                </c:pt>
                <c:pt idx="51">
                  <c:v>38.25</c:v>
                </c:pt>
                <c:pt idx="52">
                  <c:v>39</c:v>
                </c:pt>
                <c:pt idx="53">
                  <c:v>39.75</c:v>
                </c:pt>
                <c:pt idx="54">
                  <c:v>40.5</c:v>
                </c:pt>
                <c:pt idx="55">
                  <c:v>41.25</c:v>
                </c:pt>
                <c:pt idx="56">
                  <c:v>42</c:v>
                </c:pt>
                <c:pt idx="57">
                  <c:v>42.75</c:v>
                </c:pt>
                <c:pt idx="58">
                  <c:v>43.5</c:v>
                </c:pt>
                <c:pt idx="59">
                  <c:v>44.25</c:v>
                </c:pt>
                <c:pt idx="60">
                  <c:v>45</c:v>
                </c:pt>
                <c:pt idx="61">
                  <c:v>45.75</c:v>
                </c:pt>
                <c:pt idx="62">
                  <c:v>46.5</c:v>
                </c:pt>
                <c:pt idx="63">
                  <c:v>47.25</c:v>
                </c:pt>
                <c:pt idx="64">
                  <c:v>48</c:v>
                </c:pt>
                <c:pt idx="65">
                  <c:v>48.75</c:v>
                </c:pt>
                <c:pt idx="66">
                  <c:v>49.5</c:v>
                </c:pt>
                <c:pt idx="67">
                  <c:v>50.25</c:v>
                </c:pt>
                <c:pt idx="68">
                  <c:v>51</c:v>
                </c:pt>
                <c:pt idx="69">
                  <c:v>51.75</c:v>
                </c:pt>
                <c:pt idx="70">
                  <c:v>52.5</c:v>
                </c:pt>
                <c:pt idx="71">
                  <c:v>53.25</c:v>
                </c:pt>
                <c:pt idx="72">
                  <c:v>54</c:v>
                </c:pt>
                <c:pt idx="73">
                  <c:v>54.75</c:v>
                </c:pt>
                <c:pt idx="74">
                  <c:v>55.5</c:v>
                </c:pt>
                <c:pt idx="75">
                  <c:v>56.25</c:v>
                </c:pt>
                <c:pt idx="76">
                  <c:v>57</c:v>
                </c:pt>
                <c:pt idx="77">
                  <c:v>57.75</c:v>
                </c:pt>
                <c:pt idx="78">
                  <c:v>58.5</c:v>
                </c:pt>
                <c:pt idx="79">
                  <c:v>59.25</c:v>
                </c:pt>
                <c:pt idx="80">
                  <c:v>60</c:v>
                </c:pt>
                <c:pt idx="81">
                  <c:v>60.75</c:v>
                </c:pt>
                <c:pt idx="82">
                  <c:v>61.5</c:v>
                </c:pt>
                <c:pt idx="83">
                  <c:v>62.25</c:v>
                </c:pt>
                <c:pt idx="84">
                  <c:v>63</c:v>
                </c:pt>
                <c:pt idx="85">
                  <c:v>63.75</c:v>
                </c:pt>
                <c:pt idx="86">
                  <c:v>64.5</c:v>
                </c:pt>
                <c:pt idx="87">
                  <c:v>65.25</c:v>
                </c:pt>
                <c:pt idx="88">
                  <c:v>66</c:v>
                </c:pt>
                <c:pt idx="89">
                  <c:v>66.75</c:v>
                </c:pt>
                <c:pt idx="90">
                  <c:v>67.5</c:v>
                </c:pt>
                <c:pt idx="91">
                  <c:v>68.25</c:v>
                </c:pt>
                <c:pt idx="92">
                  <c:v>69</c:v>
                </c:pt>
                <c:pt idx="93">
                  <c:v>69.75</c:v>
                </c:pt>
                <c:pt idx="94">
                  <c:v>70.5</c:v>
                </c:pt>
                <c:pt idx="95">
                  <c:v>71.25</c:v>
                </c:pt>
                <c:pt idx="96">
                  <c:v>72</c:v>
                </c:pt>
                <c:pt idx="97">
                  <c:v>72.75</c:v>
                </c:pt>
                <c:pt idx="98">
                  <c:v>73.5</c:v>
                </c:pt>
                <c:pt idx="99">
                  <c:v>74.25</c:v>
                </c:pt>
                <c:pt idx="100">
                  <c:v>75</c:v>
                </c:pt>
              </c:numCache>
            </c:numRef>
          </c:xVal>
          <c:yVal>
            <c:numRef>
              <c:f>Sheet1!$S$206:$S$306</c:f>
              <c:numCache>
                <c:formatCode>General</c:formatCode>
                <c:ptCount val="101"/>
                <c:pt idx="0">
                  <c:v>140.05755370849857</c:v>
                </c:pt>
                <c:pt idx="1">
                  <c:v>140.38736912674727</c:v>
                </c:pt>
                <c:pt idx="2">
                  <c:v>140.71737525781907</c:v>
                </c:pt>
                <c:pt idx="3">
                  <c:v>141.04757166187258</c:v>
                </c:pt>
                <c:pt idx="4">
                  <c:v>141.37795790134294</c:v>
                </c:pt>
                <c:pt idx="5">
                  <c:v>141.70853354092242</c:v>
                </c:pt>
                <c:pt idx="6">
                  <c:v>142.03929814754335</c:v>
                </c:pt>
                <c:pt idx="7">
                  <c:v>142.37025129035936</c:v>
                </c:pt>
                <c:pt idx="8">
                  <c:v>142.70139254072762</c:v>
                </c:pt>
                <c:pt idx="9">
                  <c:v>143.0327214721928</c:v>
                </c:pt>
                <c:pt idx="10">
                  <c:v>143.36423766046804</c:v>
                </c:pt>
                <c:pt idx="11">
                  <c:v>143.69594068341846</c:v>
                </c:pt>
                <c:pt idx="12">
                  <c:v>144.02783012104484</c:v>
                </c:pt>
                <c:pt idx="13">
                  <c:v>144.35990555546582</c:v>
                </c:pt>
                <c:pt idx="14">
                  <c:v>144.69216657090243</c:v>
                </c:pt>
                <c:pt idx="15">
                  <c:v>145.02461275366042</c:v>
                </c:pt>
                <c:pt idx="16">
                  <c:v>145.35724369211522</c:v>
                </c:pt>
                <c:pt idx="17">
                  <c:v>145.69005897669544</c:v>
                </c:pt>
                <c:pt idx="18">
                  <c:v>146.02305819986643</c:v>
                </c:pt>
                <c:pt idx="19">
                  <c:v>146.35624095611556</c:v>
                </c:pt>
                <c:pt idx="20">
                  <c:v>146.68960684193587</c:v>
                </c:pt>
                <c:pt idx="21">
                  <c:v>147.02315545581129</c:v>
                </c:pt>
                <c:pt idx="22">
                  <c:v>147.35688639820063</c:v>
                </c:pt>
                <c:pt idx="23">
                  <c:v>147.69079927152342</c:v>
                </c:pt>
                <c:pt idx="24">
                  <c:v>148.02489368014434</c:v>
                </c:pt>
                <c:pt idx="25">
                  <c:v>148.35916923035848</c:v>
                </c:pt>
                <c:pt idx="26">
                  <c:v>148.6936255303774</c:v>
                </c:pt>
                <c:pt idx="27">
                  <c:v>149.02826219031354</c:v>
                </c:pt>
                <c:pt idx="28">
                  <c:v>149.36307882216684</c:v>
                </c:pt>
                <c:pt idx="29">
                  <c:v>149.69807503981033</c:v>
                </c:pt>
                <c:pt idx="30">
                  <c:v>150.0332504589758</c:v>
                </c:pt>
                <c:pt idx="31">
                  <c:v>150.36860469724053</c:v>
                </c:pt>
                <c:pt idx="32">
                  <c:v>150.70413737401259</c:v>
                </c:pt>
                <c:pt idx="33">
                  <c:v>151.03984811051814</c:v>
                </c:pt>
                <c:pt idx="34">
                  <c:v>151.37573652978767</c:v>
                </c:pt>
                <c:pt idx="35">
                  <c:v>151.7118022566425</c:v>
                </c:pt>
                <c:pt idx="36">
                  <c:v>152.04804491768161</c:v>
                </c:pt>
                <c:pt idx="37">
                  <c:v>152.38446414126895</c:v>
                </c:pt>
                <c:pt idx="38">
                  <c:v>152.72105955751974</c:v>
                </c:pt>
                <c:pt idx="39">
                  <c:v>153.05783079828853</c:v>
                </c:pt>
                <c:pt idx="40">
                  <c:v>153.3947774971561</c:v>
                </c:pt>
                <c:pt idx="41">
                  <c:v>153.73189928941662</c:v>
                </c:pt>
                <c:pt idx="42">
                  <c:v>154.06919581206574</c:v>
                </c:pt>
                <c:pt idx="43">
                  <c:v>154.40666670378798</c:v>
                </c:pt>
                <c:pt idx="44">
                  <c:v>154.74431160494464</c:v>
                </c:pt>
                <c:pt idx="45">
                  <c:v>155.08213015756166</c:v>
                </c:pt>
                <c:pt idx="46">
                  <c:v>155.42012200531769</c:v>
                </c:pt>
                <c:pt idx="47">
                  <c:v>155.75828679353219</c:v>
                </c:pt>
                <c:pt idx="48">
                  <c:v>156.09662416915381</c:v>
                </c:pt>
                <c:pt idx="49">
                  <c:v>156.43513378074903</c:v>
                </c:pt>
                <c:pt idx="50">
                  <c:v>156.77381527848974</c:v>
                </c:pt>
                <c:pt idx="51">
                  <c:v>157.11266831414318</c:v>
                </c:pt>
                <c:pt idx="52">
                  <c:v>157.45169254105951</c:v>
                </c:pt>
                <c:pt idx="53">
                  <c:v>157.79088761416111</c:v>
                </c:pt>
                <c:pt idx="54">
                  <c:v>158.13025318993189</c:v>
                </c:pt>
                <c:pt idx="55">
                  <c:v>158.46978892640556</c:v>
                </c:pt>
                <c:pt idx="56">
                  <c:v>158.80949448315519</c:v>
                </c:pt>
                <c:pt idx="57">
                  <c:v>159.14936952128249</c:v>
                </c:pt>
                <c:pt idx="58">
                  <c:v>159.48941370340722</c:v>
                </c:pt>
                <c:pt idx="59">
                  <c:v>159.82962669365625</c:v>
                </c:pt>
                <c:pt idx="60">
                  <c:v>160.1700081576536</c:v>
                </c:pt>
                <c:pt idx="61">
                  <c:v>160.51055776250973</c:v>
                </c:pt>
                <c:pt idx="62">
                  <c:v>160.85127517681181</c:v>
                </c:pt>
                <c:pt idx="63">
                  <c:v>161.19216007061223</c:v>
                </c:pt>
                <c:pt idx="64">
                  <c:v>161.53321211542055</c:v>
                </c:pt>
                <c:pt idx="65">
                  <c:v>161.87443098419195</c:v>
                </c:pt>
                <c:pt idx="66">
                  <c:v>162.21581635131753</c:v>
                </c:pt>
                <c:pt idx="67">
                  <c:v>162.55736789261547</c:v>
                </c:pt>
                <c:pt idx="68">
                  <c:v>162.8990852853205</c:v>
                </c:pt>
                <c:pt idx="69">
                  <c:v>163.24096820807415</c:v>
                </c:pt>
                <c:pt idx="70">
                  <c:v>163.583016340916</c:v>
                </c:pt>
                <c:pt idx="71">
                  <c:v>163.92522936527371</c:v>
                </c:pt>
                <c:pt idx="72">
                  <c:v>164.26760696395371</c:v>
                </c:pt>
                <c:pt idx="73">
                  <c:v>164.61014882113207</c:v>
                </c:pt>
                <c:pt idx="74">
                  <c:v>164.95285462234528</c:v>
                </c:pt>
                <c:pt idx="75">
                  <c:v>165.29572405448121</c:v>
                </c:pt>
                <c:pt idx="76">
                  <c:v>165.63875680577002</c:v>
                </c:pt>
                <c:pt idx="77">
                  <c:v>165.98195256577475</c:v>
                </c:pt>
                <c:pt idx="78">
                  <c:v>166.32531102538388</c:v>
                </c:pt>
                <c:pt idx="79">
                  <c:v>166.66883187680119</c:v>
                </c:pt>
                <c:pt idx="80">
                  <c:v>167.01251481353728</c:v>
                </c:pt>
                <c:pt idx="81">
                  <c:v>167.35635953040156</c:v>
                </c:pt>
                <c:pt idx="82">
                  <c:v>167.70036572349326</c:v>
                </c:pt>
                <c:pt idx="83">
                  <c:v>168.04453309019272</c:v>
                </c:pt>
                <c:pt idx="84">
                  <c:v>168.388861329154</c:v>
                </c:pt>
                <c:pt idx="85">
                  <c:v>168.73335014029564</c:v>
                </c:pt>
                <c:pt idx="86">
                  <c:v>169.07799922479222</c:v>
                </c:pt>
                <c:pt idx="87">
                  <c:v>169.42280828506748</c:v>
                </c:pt>
                <c:pt idx="88">
                  <c:v>169.76777702478498</c:v>
                </c:pt>
                <c:pt idx="89">
                  <c:v>170.11290514884021</c:v>
                </c:pt>
                <c:pt idx="90">
                  <c:v>170.45819236335379</c:v>
                </c:pt>
                <c:pt idx="91">
                  <c:v>170.8036383756619</c:v>
                </c:pt>
                <c:pt idx="92">
                  <c:v>171.14924289430991</c:v>
                </c:pt>
                <c:pt idx="93">
                  <c:v>171.49500562904359</c:v>
                </c:pt>
                <c:pt idx="94">
                  <c:v>171.84092629080209</c:v>
                </c:pt>
                <c:pt idx="95">
                  <c:v>172.18700459171015</c:v>
                </c:pt>
                <c:pt idx="96">
                  <c:v>172.53324024507054</c:v>
                </c:pt>
                <c:pt idx="97">
                  <c:v>172.87963296535625</c:v>
                </c:pt>
                <c:pt idx="98">
                  <c:v>173.22618246820369</c:v>
                </c:pt>
                <c:pt idx="99">
                  <c:v>173.57288847040499</c:v>
                </c:pt>
                <c:pt idx="100">
                  <c:v>173.91975068990064</c:v>
                </c:pt>
              </c:numCache>
            </c:numRef>
          </c:yVal>
        </c:ser>
        <c:ser>
          <c:idx val="1"/>
          <c:order val="1"/>
          <c:tx>
            <c:strRef>
              <c:f>Sheet1!$T$205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Sheet1!$C$206:$C$306</c:f>
              <c:numCache>
                <c:formatCode>General</c:formatCode>
                <c:ptCount val="10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12.75</c:v>
                </c:pt>
                <c:pt idx="18">
                  <c:v>13.5</c:v>
                </c:pt>
                <c:pt idx="19">
                  <c:v>14.25</c:v>
                </c:pt>
                <c:pt idx="20">
                  <c:v>15</c:v>
                </c:pt>
                <c:pt idx="21">
                  <c:v>15.75</c:v>
                </c:pt>
                <c:pt idx="22">
                  <c:v>16.5</c:v>
                </c:pt>
                <c:pt idx="23">
                  <c:v>17.25</c:v>
                </c:pt>
                <c:pt idx="24">
                  <c:v>18</c:v>
                </c:pt>
                <c:pt idx="25">
                  <c:v>18.75</c:v>
                </c:pt>
                <c:pt idx="26">
                  <c:v>19.5</c:v>
                </c:pt>
                <c:pt idx="27">
                  <c:v>20.25</c:v>
                </c:pt>
                <c:pt idx="28">
                  <c:v>21</c:v>
                </c:pt>
                <c:pt idx="29">
                  <c:v>21.75</c:v>
                </c:pt>
                <c:pt idx="30">
                  <c:v>22.5</c:v>
                </c:pt>
                <c:pt idx="31">
                  <c:v>23.25</c:v>
                </c:pt>
                <c:pt idx="32">
                  <c:v>24</c:v>
                </c:pt>
                <c:pt idx="33">
                  <c:v>24.75</c:v>
                </c:pt>
                <c:pt idx="34">
                  <c:v>25.5</c:v>
                </c:pt>
                <c:pt idx="35">
                  <c:v>26.25</c:v>
                </c:pt>
                <c:pt idx="36">
                  <c:v>27</c:v>
                </c:pt>
                <c:pt idx="37">
                  <c:v>27.75</c:v>
                </c:pt>
                <c:pt idx="38">
                  <c:v>28.5</c:v>
                </c:pt>
                <c:pt idx="39">
                  <c:v>29.25</c:v>
                </c:pt>
                <c:pt idx="40">
                  <c:v>30</c:v>
                </c:pt>
                <c:pt idx="41">
                  <c:v>30.75</c:v>
                </c:pt>
                <c:pt idx="42">
                  <c:v>31.5</c:v>
                </c:pt>
                <c:pt idx="43">
                  <c:v>32.25</c:v>
                </c:pt>
                <c:pt idx="44">
                  <c:v>33</c:v>
                </c:pt>
                <c:pt idx="45">
                  <c:v>33.75</c:v>
                </c:pt>
                <c:pt idx="46">
                  <c:v>34.5</c:v>
                </c:pt>
                <c:pt idx="47">
                  <c:v>35.25</c:v>
                </c:pt>
                <c:pt idx="48">
                  <c:v>36</c:v>
                </c:pt>
                <c:pt idx="49">
                  <c:v>36.75</c:v>
                </c:pt>
                <c:pt idx="50">
                  <c:v>37.5</c:v>
                </c:pt>
                <c:pt idx="51">
                  <c:v>38.25</c:v>
                </c:pt>
                <c:pt idx="52">
                  <c:v>39</c:v>
                </c:pt>
                <c:pt idx="53">
                  <c:v>39.75</c:v>
                </c:pt>
                <c:pt idx="54">
                  <c:v>40.5</c:v>
                </c:pt>
                <c:pt idx="55">
                  <c:v>41.25</c:v>
                </c:pt>
                <c:pt idx="56">
                  <c:v>42</c:v>
                </c:pt>
                <c:pt idx="57">
                  <c:v>42.75</c:v>
                </c:pt>
                <c:pt idx="58">
                  <c:v>43.5</c:v>
                </c:pt>
                <c:pt idx="59">
                  <c:v>44.25</c:v>
                </c:pt>
                <c:pt idx="60">
                  <c:v>45</c:v>
                </c:pt>
                <c:pt idx="61">
                  <c:v>45.75</c:v>
                </c:pt>
                <c:pt idx="62">
                  <c:v>46.5</c:v>
                </c:pt>
                <c:pt idx="63">
                  <c:v>47.25</c:v>
                </c:pt>
                <c:pt idx="64">
                  <c:v>48</c:v>
                </c:pt>
                <c:pt idx="65">
                  <c:v>48.75</c:v>
                </c:pt>
                <c:pt idx="66">
                  <c:v>49.5</c:v>
                </c:pt>
                <c:pt idx="67">
                  <c:v>50.25</c:v>
                </c:pt>
                <c:pt idx="68">
                  <c:v>51</c:v>
                </c:pt>
                <c:pt idx="69">
                  <c:v>51.75</c:v>
                </c:pt>
                <c:pt idx="70">
                  <c:v>52.5</c:v>
                </c:pt>
                <c:pt idx="71">
                  <c:v>53.25</c:v>
                </c:pt>
                <c:pt idx="72">
                  <c:v>54</c:v>
                </c:pt>
                <c:pt idx="73">
                  <c:v>54.75</c:v>
                </c:pt>
                <c:pt idx="74">
                  <c:v>55.5</c:v>
                </c:pt>
                <c:pt idx="75">
                  <c:v>56.25</c:v>
                </c:pt>
                <c:pt idx="76">
                  <c:v>57</c:v>
                </c:pt>
                <c:pt idx="77">
                  <c:v>57.75</c:v>
                </c:pt>
                <c:pt idx="78">
                  <c:v>58.5</c:v>
                </c:pt>
                <c:pt idx="79">
                  <c:v>59.25</c:v>
                </c:pt>
                <c:pt idx="80">
                  <c:v>60</c:v>
                </c:pt>
                <c:pt idx="81">
                  <c:v>60.75</c:v>
                </c:pt>
                <c:pt idx="82">
                  <c:v>61.5</c:v>
                </c:pt>
                <c:pt idx="83">
                  <c:v>62.25</c:v>
                </c:pt>
                <c:pt idx="84">
                  <c:v>63</c:v>
                </c:pt>
                <c:pt idx="85">
                  <c:v>63.75</c:v>
                </c:pt>
                <c:pt idx="86">
                  <c:v>64.5</c:v>
                </c:pt>
                <c:pt idx="87">
                  <c:v>65.25</c:v>
                </c:pt>
                <c:pt idx="88">
                  <c:v>66</c:v>
                </c:pt>
                <c:pt idx="89">
                  <c:v>66.75</c:v>
                </c:pt>
                <c:pt idx="90">
                  <c:v>67.5</c:v>
                </c:pt>
                <c:pt idx="91">
                  <c:v>68.25</c:v>
                </c:pt>
                <c:pt idx="92">
                  <c:v>69</c:v>
                </c:pt>
                <c:pt idx="93">
                  <c:v>69.75</c:v>
                </c:pt>
                <c:pt idx="94">
                  <c:v>70.5</c:v>
                </c:pt>
                <c:pt idx="95">
                  <c:v>71.25</c:v>
                </c:pt>
                <c:pt idx="96">
                  <c:v>72</c:v>
                </c:pt>
                <c:pt idx="97">
                  <c:v>72.75</c:v>
                </c:pt>
                <c:pt idx="98">
                  <c:v>73.5</c:v>
                </c:pt>
                <c:pt idx="99">
                  <c:v>74.25</c:v>
                </c:pt>
                <c:pt idx="100">
                  <c:v>75</c:v>
                </c:pt>
              </c:numCache>
            </c:numRef>
          </c:xVal>
          <c:yVal>
            <c:numRef>
              <c:f>Sheet1!$T$206:$T$306</c:f>
              <c:numCache>
                <c:formatCode>General</c:formatCode>
                <c:ptCount val="101"/>
                <c:pt idx="0">
                  <c:v>165.45465678097298</c:v>
                </c:pt>
                <c:pt idx="1">
                  <c:v>165.84427872839743</c:v>
                </c:pt>
                <c:pt idx="2">
                  <c:v>166.23412597123692</c:v>
                </c:pt>
                <c:pt idx="3">
                  <c:v>166.62419798989214</c:v>
                </c:pt>
                <c:pt idx="4">
                  <c:v>167.0144942674531</c:v>
                </c:pt>
                <c:pt idx="5">
                  <c:v>167.40501428967636</c:v>
                </c:pt>
                <c:pt idx="6">
                  <c:v>167.79575754496452</c:v>
                </c:pt>
                <c:pt idx="7">
                  <c:v>168.1867235243445</c:v>
                </c:pt>
                <c:pt idx="8">
                  <c:v>168.57791172144621</c:v>
                </c:pt>
                <c:pt idx="9">
                  <c:v>168.96932163248377</c:v>
                </c:pt>
                <c:pt idx="10">
                  <c:v>169.3609527562329</c:v>
                </c:pt>
                <c:pt idx="11">
                  <c:v>169.75280459401165</c:v>
                </c:pt>
                <c:pt idx="12">
                  <c:v>170.14487664966097</c:v>
                </c:pt>
                <c:pt idx="13">
                  <c:v>170.5371684295236</c:v>
                </c:pt>
                <c:pt idx="14">
                  <c:v>170.92967944242605</c:v>
                </c:pt>
                <c:pt idx="15">
                  <c:v>171.3224091996575</c:v>
                </c:pt>
                <c:pt idx="16">
                  <c:v>171.71535721495209</c:v>
                </c:pt>
                <c:pt idx="17">
                  <c:v>172.10852300446953</c:v>
                </c:pt>
                <c:pt idx="18">
                  <c:v>172.50190608677553</c:v>
                </c:pt>
                <c:pt idx="19">
                  <c:v>172.89550598282452</c:v>
                </c:pt>
                <c:pt idx="20">
                  <c:v>173.28932221594025</c:v>
                </c:pt>
                <c:pt idx="21">
                  <c:v>173.68335431179838</c:v>
                </c:pt>
                <c:pt idx="22">
                  <c:v>174.07760179840764</c:v>
                </c:pt>
                <c:pt idx="23">
                  <c:v>174.47206420609299</c:v>
                </c:pt>
                <c:pt idx="24">
                  <c:v>174.86674106747716</c:v>
                </c:pt>
                <c:pt idx="25">
                  <c:v>175.26163191746346</c:v>
                </c:pt>
                <c:pt idx="26">
                  <c:v>175.65673629321915</c:v>
                </c:pt>
                <c:pt idx="27">
                  <c:v>176.05205373415703</c:v>
                </c:pt>
                <c:pt idx="28">
                  <c:v>176.44758378191975</c:v>
                </c:pt>
                <c:pt idx="29">
                  <c:v>176.84332598036261</c:v>
                </c:pt>
                <c:pt idx="30">
                  <c:v>177.23927987553671</c:v>
                </c:pt>
                <c:pt idx="31">
                  <c:v>177.6354450156735</c:v>
                </c:pt>
                <c:pt idx="32">
                  <c:v>178.03182095116688</c:v>
                </c:pt>
                <c:pt idx="33">
                  <c:v>178.42840723455876</c:v>
                </c:pt>
                <c:pt idx="34">
                  <c:v>178.82520342052251</c:v>
                </c:pt>
                <c:pt idx="35">
                  <c:v>179.22220906584698</c:v>
                </c:pt>
                <c:pt idx="36">
                  <c:v>179.61942372942119</c:v>
                </c:pt>
                <c:pt idx="37">
                  <c:v>180.01684697221901</c:v>
                </c:pt>
                <c:pt idx="38">
                  <c:v>180.41447835728329</c:v>
                </c:pt>
                <c:pt idx="39">
                  <c:v>180.81231744971154</c:v>
                </c:pt>
                <c:pt idx="40">
                  <c:v>181.21036381664038</c:v>
                </c:pt>
                <c:pt idx="41">
                  <c:v>181.60861702723082</c:v>
                </c:pt>
                <c:pt idx="42">
                  <c:v>182.00707665265364</c:v>
                </c:pt>
                <c:pt idx="43">
                  <c:v>182.40574226607487</c:v>
                </c:pt>
                <c:pt idx="44">
                  <c:v>182.80461344264126</c:v>
                </c:pt>
                <c:pt idx="45">
                  <c:v>183.20368975946619</c:v>
                </c:pt>
                <c:pt idx="46">
                  <c:v>183.60297079561531</c:v>
                </c:pt>
                <c:pt idx="47">
                  <c:v>184.00245613209268</c:v>
                </c:pt>
                <c:pt idx="48">
                  <c:v>184.40214535182702</c:v>
                </c:pt>
                <c:pt idx="49">
                  <c:v>184.80203803965819</c:v>
                </c:pt>
                <c:pt idx="50">
                  <c:v>185.20213378232251</c:v>
                </c:pt>
                <c:pt idx="51">
                  <c:v>185.60243216844111</c:v>
                </c:pt>
                <c:pt idx="52">
                  <c:v>186.00293278850495</c:v>
                </c:pt>
                <c:pt idx="53">
                  <c:v>186.40363523486229</c:v>
                </c:pt>
                <c:pt idx="54">
                  <c:v>186.80453910170618</c:v>
                </c:pt>
                <c:pt idx="55">
                  <c:v>187.20564398506042</c:v>
                </c:pt>
                <c:pt idx="56">
                  <c:v>187.60694948276733</c:v>
                </c:pt>
                <c:pt idx="57">
                  <c:v>188.00845519447506</c:v>
                </c:pt>
                <c:pt idx="58">
                  <c:v>188.41016072162503</c:v>
                </c:pt>
                <c:pt idx="59">
                  <c:v>188.81206566743924</c:v>
                </c:pt>
                <c:pt idx="60">
                  <c:v>189.21416963690811</c:v>
                </c:pt>
                <c:pt idx="61">
                  <c:v>189.61647223677815</c:v>
                </c:pt>
                <c:pt idx="62">
                  <c:v>190.01897307554034</c:v>
                </c:pt>
                <c:pt idx="63">
                  <c:v>190.42167176341658</c:v>
                </c:pt>
                <c:pt idx="64">
                  <c:v>190.82456791235015</c:v>
                </c:pt>
                <c:pt idx="65">
                  <c:v>191.22766113599207</c:v>
                </c:pt>
                <c:pt idx="66">
                  <c:v>191.6309510496898</c:v>
                </c:pt>
                <c:pt idx="67">
                  <c:v>192.03443727047642</c:v>
                </c:pt>
                <c:pt idx="68">
                  <c:v>192.43811941705857</c:v>
                </c:pt>
                <c:pt idx="69">
                  <c:v>192.84199710980494</c:v>
                </c:pt>
                <c:pt idx="70">
                  <c:v>193.24606997073542</c:v>
                </c:pt>
                <c:pt idx="71">
                  <c:v>193.65033762350996</c:v>
                </c:pt>
                <c:pt idx="72">
                  <c:v>194.05479969341727</c:v>
                </c:pt>
                <c:pt idx="73">
                  <c:v>194.45945580736401</c:v>
                </c:pt>
                <c:pt idx="74">
                  <c:v>194.86430559386392</c:v>
                </c:pt>
                <c:pt idx="75">
                  <c:v>195.26934868302712</c:v>
                </c:pt>
                <c:pt idx="76">
                  <c:v>195.67458470654964</c:v>
                </c:pt>
                <c:pt idx="77">
                  <c:v>196.08001329770187</c:v>
                </c:pt>
                <c:pt idx="78">
                  <c:v>196.48563409132015</c:v>
                </c:pt>
                <c:pt idx="79">
                  <c:v>196.89144672379445</c:v>
                </c:pt>
                <c:pt idx="80">
                  <c:v>197.29745083305869</c:v>
                </c:pt>
                <c:pt idx="81">
                  <c:v>197.70364605858103</c:v>
                </c:pt>
                <c:pt idx="82">
                  <c:v>198.11003204135338</c:v>
                </c:pt>
                <c:pt idx="83">
                  <c:v>198.51660842388097</c:v>
                </c:pt>
                <c:pt idx="84">
                  <c:v>198.9233748501739</c:v>
                </c:pt>
                <c:pt idx="85">
                  <c:v>199.33033096573587</c:v>
                </c:pt>
                <c:pt idx="86">
                  <c:v>199.73747641755455</c:v>
                </c:pt>
                <c:pt idx="87">
                  <c:v>200.14481085409301</c:v>
                </c:pt>
                <c:pt idx="88">
                  <c:v>200.55233392527933</c:v>
                </c:pt>
                <c:pt idx="89">
                  <c:v>200.96004528249657</c:v>
                </c:pt>
                <c:pt idx="90">
                  <c:v>201.36794457857525</c:v>
                </c:pt>
                <c:pt idx="91">
                  <c:v>201.77603146778191</c:v>
                </c:pt>
                <c:pt idx="92">
                  <c:v>202.1843056058114</c:v>
                </c:pt>
                <c:pt idx="93">
                  <c:v>202.59276664977679</c:v>
                </c:pt>
                <c:pt idx="94">
                  <c:v>203.00141425820087</c:v>
                </c:pt>
                <c:pt idx="95">
                  <c:v>203.41024809100688</c:v>
                </c:pt>
                <c:pt idx="96">
                  <c:v>203.81926780951</c:v>
                </c:pt>
                <c:pt idx="97">
                  <c:v>204.22847307640748</c:v>
                </c:pt>
                <c:pt idx="98">
                  <c:v>204.6378635557713</c:v>
                </c:pt>
                <c:pt idx="99">
                  <c:v>205.04743891303838</c:v>
                </c:pt>
                <c:pt idx="100">
                  <c:v>205.45719881500261</c:v>
                </c:pt>
              </c:numCache>
            </c:numRef>
          </c:yVal>
        </c:ser>
        <c:axId val="92673152"/>
        <c:axId val="92674688"/>
      </c:scatterChart>
      <c:valAx>
        <c:axId val="92673152"/>
        <c:scaling>
          <c:orientation val="minMax"/>
          <c:max val="70"/>
        </c:scaling>
        <c:axPos val="b"/>
        <c:numFmt formatCode="General" sourceLinked="1"/>
        <c:tickLblPos val="nextTo"/>
        <c:crossAx val="92674688"/>
        <c:crosses val="autoZero"/>
        <c:crossBetween val="midCat"/>
      </c:valAx>
      <c:valAx>
        <c:axId val="92674688"/>
        <c:scaling>
          <c:orientation val="minMax"/>
        </c:scaling>
        <c:axPos val="l"/>
        <c:majorGridlines/>
        <c:numFmt formatCode="General" sourceLinked="1"/>
        <c:tickLblPos val="nextTo"/>
        <c:crossAx val="92673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Sheet1!$S$307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Sheet1!$D$308:$D$408</c:f>
              <c:numCache>
                <c:formatCode>General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</c:numCache>
            </c:numRef>
          </c:xVal>
          <c:yVal>
            <c:numRef>
              <c:f>Sheet1!$S$308:$S$408</c:f>
              <c:numCache>
                <c:formatCode>General</c:formatCode>
                <c:ptCount val="101"/>
                <c:pt idx="0">
                  <c:v>126.10582369890436</c:v>
                </c:pt>
                <c:pt idx="1">
                  <c:v>127.0241281732438</c:v>
                </c:pt>
                <c:pt idx="2">
                  <c:v>127.94415503231362</c:v>
                </c:pt>
                <c:pt idx="3">
                  <c:v>128.86589147385422</c:v>
                </c:pt>
                <c:pt idx="4">
                  <c:v>129.78932490774272</c:v>
                </c:pt>
                <c:pt idx="5">
                  <c:v>130.71444295057458</c:v>
                </c:pt>
                <c:pt idx="6">
                  <c:v>131.64123342043177</c:v>
                </c:pt>
                <c:pt idx="7">
                  <c:v>132.56968433182882</c:v>
                </c:pt>
                <c:pt idx="8">
                  <c:v>133.49978389082909</c:v>
                </c:pt>
                <c:pt idx="9">
                  <c:v>134.4315204903246</c:v>
                </c:pt>
                <c:pt idx="10">
                  <c:v>135.36488270547261</c:v>
                </c:pt>
                <c:pt idx="11">
                  <c:v>136.29985928928164</c:v>
                </c:pt>
                <c:pt idx="12">
                  <c:v>137.23643916834183</c:v>
                </c:pt>
                <c:pt idx="13">
                  <c:v>138.17461143869301</c:v>
                </c:pt>
                <c:pt idx="14">
                  <c:v>139.11436536182472</c:v>
                </c:pt>
                <c:pt idx="15">
                  <c:v>140.05569036080425</c:v>
                </c:pt>
                <c:pt idx="16">
                  <c:v>140.99857601652562</c:v>
                </c:pt>
                <c:pt idx="17">
                  <c:v>141.9430120640767</c:v>
                </c:pt>
                <c:pt idx="18">
                  <c:v>142.88898838921776</c:v>
                </c:pt>
                <c:pt idx="19">
                  <c:v>143.83649502496959</c:v>
                </c:pt>
                <c:pt idx="20">
                  <c:v>144.78552214830492</c:v>
                </c:pt>
                <c:pt idx="21">
                  <c:v>145.73606007693954</c:v>
                </c:pt>
                <c:pt idx="22">
                  <c:v>146.68809926622058</c:v>
                </c:pt>
                <c:pt idx="23">
                  <c:v>147.64163030610703</c:v>
                </c:pt>
                <c:pt idx="24">
                  <c:v>148.59664391823918</c:v>
                </c:pt>
                <c:pt idx="25">
                  <c:v>149.55313095309475</c:v>
                </c:pt>
                <c:pt idx="26">
                  <c:v>150.51108238722679</c:v>
                </c:pt>
                <c:pt idx="27">
                  <c:v>151.47048932058203</c:v>
                </c:pt>
                <c:pt idx="28">
                  <c:v>152.43134297389568</c:v>
                </c:pt>
                <c:pt idx="29">
                  <c:v>153.39363468616079</c:v>
                </c:pt>
                <c:pt idx="30">
                  <c:v>154.35735591216832</c:v>
                </c:pt>
                <c:pt idx="31">
                  <c:v>155.32249822011673</c:v>
                </c:pt>
                <c:pt idx="32">
                  <c:v>156.28905328928772</c:v>
                </c:pt>
                <c:pt idx="33">
                  <c:v>157.25701290778653</c:v>
                </c:pt>
                <c:pt idx="34">
                  <c:v>158.22636897034374</c:v>
                </c:pt>
                <c:pt idx="35">
                  <c:v>159.19711347617712</c:v>
                </c:pt>
                <c:pt idx="36">
                  <c:v>160.16923852691102</c:v>
                </c:pt>
                <c:pt idx="37">
                  <c:v>161.1427363245522</c:v>
                </c:pt>
                <c:pt idx="38">
                  <c:v>162.117599169519</c:v>
                </c:pt>
                <c:pt idx="39">
                  <c:v>163.09381945872227</c:v>
                </c:pt>
                <c:pt idx="40">
                  <c:v>164.07138968369858</c:v>
                </c:pt>
                <c:pt idx="41">
                  <c:v>165.05030242878962</c:v>
                </c:pt>
                <c:pt idx="42">
                  <c:v>166.03055036937027</c:v>
                </c:pt>
                <c:pt idx="43">
                  <c:v>167.01212627012268</c:v>
                </c:pt>
                <c:pt idx="44">
                  <c:v>167.99502298335273</c:v>
                </c:pt>
                <c:pt idx="45">
                  <c:v>168.97923344735125</c:v>
                </c:pt>
                <c:pt idx="46">
                  <c:v>169.96475068479552</c:v>
                </c:pt>
                <c:pt idx="47">
                  <c:v>170.95156780119018</c:v>
                </c:pt>
                <c:pt idx="48">
                  <c:v>171.93967798334916</c:v>
                </c:pt>
                <c:pt idx="49">
                  <c:v>172.92907449791207</c:v>
                </c:pt>
                <c:pt idx="50">
                  <c:v>173.91975068990064</c:v>
                </c:pt>
                <c:pt idx="51">
                  <c:v>174.9116999813063</c:v>
                </c:pt>
                <c:pt idx="52">
                  <c:v>175.90491586971598</c:v>
                </c:pt>
                <c:pt idx="53">
                  <c:v>176.899391926969</c:v>
                </c:pt>
                <c:pt idx="54">
                  <c:v>177.89512179784546</c:v>
                </c:pt>
                <c:pt idx="55">
                  <c:v>178.89209919878786</c:v>
                </c:pt>
                <c:pt idx="56">
                  <c:v>179.89031791665138</c:v>
                </c:pt>
                <c:pt idx="57">
                  <c:v>180.88977180748429</c:v>
                </c:pt>
                <c:pt idx="58">
                  <c:v>181.89045479533638</c:v>
                </c:pt>
                <c:pt idx="59">
                  <c:v>182.89236087109566</c:v>
                </c:pt>
                <c:pt idx="60">
                  <c:v>183.89548409135136</c:v>
                </c:pt>
                <c:pt idx="61">
                  <c:v>184.89981857728347</c:v>
                </c:pt>
                <c:pt idx="62">
                  <c:v>185.905358513577</c:v>
                </c:pt>
                <c:pt idx="63">
                  <c:v>186.91209814736135</c:v>
                </c:pt>
                <c:pt idx="64">
                  <c:v>187.92003178717366</c:v>
                </c:pt>
                <c:pt idx="65">
                  <c:v>188.92915380194498</c:v>
                </c:pt>
                <c:pt idx="66">
                  <c:v>189.9394586200095</c:v>
                </c:pt>
                <c:pt idx="67">
                  <c:v>190.95094072813487</c:v>
                </c:pt>
                <c:pt idx="68">
                  <c:v>191.96359467057482</c:v>
                </c:pt>
                <c:pt idx="69">
                  <c:v>192.97741504814212</c:v>
                </c:pt>
                <c:pt idx="70">
                  <c:v>193.99239651730178</c:v>
                </c:pt>
                <c:pt idx="71">
                  <c:v>195.0085337892836</c:v>
                </c:pt>
                <c:pt idx="72">
                  <c:v>196.02582162921394</c:v>
                </c:pt>
                <c:pt idx="73">
                  <c:v>197.04425485526619</c:v>
                </c:pt>
                <c:pt idx="74">
                  <c:v>198.06382833782976</c:v>
                </c:pt>
                <c:pt idx="75">
                  <c:v>199.08453699869531</c:v>
                </c:pt>
                <c:pt idx="76">
                  <c:v>200.10637581025901</c:v>
                </c:pt>
                <c:pt idx="77">
                  <c:v>201.12933979474116</c:v>
                </c:pt>
                <c:pt idx="78">
                  <c:v>202.15342402342321</c:v>
                </c:pt>
                <c:pt idx="79">
                  <c:v>203.17862361589943</c:v>
                </c:pt>
                <c:pt idx="80">
                  <c:v>204.20493373934411</c:v>
                </c:pt>
                <c:pt idx="81">
                  <c:v>205.23234960779382</c:v>
                </c:pt>
                <c:pt idx="82">
                  <c:v>206.26086648144536</c:v>
                </c:pt>
                <c:pt idx="83">
                  <c:v>207.29047966596451</c:v>
                </c:pt>
                <c:pt idx="84">
                  <c:v>208.3211845118137</c:v>
                </c:pt>
                <c:pt idx="85">
                  <c:v>209.35297641358923</c:v>
                </c:pt>
                <c:pt idx="86">
                  <c:v>210.3858508093731</c:v>
                </c:pt>
                <c:pt idx="87">
                  <c:v>211.419803180098</c:v>
                </c:pt>
                <c:pt idx="88">
                  <c:v>212.45482904892407</c:v>
                </c:pt>
                <c:pt idx="89">
                  <c:v>213.49092398062805</c:v>
                </c:pt>
                <c:pt idx="90">
                  <c:v>214.52808358100586</c:v>
                </c:pt>
                <c:pt idx="91">
                  <c:v>215.56630349628372</c:v>
                </c:pt>
                <c:pt idx="92">
                  <c:v>216.60557941254359</c:v>
                </c:pt>
                <c:pt idx="93">
                  <c:v>217.64590705515823</c:v>
                </c:pt>
                <c:pt idx="94">
                  <c:v>218.68728218823733</c:v>
                </c:pt>
                <c:pt idx="95">
                  <c:v>219.72970061408384</c:v>
                </c:pt>
                <c:pt idx="96">
                  <c:v>220.77315817266179</c:v>
                </c:pt>
                <c:pt idx="97">
                  <c:v>221.81765074107193</c:v>
                </c:pt>
                <c:pt idx="98">
                  <c:v>222.86317423304061</c:v>
                </c:pt>
                <c:pt idx="99">
                  <c:v>223.90972459841348</c:v>
                </c:pt>
                <c:pt idx="100">
                  <c:v>224.95729782266415</c:v>
                </c:pt>
              </c:numCache>
            </c:numRef>
          </c:yVal>
        </c:ser>
        <c:ser>
          <c:idx val="1"/>
          <c:order val="1"/>
          <c:tx>
            <c:strRef>
              <c:f>Sheet1!$T$307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Sheet1!$D$308:$D$408</c:f>
              <c:numCache>
                <c:formatCode>General</c:formatCode>
                <c:ptCount val="1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</c:numCache>
            </c:numRef>
          </c:xVal>
          <c:yVal>
            <c:numRef>
              <c:f>Sheet1!$T$308:$T$408</c:f>
              <c:numCache>
                <c:formatCode>General</c:formatCode>
                <c:ptCount val="101"/>
                <c:pt idx="0">
                  <c:v>148.97301306297231</c:v>
                </c:pt>
                <c:pt idx="1">
                  <c:v>150.05783674865867</c:v>
                </c:pt>
                <c:pt idx="2">
                  <c:v>151.1446951448398</c:v>
                </c:pt>
                <c:pt idx="3">
                  <c:v>152.23357312777978</c:v>
                </c:pt>
                <c:pt idx="4">
                  <c:v>153.32445582434673</c:v>
                </c:pt>
                <c:pt idx="5">
                  <c:v>154.41732860561208</c:v>
                </c:pt>
                <c:pt idx="6">
                  <c:v>155.51217708067006</c:v>
                </c:pt>
                <c:pt idx="7">
                  <c:v>156.60898709066711</c:v>
                </c:pt>
                <c:pt idx="8">
                  <c:v>157.70774470303274</c:v>
                </c:pt>
                <c:pt idx="9">
                  <c:v>158.80843620590346</c:v>
                </c:pt>
                <c:pt idx="10">
                  <c:v>159.91104810273166</c:v>
                </c:pt>
                <c:pt idx="11">
                  <c:v>161.01556710707138</c:v>
                </c:pt>
                <c:pt idx="12">
                  <c:v>162.12198013753448</c:v>
                </c:pt>
                <c:pt idx="13">
                  <c:v>163.23027431290933</c:v>
                </c:pt>
                <c:pt idx="14">
                  <c:v>164.34043694743562</c:v>
                </c:pt>
                <c:pt idx="15">
                  <c:v>165.45245554623008</c:v>
                </c:pt>
                <c:pt idx="16">
                  <c:v>166.56631780085559</c:v>
                </c:pt>
                <c:pt idx="17">
                  <c:v>167.68201158502927</c:v>
                </c:pt>
                <c:pt idx="18">
                  <c:v>168.79952495046257</c:v>
                </c:pt>
                <c:pt idx="19">
                  <c:v>169.91884612283073</c:v>
                </c:pt>
                <c:pt idx="20">
                  <c:v>171.03996349786419</c:v>
                </c:pt>
                <c:pt idx="21">
                  <c:v>172.1628656375579</c:v>
                </c:pt>
                <c:pt idx="22">
                  <c:v>173.28754126649523</c:v>
                </c:pt>
                <c:pt idx="23">
                  <c:v>174.41397926828111</c:v>
                </c:pt>
                <c:pt idx="24">
                  <c:v>175.54216868207988</c:v>
                </c:pt>
                <c:pt idx="25">
                  <c:v>176.67209869925591</c:v>
                </c:pt>
                <c:pt idx="26">
                  <c:v>177.80375866011056</c:v>
                </c:pt>
                <c:pt idx="27">
                  <c:v>178.93713805071422</c:v>
                </c:pt>
                <c:pt idx="28">
                  <c:v>180.07222649982873</c:v>
                </c:pt>
                <c:pt idx="29">
                  <c:v>181.20901377591792</c:v>
                </c:pt>
                <c:pt idx="30">
                  <c:v>182.3474897842415</c:v>
                </c:pt>
                <c:pt idx="31">
                  <c:v>183.4876445640312</c:v>
                </c:pt>
                <c:pt idx="32">
                  <c:v>184.62946828574525</c:v>
                </c:pt>
                <c:pt idx="33">
                  <c:v>185.77295124839847</c:v>
                </c:pt>
                <c:pt idx="34">
                  <c:v>186.91808387696608</c:v>
                </c:pt>
                <c:pt idx="35">
                  <c:v>188.06485671985723</c:v>
                </c:pt>
                <c:pt idx="36">
                  <c:v>189.21326044645755</c:v>
                </c:pt>
                <c:pt idx="37">
                  <c:v>190.36328584473767</c:v>
                </c:pt>
                <c:pt idx="38">
                  <c:v>191.5149238189251</c:v>
                </c:pt>
                <c:pt idx="39">
                  <c:v>192.66816538723722</c:v>
                </c:pt>
                <c:pt idx="40">
                  <c:v>193.82300167967591</c:v>
                </c:pt>
                <c:pt idx="41">
                  <c:v>194.97942393587678</c:v>
                </c:pt>
                <c:pt idx="42">
                  <c:v>196.13742350301609</c:v>
                </c:pt>
                <c:pt idx="43">
                  <c:v>197.29699183377159</c:v>
                </c:pt>
                <c:pt idx="44">
                  <c:v>198.45812048433399</c:v>
                </c:pt>
                <c:pt idx="45">
                  <c:v>199.62080111247093</c:v>
                </c:pt>
                <c:pt idx="46">
                  <c:v>200.78502547563841</c:v>
                </c:pt>
                <c:pt idx="47">
                  <c:v>201.9507854291393</c:v>
                </c:pt>
                <c:pt idx="48">
                  <c:v>203.11807292432982</c:v>
                </c:pt>
                <c:pt idx="49">
                  <c:v>204.2868800068668</c:v>
                </c:pt>
                <c:pt idx="50">
                  <c:v>205.45719881500261</c:v>
                </c:pt>
                <c:pt idx="51">
                  <c:v>206.62902157791649</c:v>
                </c:pt>
                <c:pt idx="52">
                  <c:v>207.80234061409115</c:v>
                </c:pt>
                <c:pt idx="53">
                  <c:v>208.97714832972602</c:v>
                </c:pt>
                <c:pt idx="54">
                  <c:v>210.1534372171881</c:v>
                </c:pt>
                <c:pt idx="55">
                  <c:v>211.3311998535014</c:v>
                </c:pt>
                <c:pt idx="56">
                  <c:v>212.51042889887083</c:v>
                </c:pt>
                <c:pt idx="57">
                  <c:v>213.69111709524145</c:v>
                </c:pt>
                <c:pt idx="58">
                  <c:v>214.87325726489067</c:v>
                </c:pt>
                <c:pt idx="59">
                  <c:v>216.05684230905433</c:v>
                </c:pt>
                <c:pt idx="60">
                  <c:v>217.24186520658304</c:v>
                </c:pt>
                <c:pt idx="61">
                  <c:v>218.42831901263085</c:v>
                </c:pt>
                <c:pt idx="62">
                  <c:v>219.6161968573723</c:v>
                </c:pt>
                <c:pt idx="63">
                  <c:v>220.80549194474952</c:v>
                </c:pt>
                <c:pt idx="64">
                  <c:v>221.99619755124777</c:v>
                </c:pt>
                <c:pt idx="65">
                  <c:v>223.18830702469765</c:v>
                </c:pt>
                <c:pt idx="66">
                  <c:v>224.38181378310452</c:v>
                </c:pt>
                <c:pt idx="67">
                  <c:v>225.57671131350332</c:v>
                </c:pt>
                <c:pt idx="68">
                  <c:v>226.77299317083904</c:v>
                </c:pt>
                <c:pt idx="69">
                  <c:v>227.97065297687189</c:v>
                </c:pt>
                <c:pt idx="70">
                  <c:v>229.16968441910583</c:v>
                </c:pt>
                <c:pt idx="71">
                  <c:v>230.37008124974037</c:v>
                </c:pt>
                <c:pt idx="72">
                  <c:v>231.57183728464472</c:v>
                </c:pt>
                <c:pt idx="73">
                  <c:v>232.77494640235443</c:v>
                </c:pt>
                <c:pt idx="74">
                  <c:v>233.97940254308955</c:v>
                </c:pt>
                <c:pt idx="75">
                  <c:v>235.18519970779207</c:v>
                </c:pt>
                <c:pt idx="76">
                  <c:v>236.39233195718595</c:v>
                </c:pt>
                <c:pt idx="77">
                  <c:v>237.60079341085421</c:v>
                </c:pt>
                <c:pt idx="78">
                  <c:v>238.81057824633729</c:v>
                </c:pt>
                <c:pt idx="79">
                  <c:v>240.02168069824918</c:v>
                </c:pt>
                <c:pt idx="80">
                  <c:v>241.23409505741185</c:v>
                </c:pt>
                <c:pt idx="81">
                  <c:v>242.44781567000706</c:v>
                </c:pt>
                <c:pt idx="82">
                  <c:v>243.66283693674745</c:v>
                </c:pt>
                <c:pt idx="83">
                  <c:v>244.8791533120594</c:v>
                </c:pt>
                <c:pt idx="84">
                  <c:v>246.09675930328925</c:v>
                </c:pt>
                <c:pt idx="85">
                  <c:v>247.31564946992009</c:v>
                </c:pt>
                <c:pt idx="86">
                  <c:v>248.53581842280607</c:v>
                </c:pt>
                <c:pt idx="87">
                  <c:v>249.75726082342243</c:v>
                </c:pt>
                <c:pt idx="88">
                  <c:v>250.97997138312897</c:v>
                </c:pt>
                <c:pt idx="89">
                  <c:v>252.20394486244862</c:v>
                </c:pt>
                <c:pt idx="90">
                  <c:v>253.42917607036156</c:v>
                </c:pt>
                <c:pt idx="91">
                  <c:v>254.65565986360983</c:v>
                </c:pt>
                <c:pt idx="92">
                  <c:v>255.88339114601814</c:v>
                </c:pt>
                <c:pt idx="93">
                  <c:v>257.1123648678269</c:v>
                </c:pt>
                <c:pt idx="94">
                  <c:v>258.34257602503766</c:v>
                </c:pt>
                <c:pt idx="95">
                  <c:v>259.57401965877102</c:v>
                </c:pt>
                <c:pt idx="96">
                  <c:v>260.80669085463779</c:v>
                </c:pt>
                <c:pt idx="97">
                  <c:v>262.04058474211962</c:v>
                </c:pt>
                <c:pt idx="98">
                  <c:v>263.27569649396531</c:v>
                </c:pt>
                <c:pt idx="99">
                  <c:v>264.51202132559246</c:v>
                </c:pt>
                <c:pt idx="100">
                  <c:v>265.74955449450721</c:v>
                </c:pt>
              </c:numCache>
            </c:numRef>
          </c:yVal>
        </c:ser>
        <c:axId val="92691072"/>
        <c:axId val="92705152"/>
      </c:scatterChart>
      <c:valAx>
        <c:axId val="92691072"/>
        <c:scaling>
          <c:orientation val="minMax"/>
          <c:max val="300"/>
        </c:scaling>
        <c:axPos val="b"/>
        <c:numFmt formatCode="General" sourceLinked="1"/>
        <c:tickLblPos val="nextTo"/>
        <c:crossAx val="92705152"/>
        <c:crosses val="autoZero"/>
        <c:crossBetween val="midCat"/>
      </c:valAx>
      <c:valAx>
        <c:axId val="92705152"/>
        <c:scaling>
          <c:orientation val="minMax"/>
        </c:scaling>
        <c:axPos val="l"/>
        <c:majorGridlines/>
        <c:numFmt formatCode="General" sourceLinked="1"/>
        <c:tickLblPos val="nextTo"/>
        <c:crossAx val="92691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Sheet1!$S$409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Sheet1!$E$410:$E$510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Sheet1!$S$410:$S$510</c:f>
              <c:numCache>
                <c:formatCode>General</c:formatCode>
                <c:ptCount val="101"/>
                <c:pt idx="0">
                  <c:v>126.49308306038468</c:v>
                </c:pt>
                <c:pt idx="1">
                  <c:v>126.94850627254574</c:v>
                </c:pt>
                <c:pt idx="2">
                  <c:v>127.40435310201252</c:v>
                </c:pt>
                <c:pt idx="3">
                  <c:v>127.86062197994463</c:v>
                </c:pt>
                <c:pt idx="4">
                  <c:v>128.31731135051425</c:v>
                </c:pt>
                <c:pt idx="5">
                  <c:v>128.77441967073867</c:v>
                </c:pt>
                <c:pt idx="6">
                  <c:v>129.23194541031674</c:v>
                </c:pt>
                <c:pt idx="7">
                  <c:v>129.68988705146694</c:v>
                </c:pt>
                <c:pt idx="8">
                  <c:v>130.14824308876882</c:v>
                </c:pt>
                <c:pt idx="9">
                  <c:v>130.60701202900759</c:v>
                </c:pt>
                <c:pt idx="10">
                  <c:v>131.06619239102019</c:v>
                </c:pt>
                <c:pt idx="11">
                  <c:v>131.5257827055452</c:v>
                </c:pt>
                <c:pt idx="12">
                  <c:v>131.98578151507431</c:v>
                </c:pt>
                <c:pt idx="13">
                  <c:v>132.44618737370726</c:v>
                </c:pt>
                <c:pt idx="14">
                  <c:v>132.90699884700786</c:v>
                </c:pt>
                <c:pt idx="15">
                  <c:v>133.36821451186404</c:v>
                </c:pt>
                <c:pt idx="16">
                  <c:v>133.82983295634918</c:v>
                </c:pt>
                <c:pt idx="17">
                  <c:v>134.29185277958513</c:v>
                </c:pt>
                <c:pt idx="18">
                  <c:v>134.7542725916098</c:v>
                </c:pt>
                <c:pt idx="19">
                  <c:v>135.21709101324399</c:v>
                </c:pt>
                <c:pt idx="20">
                  <c:v>135.68030667596275</c:v>
                </c:pt>
                <c:pt idx="21">
                  <c:v>136.14391822176759</c:v>
                </c:pt>
                <c:pt idx="22">
                  <c:v>136.60792430306077</c:v>
                </c:pt>
                <c:pt idx="23">
                  <c:v>137.07232358252242</c:v>
                </c:pt>
                <c:pt idx="24">
                  <c:v>137.53711473298884</c:v>
                </c:pt>
                <c:pt idx="25">
                  <c:v>138.00229643733314</c:v>
                </c:pt>
                <c:pt idx="26">
                  <c:v>138.46786738834763</c:v>
                </c:pt>
                <c:pt idx="27">
                  <c:v>138.9338262886277</c:v>
                </c:pt>
                <c:pt idx="28">
                  <c:v>139.40017185045875</c:v>
                </c:pt>
                <c:pt idx="29">
                  <c:v>139.86690279570348</c:v>
                </c:pt>
                <c:pt idx="30">
                  <c:v>140.33401785569163</c:v>
                </c:pt>
                <c:pt idx="31">
                  <c:v>140.80151577111147</c:v>
                </c:pt>
                <c:pt idx="32">
                  <c:v>141.26939529190275</c:v>
                </c:pt>
                <c:pt idx="33">
                  <c:v>141.73765517715165</c:v>
                </c:pt>
                <c:pt idx="34">
                  <c:v>142.20629419498638</c:v>
                </c:pt>
                <c:pt idx="35">
                  <c:v>142.67531112247627</c:v>
                </c:pt>
                <c:pt idx="36">
                  <c:v>143.14470474553008</c:v>
                </c:pt>
                <c:pt idx="37">
                  <c:v>143.61447385879788</c:v>
                </c:pt>
                <c:pt idx="38">
                  <c:v>144.08461726557283</c:v>
                </c:pt>
                <c:pt idx="39">
                  <c:v>144.55513377769566</c:v>
                </c:pt>
                <c:pt idx="40">
                  <c:v>145.0260222154601</c:v>
                </c:pt>
                <c:pt idx="41">
                  <c:v>145.49728140751901</c:v>
                </c:pt>
                <c:pt idx="42">
                  <c:v>145.96891019079351</c:v>
                </c:pt>
                <c:pt idx="43">
                  <c:v>146.44090741038204</c:v>
                </c:pt>
                <c:pt idx="44">
                  <c:v>146.91327191947133</c:v>
                </c:pt>
                <c:pt idx="45">
                  <c:v>147.38600257924872</c:v>
                </c:pt>
                <c:pt idx="46">
                  <c:v>147.85909825881541</c:v>
                </c:pt>
                <c:pt idx="47">
                  <c:v>148.33255783510194</c:v>
                </c:pt>
                <c:pt idx="48">
                  <c:v>148.80638019278305</c:v>
                </c:pt>
                <c:pt idx="49">
                  <c:v>149.28056422419616</c:v>
                </c:pt>
                <c:pt idx="50">
                  <c:v>149.75510882925886</c:v>
                </c:pt>
                <c:pt idx="51">
                  <c:v>150.23001291538904</c:v>
                </c:pt>
                <c:pt idx="52">
                  <c:v>150.70527539742537</c:v>
                </c:pt>
                <c:pt idx="53">
                  <c:v>151.1808951975494</c:v>
                </c:pt>
                <c:pt idx="54">
                  <c:v>151.65687124520855</c:v>
                </c:pt>
                <c:pt idx="55">
                  <c:v>152.13320247703976</c:v>
                </c:pt>
                <c:pt idx="56">
                  <c:v>152.60988783679534</c:v>
                </c:pt>
                <c:pt idx="57">
                  <c:v>153.08692627526875</c:v>
                </c:pt>
                <c:pt idx="58">
                  <c:v>153.56431675022188</c:v>
                </c:pt>
                <c:pt idx="59">
                  <c:v>154.04205822631371</c:v>
                </c:pt>
                <c:pt idx="60">
                  <c:v>154.52014967502879</c:v>
                </c:pt>
                <c:pt idx="61">
                  <c:v>154.99859007460844</c:v>
                </c:pt>
                <c:pt idx="62">
                  <c:v>155.47737840998107</c:v>
                </c:pt>
                <c:pt idx="63">
                  <c:v>155.95651367269502</c:v>
                </c:pt>
                <c:pt idx="64">
                  <c:v>156.43599486085148</c:v>
                </c:pt>
                <c:pt idx="65">
                  <c:v>156.91582097903796</c:v>
                </c:pt>
                <c:pt idx="66">
                  <c:v>157.39599103826399</c:v>
                </c:pt>
                <c:pt idx="67">
                  <c:v>157.87650405589665</c:v>
                </c:pt>
                <c:pt idx="68">
                  <c:v>158.35735905559679</c:v>
                </c:pt>
                <c:pt idx="69">
                  <c:v>158.83855506725729</c:v>
                </c:pt>
                <c:pt idx="70">
                  <c:v>159.32009112694021</c:v>
                </c:pt>
                <c:pt idx="71">
                  <c:v>159.80196627681789</c:v>
                </c:pt>
                <c:pt idx="72">
                  <c:v>160.2841795651108</c:v>
                </c:pt>
                <c:pt idx="73">
                  <c:v>160.76673004602972</c:v>
                </c:pt>
                <c:pt idx="74">
                  <c:v>161.24961677971709</c:v>
                </c:pt>
                <c:pt idx="75">
                  <c:v>161.73283883218858</c:v>
                </c:pt>
                <c:pt idx="76">
                  <c:v>162.21639527527745</c:v>
                </c:pt>
                <c:pt idx="77">
                  <c:v>162.70028518657702</c:v>
                </c:pt>
                <c:pt idx="78">
                  <c:v>163.18450764938646</c:v>
                </c:pt>
                <c:pt idx="79">
                  <c:v>163.6690617526553</c:v>
                </c:pt>
                <c:pt idx="80">
                  <c:v>164.15394659092956</c:v>
                </c:pt>
                <c:pt idx="81">
                  <c:v>164.63916126429876</c:v>
                </c:pt>
                <c:pt idx="82">
                  <c:v>165.12470487834312</c:v>
                </c:pt>
                <c:pt idx="83">
                  <c:v>165.61057654408157</c:v>
                </c:pt>
                <c:pt idx="84">
                  <c:v>166.09677537792044</c:v>
                </c:pt>
                <c:pt idx="85">
                  <c:v>166.58330050160288</c:v>
                </c:pt>
                <c:pt idx="86">
                  <c:v>167.07015104215944</c:v>
                </c:pt>
                <c:pt idx="87">
                  <c:v>167.55732613185742</c:v>
                </c:pt>
                <c:pt idx="88">
                  <c:v>168.04482490815357</c:v>
                </c:pt>
                <c:pt idx="89">
                  <c:v>168.53264651364512</c:v>
                </c:pt>
                <c:pt idx="90">
                  <c:v>169.02079009602264</c:v>
                </c:pt>
                <c:pt idx="91">
                  <c:v>169.50925480802292</c:v>
                </c:pt>
                <c:pt idx="92">
                  <c:v>169.99803980738267</c:v>
                </c:pt>
                <c:pt idx="93">
                  <c:v>170.48714425679296</c:v>
                </c:pt>
                <c:pt idx="94">
                  <c:v>170.97656732385403</c:v>
                </c:pt>
                <c:pt idx="95">
                  <c:v>171.46630818103034</c:v>
                </c:pt>
                <c:pt idx="96">
                  <c:v>171.95636600560678</c:v>
                </c:pt>
                <c:pt idx="97">
                  <c:v>172.44673997964497</c:v>
                </c:pt>
                <c:pt idx="98">
                  <c:v>172.93742928994047</c:v>
                </c:pt>
                <c:pt idx="99">
                  <c:v>173.42843312798033</c:v>
                </c:pt>
                <c:pt idx="100">
                  <c:v>173.91975068990064</c:v>
                </c:pt>
              </c:numCache>
            </c:numRef>
          </c:yVal>
        </c:ser>
        <c:ser>
          <c:idx val="1"/>
          <c:order val="1"/>
          <c:tx>
            <c:strRef>
              <c:f>Sheet1!$T$409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Sheet1!$E$410:$E$510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Sheet1!$T$410:$T$510</c:f>
              <c:numCache>
                <c:formatCode>General</c:formatCode>
                <c:ptCount val="101"/>
                <c:pt idx="0">
                  <c:v>149.43049545533441</c:v>
                </c:pt>
                <c:pt idx="1">
                  <c:v>149.96850207663402</c:v>
                </c:pt>
                <c:pt idx="2">
                  <c:v>150.50700913117745</c:v>
                </c:pt>
                <c:pt idx="3">
                  <c:v>151.04601476564125</c:v>
                </c:pt>
                <c:pt idx="4">
                  <c:v>151.58551714207414</c:v>
                </c:pt>
                <c:pt idx="5">
                  <c:v>152.12551443769925</c:v>
                </c:pt>
                <c:pt idx="6">
                  <c:v>152.66600484472085</c:v>
                </c:pt>
                <c:pt idx="7">
                  <c:v>153.20698657013293</c:v>
                </c:pt>
                <c:pt idx="8">
                  <c:v>153.74845783553224</c:v>
                </c:pt>
                <c:pt idx="9">
                  <c:v>154.2904168769343</c:v>
                </c:pt>
                <c:pt idx="10">
                  <c:v>154.83286194459183</c:v>
                </c:pt>
                <c:pt idx="11">
                  <c:v>155.37579130281736</c:v>
                </c:pt>
                <c:pt idx="12">
                  <c:v>155.91920322980778</c:v>
                </c:pt>
                <c:pt idx="13">
                  <c:v>156.46309601747282</c:v>
                </c:pt>
                <c:pt idx="14">
                  <c:v>157.00746797126527</c:v>
                </c:pt>
                <c:pt idx="15">
                  <c:v>157.55231741001538</c:v>
                </c:pt>
                <c:pt idx="16">
                  <c:v>158.09764266576715</c:v>
                </c:pt>
                <c:pt idx="17">
                  <c:v>158.64344208361658</c:v>
                </c:pt>
                <c:pt idx="18">
                  <c:v>159.18971402155503</c:v>
                </c:pt>
                <c:pt idx="19">
                  <c:v>159.73645685031224</c:v>
                </c:pt>
                <c:pt idx="20">
                  <c:v>160.28366895320397</c:v>
                </c:pt>
                <c:pt idx="21">
                  <c:v>160.83134872598146</c:v>
                </c:pt>
                <c:pt idx="22">
                  <c:v>161.37949457668245</c:v>
                </c:pt>
                <c:pt idx="23">
                  <c:v>161.92810492548648</c:v>
                </c:pt>
                <c:pt idx="24">
                  <c:v>162.47717820457083</c:v>
                </c:pt>
                <c:pt idx="25">
                  <c:v>163.02671285796953</c:v>
                </c:pt>
                <c:pt idx="26">
                  <c:v>163.57670734143466</c:v>
                </c:pt>
                <c:pt idx="27">
                  <c:v>164.12716012229885</c:v>
                </c:pt>
                <c:pt idx="28">
                  <c:v>164.67806967934195</c:v>
                </c:pt>
                <c:pt idx="29">
                  <c:v>165.22943450265771</c:v>
                </c:pt>
                <c:pt idx="30">
                  <c:v>165.7812530935237</c:v>
                </c:pt>
                <c:pt idx="31">
                  <c:v>166.33352396427301</c:v>
                </c:pt>
                <c:pt idx="32">
                  <c:v>166.88624563816776</c:v>
                </c:pt>
                <c:pt idx="33">
                  <c:v>167.43941664927513</c:v>
                </c:pt>
                <c:pt idx="34">
                  <c:v>167.9930355423439</c:v>
                </c:pt>
                <c:pt idx="35">
                  <c:v>168.54710087268529</c:v>
                </c:pt>
                <c:pt idx="36">
                  <c:v>169.10161120605284</c:v>
                </c:pt>
                <c:pt idx="37">
                  <c:v>169.65656511852654</c:v>
                </c:pt>
                <c:pt idx="38">
                  <c:v>170.21196119639669</c:v>
                </c:pt>
                <c:pt idx="39">
                  <c:v>170.76779803605115</c:v>
                </c:pt>
                <c:pt idx="40">
                  <c:v>171.32407424386352</c:v>
                </c:pt>
                <c:pt idx="41">
                  <c:v>171.88078843608244</c:v>
                </c:pt>
                <c:pt idx="42">
                  <c:v>172.43793923872406</c:v>
                </c:pt>
                <c:pt idx="43">
                  <c:v>172.99552528746466</c:v>
                </c:pt>
                <c:pt idx="44">
                  <c:v>173.55354522753547</c:v>
                </c:pt>
                <c:pt idx="45">
                  <c:v>174.11199771361913</c:v>
                </c:pt>
                <c:pt idx="46">
                  <c:v>174.67088140974727</c:v>
                </c:pt>
                <c:pt idx="47">
                  <c:v>175.23019498920041</c:v>
                </c:pt>
                <c:pt idx="48">
                  <c:v>175.78993713440769</c:v>
                </c:pt>
                <c:pt idx="49">
                  <c:v>176.35010653685038</c:v>
                </c:pt>
                <c:pt idx="50">
                  <c:v>176.91070189696447</c:v>
                </c:pt>
                <c:pt idx="51">
                  <c:v>177.47172192404625</c:v>
                </c:pt>
                <c:pt idx="52">
                  <c:v>178.0331653361585</c:v>
                </c:pt>
                <c:pt idx="53">
                  <c:v>178.59503086003835</c:v>
                </c:pt>
                <c:pt idx="54">
                  <c:v>179.15731723100635</c:v>
                </c:pt>
                <c:pt idx="55">
                  <c:v>179.72002319287628</c:v>
                </c:pt>
                <c:pt idx="56">
                  <c:v>180.28314749786753</c:v>
                </c:pt>
                <c:pt idx="57">
                  <c:v>180.84668890651747</c:v>
                </c:pt>
                <c:pt idx="58">
                  <c:v>181.41064618759543</c:v>
                </c:pt>
                <c:pt idx="59">
                  <c:v>181.9750181180186</c:v>
                </c:pt>
                <c:pt idx="60">
                  <c:v>182.5398034827673</c:v>
                </c:pt>
                <c:pt idx="61">
                  <c:v>183.10500107480408</c:v>
                </c:pt>
                <c:pt idx="62">
                  <c:v>183.67060969499096</c:v>
                </c:pt>
                <c:pt idx="63">
                  <c:v>184.23662815201038</c:v>
                </c:pt>
                <c:pt idx="64">
                  <c:v>184.80305526228588</c:v>
                </c:pt>
                <c:pt idx="65">
                  <c:v>185.3698898499035</c:v>
                </c:pt>
                <c:pt idx="66">
                  <c:v>185.93713074653584</c:v>
                </c:pt>
                <c:pt idx="67">
                  <c:v>186.50477679136588</c:v>
                </c:pt>
                <c:pt idx="68">
                  <c:v>187.07282683101164</c:v>
                </c:pt>
                <c:pt idx="69">
                  <c:v>187.64127971945328</c:v>
                </c:pt>
                <c:pt idx="70">
                  <c:v>188.21013431795868</c:v>
                </c:pt>
                <c:pt idx="71">
                  <c:v>188.77938949501419</c:v>
                </c:pt>
                <c:pt idx="72">
                  <c:v>189.3490441262509</c:v>
                </c:pt>
                <c:pt idx="73">
                  <c:v>189.91909709437641</c:v>
                </c:pt>
                <c:pt idx="74">
                  <c:v>190.48954728910579</c:v>
                </c:pt>
                <c:pt idx="75">
                  <c:v>191.0603936070921</c:v>
                </c:pt>
                <c:pt idx="76">
                  <c:v>191.63163495186106</c:v>
                </c:pt>
                <c:pt idx="77">
                  <c:v>192.20327023374298</c:v>
                </c:pt>
                <c:pt idx="78">
                  <c:v>192.77529836980855</c:v>
                </c:pt>
                <c:pt idx="79">
                  <c:v>193.34771828380343</c:v>
                </c:pt>
                <c:pt idx="80">
                  <c:v>193.92052890608474</c:v>
                </c:pt>
                <c:pt idx="81">
                  <c:v>194.49372917355822</c:v>
                </c:pt>
                <c:pt idx="82">
                  <c:v>195.06731802961599</c:v>
                </c:pt>
                <c:pt idx="83">
                  <c:v>195.641294424075</c:v>
                </c:pt>
                <c:pt idx="84">
                  <c:v>196.21565731311662</c:v>
                </c:pt>
                <c:pt idx="85">
                  <c:v>196.79040565922682</c:v>
                </c:pt>
                <c:pt idx="86">
                  <c:v>197.36553843113768</c:v>
                </c:pt>
                <c:pt idx="87">
                  <c:v>197.94105460376755</c:v>
                </c:pt>
                <c:pt idx="88">
                  <c:v>198.51695315816539</c:v>
                </c:pt>
                <c:pt idx="89">
                  <c:v>199.09323308145275</c:v>
                </c:pt>
                <c:pt idx="90">
                  <c:v>199.66989336676806</c:v>
                </c:pt>
                <c:pt idx="91">
                  <c:v>200.24693301321108</c:v>
                </c:pt>
                <c:pt idx="92">
                  <c:v>200.82435102578805</c:v>
                </c:pt>
                <c:pt idx="93">
                  <c:v>201.40214641535806</c:v>
                </c:pt>
                <c:pt idx="94">
                  <c:v>201.98031819857957</c:v>
                </c:pt>
                <c:pt idx="95">
                  <c:v>202.55886539785715</c:v>
                </c:pt>
                <c:pt idx="96">
                  <c:v>203.13778704129015</c:v>
                </c:pt>
                <c:pt idx="97">
                  <c:v>203.71708216262061</c:v>
                </c:pt>
                <c:pt idx="98">
                  <c:v>204.29674980118301</c:v>
                </c:pt>
                <c:pt idx="99">
                  <c:v>204.87678900185406</c:v>
                </c:pt>
                <c:pt idx="100">
                  <c:v>205.45719881500261</c:v>
                </c:pt>
              </c:numCache>
            </c:numRef>
          </c:yVal>
        </c:ser>
        <c:axId val="92729728"/>
        <c:axId val="92731264"/>
      </c:scatterChart>
      <c:valAx>
        <c:axId val="92729728"/>
        <c:scaling>
          <c:orientation val="minMax"/>
          <c:max val="100"/>
        </c:scaling>
        <c:axPos val="b"/>
        <c:numFmt formatCode="General" sourceLinked="1"/>
        <c:tickLblPos val="nextTo"/>
        <c:crossAx val="92731264"/>
        <c:crosses val="autoZero"/>
        <c:crossBetween val="midCat"/>
      </c:valAx>
      <c:valAx>
        <c:axId val="92731264"/>
        <c:scaling>
          <c:orientation val="minMax"/>
        </c:scaling>
        <c:axPos val="l"/>
        <c:majorGridlines/>
        <c:numFmt formatCode="General" sourceLinked="1"/>
        <c:tickLblPos val="nextTo"/>
        <c:crossAx val="92729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Sheet1!$S$511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Sheet1!$G$512:$G$612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</c:numCache>
            </c:numRef>
          </c:xVal>
          <c:yVal>
            <c:numRef>
              <c:f>Sheet1!$S$512:$S$612</c:f>
              <c:numCache>
                <c:formatCode>General</c:formatCode>
                <c:ptCount val="101"/>
                <c:pt idx="0">
                  <c:v>206.16751692196254</c:v>
                </c:pt>
                <c:pt idx="1">
                  <c:v>205.51106891055306</c:v>
                </c:pt>
                <c:pt idx="2">
                  <c:v>204.85506879652183</c:v>
                </c:pt>
                <c:pt idx="3">
                  <c:v>204.19951780646576</c:v>
                </c:pt>
                <c:pt idx="4">
                  <c:v>203.54441717456501</c:v>
                </c:pt>
                <c:pt idx="5">
                  <c:v>202.88976814265754</c:v>
                </c:pt>
                <c:pt idx="6">
                  <c:v>202.23557196031263</c:v>
                </c:pt>
                <c:pt idx="7">
                  <c:v>201.58182988490572</c:v>
                </c:pt>
                <c:pt idx="8">
                  <c:v>200.92854318169526</c:v>
                </c:pt>
                <c:pt idx="9">
                  <c:v>200.2757131238989</c:v>
                </c:pt>
                <c:pt idx="10">
                  <c:v>199.62334099277277</c:v>
                </c:pt>
                <c:pt idx="11">
                  <c:v>198.97142807768958</c:v>
                </c:pt>
                <c:pt idx="12">
                  <c:v>198.31997567621974</c:v>
                </c:pt>
                <c:pt idx="13">
                  <c:v>197.66898509421247</c:v>
                </c:pt>
                <c:pt idx="14">
                  <c:v>197.01845764587839</c:v>
                </c:pt>
                <c:pt idx="15">
                  <c:v>196.36839465387234</c:v>
                </c:pt>
                <c:pt idx="16">
                  <c:v>195.71879744937877</c:v>
                </c:pt>
                <c:pt idx="17">
                  <c:v>195.06966737219793</c:v>
                </c:pt>
                <c:pt idx="18">
                  <c:v>194.42100577083224</c:v>
                </c:pt>
                <c:pt idx="19">
                  <c:v>193.77281400257473</c:v>
                </c:pt>
                <c:pt idx="20">
                  <c:v>193.12509343359841</c:v>
                </c:pt>
                <c:pt idx="21">
                  <c:v>192.47784543904768</c:v>
                </c:pt>
                <c:pt idx="22">
                  <c:v>191.83107140312919</c:v>
                </c:pt>
                <c:pt idx="23">
                  <c:v>191.18477271920605</c:v>
                </c:pt>
                <c:pt idx="24">
                  <c:v>190.53895078989152</c:v>
                </c:pt>
                <c:pt idx="25">
                  <c:v>189.89360702714566</c:v>
                </c:pt>
                <c:pt idx="26">
                  <c:v>189.24874285237237</c:v>
                </c:pt>
                <c:pt idx="27">
                  <c:v>188.6043596965178</c:v>
                </c:pt>
                <c:pt idx="28">
                  <c:v>187.96045900017023</c:v>
                </c:pt>
                <c:pt idx="29">
                  <c:v>187.31704221366229</c:v>
                </c:pt>
                <c:pt idx="30">
                  <c:v>186.67411079717294</c:v>
                </c:pt>
                <c:pt idx="31">
                  <c:v>186.03166622083239</c:v>
                </c:pt>
                <c:pt idx="32">
                  <c:v>185.38970996482817</c:v>
                </c:pt>
                <c:pt idx="33">
                  <c:v>184.74824351951185</c:v>
                </c:pt>
                <c:pt idx="34">
                  <c:v>184.10726838550855</c:v>
                </c:pt>
                <c:pt idx="35">
                  <c:v>183.46678607382756</c:v>
                </c:pt>
                <c:pt idx="36">
                  <c:v>182.82679810597463</c:v>
                </c:pt>
                <c:pt idx="37">
                  <c:v>182.18730601406489</c:v>
                </c:pt>
                <c:pt idx="38">
                  <c:v>181.54831134093985</c:v>
                </c:pt>
                <c:pt idx="39">
                  <c:v>180.90981564028365</c:v>
                </c:pt>
                <c:pt idx="40">
                  <c:v>180.27182047674214</c:v>
                </c:pt>
                <c:pt idx="41">
                  <c:v>179.63432742604419</c:v>
                </c:pt>
                <c:pt idx="42">
                  <c:v>178.99733807512382</c:v>
                </c:pt>
                <c:pt idx="43">
                  <c:v>178.3608540222445</c:v>
                </c:pt>
                <c:pt idx="44">
                  <c:v>177.72487687712626</c:v>
                </c:pt>
                <c:pt idx="45">
                  <c:v>177.08940826107312</c:v>
                </c:pt>
                <c:pt idx="46">
                  <c:v>176.4544498071036</c:v>
                </c:pt>
                <c:pt idx="47">
                  <c:v>175.82000316008299</c:v>
                </c:pt>
                <c:pt idx="48">
                  <c:v>175.18606997685734</c:v>
                </c:pt>
                <c:pt idx="49">
                  <c:v>174.55265192639024</c:v>
                </c:pt>
                <c:pt idx="50">
                  <c:v>173.91975068990064</c:v>
                </c:pt>
                <c:pt idx="51">
                  <c:v>173.2873679610035</c:v>
                </c:pt>
                <c:pt idx="52">
                  <c:v>172.65550544585358</c:v>
                </c:pt>
                <c:pt idx="53">
                  <c:v>172.02416486328855</c:v>
                </c:pt>
                <c:pt idx="54">
                  <c:v>171.39334794497807</c:v>
                </c:pt>
                <c:pt idx="55">
                  <c:v>170.76305643557237</c:v>
                </c:pt>
                <c:pt idx="56">
                  <c:v>170.13329209285462</c:v>
                </c:pt>
                <c:pt idx="57">
                  <c:v>169.5040566878954</c:v>
                </c:pt>
                <c:pt idx="58">
                  <c:v>168.87535200520963</c:v>
                </c:pt>
                <c:pt idx="59">
                  <c:v>168.24717984291533</c:v>
                </c:pt>
                <c:pt idx="60">
                  <c:v>167.61954201289683</c:v>
                </c:pt>
                <c:pt idx="61">
                  <c:v>166.99244034096813</c:v>
                </c:pt>
                <c:pt idx="62">
                  <c:v>166.36587666704119</c:v>
                </c:pt>
                <c:pt idx="63">
                  <c:v>165.73985284529545</c:v>
                </c:pt>
                <c:pt idx="64">
                  <c:v>165.11437074435099</c:v>
                </c:pt>
                <c:pt idx="65">
                  <c:v>164.48943224744397</c:v>
                </c:pt>
                <c:pt idx="66">
                  <c:v>163.86503925260547</c:v>
                </c:pt>
                <c:pt idx="67">
                  <c:v>163.24119367284268</c:v>
                </c:pt>
                <c:pt idx="68">
                  <c:v>162.61789743632423</c:v>
                </c:pt>
                <c:pt idx="69">
                  <c:v>161.99515248656715</c:v>
                </c:pt>
                <c:pt idx="70">
                  <c:v>161.3729607826285</c:v>
                </c:pt>
                <c:pt idx="71">
                  <c:v>160.75132429929891</c:v>
                </c:pt>
                <c:pt idx="72">
                  <c:v>160.13024502730016</c:v>
                </c:pt>
                <c:pt idx="73">
                  <c:v>159.50972497348664</c:v>
                </c:pt>
                <c:pt idx="74">
                  <c:v>158.88976616104853</c:v>
                </c:pt>
                <c:pt idx="75">
                  <c:v>158.27037062972033</c:v>
                </c:pt>
                <c:pt idx="76">
                  <c:v>157.6515404359925</c:v>
                </c:pt>
                <c:pt idx="77">
                  <c:v>157.03327765332557</c:v>
                </c:pt>
                <c:pt idx="78">
                  <c:v>156.41558437237012</c:v>
                </c:pt>
                <c:pt idx="79">
                  <c:v>155.79846270118847</c:v>
                </c:pt>
                <c:pt idx="80">
                  <c:v>155.18191476548193</c:v>
                </c:pt>
                <c:pt idx="81">
                  <c:v>154.56594270882175</c:v>
                </c:pt>
                <c:pt idx="82">
                  <c:v>153.9505486928829</c:v>
                </c:pt>
                <c:pt idx="83">
                  <c:v>153.33573489768401</c:v>
                </c:pt>
                <c:pt idx="84">
                  <c:v>152.7215035218297</c:v>
                </c:pt>
                <c:pt idx="85">
                  <c:v>152.10785678275948</c:v>
                </c:pt>
                <c:pt idx="86">
                  <c:v>151.49479691699878</c:v>
                </c:pt>
                <c:pt idx="87">
                  <c:v>150.88232618041638</c:v>
                </c:pt>
                <c:pt idx="88">
                  <c:v>150.27044684848579</c:v>
                </c:pt>
                <c:pt idx="89">
                  <c:v>149.65916121655135</c:v>
                </c:pt>
                <c:pt idx="90">
                  <c:v>149.04847160009953</c:v>
                </c:pt>
                <c:pt idx="91">
                  <c:v>148.43838033503573</c:v>
                </c:pt>
                <c:pt idx="92">
                  <c:v>147.82888977796489</c:v>
                </c:pt>
                <c:pt idx="93">
                  <c:v>147.22000230647896</c:v>
                </c:pt>
                <c:pt idx="94">
                  <c:v>146.61172031944889</c:v>
                </c:pt>
                <c:pt idx="95">
                  <c:v>146.00404623732177</c:v>
                </c:pt>
                <c:pt idx="96">
                  <c:v>145.39698250242549</c:v>
                </c:pt>
                <c:pt idx="97">
                  <c:v>144.79053157927666</c:v>
                </c:pt>
                <c:pt idx="98">
                  <c:v>144.18469595489668</c:v>
                </c:pt>
                <c:pt idx="99">
                  <c:v>143.5794781391325</c:v>
                </c:pt>
                <c:pt idx="100">
                  <c:v>142.97488066498434</c:v>
                </c:pt>
              </c:numCache>
            </c:numRef>
          </c:yVal>
        </c:ser>
        <c:ser>
          <c:idx val="1"/>
          <c:order val="1"/>
          <c:tx>
            <c:strRef>
              <c:f>Sheet1!$T$511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Sheet1!$G$512:$G$612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</c:numCache>
            </c:numRef>
          </c:xVal>
          <c:yVal>
            <c:numRef>
              <c:f>Sheet1!$T$512:$T$612</c:f>
              <c:numCache>
                <c:formatCode>General</c:formatCode>
                <c:ptCount val="101"/>
                <c:pt idx="0">
                  <c:v>243.55255999047841</c:v>
                </c:pt>
                <c:pt idx="1">
                  <c:v>242.77707607300002</c:v>
                </c:pt>
                <c:pt idx="2">
                  <c:v>242.00212127162447</c:v>
                </c:pt>
                <c:pt idx="3">
                  <c:v>241.22769703537156</c:v>
                </c:pt>
                <c:pt idx="4">
                  <c:v>240.45380482221947</c:v>
                </c:pt>
                <c:pt idx="5">
                  <c:v>239.68044609919281</c:v>
                </c:pt>
                <c:pt idx="6">
                  <c:v>238.90762234244932</c:v>
                </c:pt>
                <c:pt idx="7">
                  <c:v>238.13533503736858</c:v>
                </c:pt>
                <c:pt idx="8">
                  <c:v>237.36358567864266</c:v>
                </c:pt>
                <c:pt idx="9">
                  <c:v>236.59237577036589</c:v>
                </c:pt>
                <c:pt idx="10">
                  <c:v>235.82170682612889</c:v>
                </c:pt>
                <c:pt idx="11">
                  <c:v>235.05158036911064</c:v>
                </c:pt>
                <c:pt idx="12">
                  <c:v>234.28199793217425</c:v>
                </c:pt>
                <c:pt idx="13">
                  <c:v>233.512961057963</c:v>
                </c:pt>
                <c:pt idx="14">
                  <c:v>232.74447129899764</c:v>
                </c:pt>
                <c:pt idx="15">
                  <c:v>231.97653021777452</c:v>
                </c:pt>
                <c:pt idx="16">
                  <c:v>231.2091393868661</c:v>
                </c:pt>
                <c:pt idx="17">
                  <c:v>230.4423003890231</c:v>
                </c:pt>
                <c:pt idx="18">
                  <c:v>229.67601481727647</c:v>
                </c:pt>
                <c:pt idx="19">
                  <c:v>228.91028427504162</c:v>
                </c:pt>
                <c:pt idx="20">
                  <c:v>228.14511037622424</c:v>
                </c:pt>
                <c:pt idx="21">
                  <c:v>227.38049474532829</c:v>
                </c:pt>
                <c:pt idx="22">
                  <c:v>226.61643901756324</c:v>
                </c:pt>
                <c:pt idx="23">
                  <c:v>225.85294483895541</c:v>
                </c:pt>
                <c:pt idx="24">
                  <c:v>225.09001386645852</c:v>
                </c:pt>
                <c:pt idx="25">
                  <c:v>224.32764776806806</c:v>
                </c:pt>
                <c:pt idx="26">
                  <c:v>223.56584822293587</c:v>
                </c:pt>
                <c:pt idx="27">
                  <c:v>222.80461692148634</c:v>
                </c:pt>
                <c:pt idx="28">
                  <c:v>222.04395556553442</c:v>
                </c:pt>
                <c:pt idx="29">
                  <c:v>221.28386586840637</c:v>
                </c:pt>
                <c:pt idx="30">
                  <c:v>220.5243495550603</c:v>
                </c:pt>
                <c:pt idx="31">
                  <c:v>219.76540836220994</c:v>
                </c:pt>
                <c:pt idx="32">
                  <c:v>219.00704403845035</c:v>
                </c:pt>
                <c:pt idx="33">
                  <c:v>218.24925834438332</c:v>
                </c:pt>
                <c:pt idx="34">
                  <c:v>217.49205305274742</c:v>
                </c:pt>
                <c:pt idx="35">
                  <c:v>216.73542994854827</c:v>
                </c:pt>
                <c:pt idx="36">
                  <c:v>215.97939082919135</c:v>
                </c:pt>
                <c:pt idx="37">
                  <c:v>215.22393750461532</c:v>
                </c:pt>
                <c:pt idx="38">
                  <c:v>214.46907179743025</c:v>
                </c:pt>
                <c:pt idx="39">
                  <c:v>213.71479554305509</c:v>
                </c:pt>
                <c:pt idx="40">
                  <c:v>212.96111058985804</c:v>
                </c:pt>
                <c:pt idx="41">
                  <c:v>212.20801879930019</c:v>
                </c:pt>
                <c:pt idx="42">
                  <c:v>211.45552204607958</c:v>
                </c:pt>
                <c:pt idx="43">
                  <c:v>210.70362221827816</c:v>
                </c:pt>
                <c:pt idx="44">
                  <c:v>209.95232121751181</c:v>
                </c:pt>
                <c:pt idx="45">
                  <c:v>209.20162095908103</c:v>
                </c:pt>
                <c:pt idx="46">
                  <c:v>208.45152337212502</c:v>
                </c:pt>
                <c:pt idx="47">
                  <c:v>207.70203039977804</c:v>
                </c:pt>
                <c:pt idx="48">
                  <c:v>206.95314399932744</c:v>
                </c:pt>
                <c:pt idx="49">
                  <c:v>206.20486614237566</c:v>
                </c:pt>
                <c:pt idx="50">
                  <c:v>205.45719881500261</c:v>
                </c:pt>
                <c:pt idx="51">
                  <c:v>204.71014401793212</c:v>
                </c:pt>
                <c:pt idx="52">
                  <c:v>203.96370376670166</c:v>
                </c:pt>
                <c:pt idx="53">
                  <c:v>203.21788009183152</c:v>
                </c:pt>
                <c:pt idx="54">
                  <c:v>202.47267503900076</c:v>
                </c:pt>
                <c:pt idx="55">
                  <c:v>201.72809066922281</c:v>
                </c:pt>
                <c:pt idx="56">
                  <c:v>200.98412905902555</c:v>
                </c:pt>
                <c:pt idx="57">
                  <c:v>200.24079230063373</c:v>
                </c:pt>
                <c:pt idx="58">
                  <c:v>199.49808250215432</c:v>
                </c:pt>
                <c:pt idx="59">
                  <c:v>198.75600178776395</c:v>
                </c:pt>
                <c:pt idx="60">
                  <c:v>198.0145522979021</c:v>
                </c:pt>
                <c:pt idx="61">
                  <c:v>197.27373618946368</c:v>
                </c:pt>
                <c:pt idx="62">
                  <c:v>196.533555635998</c:v>
                </c:pt>
                <c:pt idx="63">
                  <c:v>195.79401282790906</c:v>
                </c:pt>
                <c:pt idx="64">
                  <c:v>195.05510997265998</c:v>
                </c:pt>
                <c:pt idx="65">
                  <c:v>194.31684929498047</c:v>
                </c:pt>
                <c:pt idx="66">
                  <c:v>193.5792330370779</c:v>
                </c:pt>
                <c:pt idx="67">
                  <c:v>192.84226345885151</c:v>
                </c:pt>
                <c:pt idx="68">
                  <c:v>192.10594283811099</c:v>
                </c:pt>
                <c:pt idx="69">
                  <c:v>191.37027347079797</c:v>
                </c:pt>
                <c:pt idx="70">
                  <c:v>190.63525767121178</c:v>
                </c:pt>
                <c:pt idx="71">
                  <c:v>189.90089777223844</c:v>
                </c:pt>
                <c:pt idx="72">
                  <c:v>189.16719612558393</c:v>
                </c:pt>
                <c:pt idx="73">
                  <c:v>188.43415510201223</c:v>
                </c:pt>
                <c:pt idx="74">
                  <c:v>187.70177709158529</c:v>
                </c:pt>
                <c:pt idx="75">
                  <c:v>186.97006450390958</c:v>
                </c:pt>
                <c:pt idx="76">
                  <c:v>186.23901976838579</c:v>
                </c:pt>
                <c:pt idx="77">
                  <c:v>185.50864533446193</c:v>
                </c:pt>
                <c:pt idx="78">
                  <c:v>184.77894367189322</c:v>
                </c:pt>
                <c:pt idx="79">
                  <c:v>184.04991727100398</c:v>
                </c:pt>
                <c:pt idx="80">
                  <c:v>183.32156864295598</c:v>
                </c:pt>
                <c:pt idx="81">
                  <c:v>182.59390032002139</c:v>
                </c:pt>
                <c:pt idx="82">
                  <c:v>181.86691485585902</c:v>
                </c:pt>
                <c:pt idx="83">
                  <c:v>181.14061482579737</c:v>
                </c:pt>
                <c:pt idx="84">
                  <c:v>180.4150028271215</c:v>
                </c:pt>
                <c:pt idx="85">
                  <c:v>179.69008147936651</c:v>
                </c:pt>
                <c:pt idx="86">
                  <c:v>178.96585342461458</c:v>
                </c:pt>
                <c:pt idx="87">
                  <c:v>178.24232132779852</c:v>
                </c:pt>
                <c:pt idx="88">
                  <c:v>177.51948787701119</c:v>
                </c:pt>
                <c:pt idx="89">
                  <c:v>176.79735578381928</c:v>
                </c:pt>
                <c:pt idx="90">
                  <c:v>176.07592778358423</c:v>
                </c:pt>
                <c:pt idx="91">
                  <c:v>175.35520663578885</c:v>
                </c:pt>
                <c:pt idx="92">
                  <c:v>174.63519512436918</c:v>
                </c:pt>
                <c:pt idx="93">
                  <c:v>173.91589605805382</c:v>
                </c:pt>
                <c:pt idx="94">
                  <c:v>173.19731227070895</c:v>
                </c:pt>
                <c:pt idx="95">
                  <c:v>172.47944662168945</c:v>
                </c:pt>
                <c:pt idx="96">
                  <c:v>171.76230199619863</c:v>
                </c:pt>
                <c:pt idx="97">
                  <c:v>171.04588130565216</c:v>
                </c:pt>
                <c:pt idx="98">
                  <c:v>170.33018748805128</c:v>
                </c:pt>
                <c:pt idx="99">
                  <c:v>169.61522350836185</c:v>
                </c:pt>
                <c:pt idx="100">
                  <c:v>168.90099235890148</c:v>
                </c:pt>
              </c:numCache>
            </c:numRef>
          </c:yVal>
        </c:ser>
        <c:axId val="92768128"/>
        <c:axId val="92769664"/>
      </c:scatterChart>
      <c:valAx>
        <c:axId val="92768128"/>
        <c:scaling>
          <c:orientation val="minMax"/>
          <c:max val="250"/>
        </c:scaling>
        <c:axPos val="b"/>
        <c:numFmt formatCode="General" sourceLinked="1"/>
        <c:tickLblPos val="nextTo"/>
        <c:crossAx val="92769664"/>
        <c:crosses val="autoZero"/>
        <c:crossBetween val="midCat"/>
      </c:valAx>
      <c:valAx>
        <c:axId val="92769664"/>
        <c:scaling>
          <c:orientation val="minMax"/>
        </c:scaling>
        <c:axPos val="l"/>
        <c:majorGridlines/>
        <c:numFmt formatCode="General" sourceLinked="1"/>
        <c:tickLblPos val="nextTo"/>
        <c:crossAx val="92768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Sheet1!$S$613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Sheet1!$H$614:$H$714</c:f>
              <c:numCache>
                <c:formatCode>General</c:formatCode>
                <c:ptCount val="101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  <c:pt idx="59">
                  <c:v>2022</c:v>
                </c:pt>
                <c:pt idx="60">
                  <c:v>2023</c:v>
                </c:pt>
                <c:pt idx="61">
                  <c:v>2024</c:v>
                </c:pt>
                <c:pt idx="62">
                  <c:v>2025</c:v>
                </c:pt>
                <c:pt idx="63">
                  <c:v>2026</c:v>
                </c:pt>
                <c:pt idx="64">
                  <c:v>2027</c:v>
                </c:pt>
                <c:pt idx="65">
                  <c:v>2028</c:v>
                </c:pt>
                <c:pt idx="66">
                  <c:v>2029</c:v>
                </c:pt>
                <c:pt idx="67">
                  <c:v>2030</c:v>
                </c:pt>
                <c:pt idx="68">
                  <c:v>2031</c:v>
                </c:pt>
                <c:pt idx="69">
                  <c:v>2032</c:v>
                </c:pt>
                <c:pt idx="70">
                  <c:v>2033</c:v>
                </c:pt>
                <c:pt idx="71">
                  <c:v>2034</c:v>
                </c:pt>
                <c:pt idx="72">
                  <c:v>2035</c:v>
                </c:pt>
                <c:pt idx="73">
                  <c:v>2036</c:v>
                </c:pt>
                <c:pt idx="74">
                  <c:v>2037</c:v>
                </c:pt>
                <c:pt idx="75">
                  <c:v>2038</c:v>
                </c:pt>
                <c:pt idx="76">
                  <c:v>2039</c:v>
                </c:pt>
                <c:pt idx="77">
                  <c:v>2040</c:v>
                </c:pt>
                <c:pt idx="78">
                  <c:v>2041</c:v>
                </c:pt>
                <c:pt idx="79">
                  <c:v>2042</c:v>
                </c:pt>
                <c:pt idx="80">
                  <c:v>2043</c:v>
                </c:pt>
                <c:pt idx="81">
                  <c:v>2044</c:v>
                </c:pt>
                <c:pt idx="82">
                  <c:v>2045</c:v>
                </c:pt>
                <c:pt idx="83">
                  <c:v>2046</c:v>
                </c:pt>
                <c:pt idx="84">
                  <c:v>2047</c:v>
                </c:pt>
                <c:pt idx="85">
                  <c:v>2048</c:v>
                </c:pt>
                <c:pt idx="86">
                  <c:v>2049</c:v>
                </c:pt>
                <c:pt idx="87">
                  <c:v>2050</c:v>
                </c:pt>
                <c:pt idx="88">
                  <c:v>2051</c:v>
                </c:pt>
                <c:pt idx="89">
                  <c:v>2052</c:v>
                </c:pt>
                <c:pt idx="90">
                  <c:v>2053</c:v>
                </c:pt>
                <c:pt idx="91">
                  <c:v>2054</c:v>
                </c:pt>
                <c:pt idx="92">
                  <c:v>2055</c:v>
                </c:pt>
                <c:pt idx="93">
                  <c:v>2056</c:v>
                </c:pt>
                <c:pt idx="94">
                  <c:v>2057</c:v>
                </c:pt>
                <c:pt idx="95">
                  <c:v>2058</c:v>
                </c:pt>
                <c:pt idx="96">
                  <c:v>2059</c:v>
                </c:pt>
                <c:pt idx="97">
                  <c:v>2060</c:v>
                </c:pt>
                <c:pt idx="98">
                  <c:v>2061</c:v>
                </c:pt>
                <c:pt idx="99">
                  <c:v>2062</c:v>
                </c:pt>
                <c:pt idx="100">
                  <c:v>2063</c:v>
                </c:pt>
              </c:numCache>
            </c:numRef>
          </c:xVal>
          <c:yVal>
            <c:numRef>
              <c:f>Sheet1!$S$614:$S$714</c:f>
              <c:numCache>
                <c:formatCode>General</c:formatCode>
                <c:ptCount val="101"/>
                <c:pt idx="0">
                  <c:v>1440.823244857195</c:v>
                </c:pt>
                <c:pt idx="1">
                  <c:v>725.72660592719353</c:v>
                </c:pt>
                <c:pt idx="2">
                  <c:v>521.41328051863013</c:v>
                </c:pt>
                <c:pt idx="3">
                  <c:v>424.63328427246972</c:v>
                </c:pt>
                <c:pt idx="4">
                  <c:v>368.17828646220988</c:v>
                </c:pt>
                <c:pt idx="5">
                  <c:v>331.19052927617764</c:v>
                </c:pt>
                <c:pt idx="6">
                  <c:v>305.08152420368452</c:v>
                </c:pt>
                <c:pt idx="7">
                  <c:v>285.66713581644603</c:v>
                </c:pt>
                <c:pt idx="8">
                  <c:v>270.66510842630714</c:v>
                </c:pt>
                <c:pt idx="9">
                  <c:v>258.72471927905383</c:v>
                </c:pt>
                <c:pt idx="10">
                  <c:v>248.99551330721781</c:v>
                </c:pt>
                <c:pt idx="11">
                  <c:v>240.91532529670997</c:v>
                </c:pt>
                <c:pt idx="12">
                  <c:v>234.09766666284389</c:v>
                </c:pt>
                <c:pt idx="13">
                  <c:v>228.26807449765408</c:v>
                </c:pt>
                <c:pt idx="14">
                  <c:v>223.22626505748994</c:v>
                </c:pt>
                <c:pt idx="15">
                  <c:v>218.82265934392888</c:v>
                </c:pt>
                <c:pt idx="16">
                  <c:v>214.94329240579174</c:v>
                </c:pt>
                <c:pt idx="17">
                  <c:v>211.49980939328793</c:v>
                </c:pt>
                <c:pt idx="18">
                  <c:v>208.42265436083781</c:v>
                </c:pt>
                <c:pt idx="19">
                  <c:v>205.65632306903916</c:v>
                </c:pt>
                <c:pt idx="20">
                  <c:v>203.15598517068275</c:v>
                </c:pt>
                <c:pt idx="21">
                  <c:v>200.88503607034065</c:v>
                </c:pt>
                <c:pt idx="22">
                  <c:v>198.81329303143207</c:v>
                </c:pt>
                <c:pt idx="23">
                  <c:v>196.91564604621328</c:v>
                </c:pt>
                <c:pt idx="24">
                  <c:v>195.17103510818953</c:v>
                </c:pt>
                <c:pt idx="25">
                  <c:v>193.56166532815217</c:v>
                </c:pt>
                <c:pt idx="26">
                  <c:v>192.07239777050563</c:v>
                </c:pt>
                <c:pt idx="27">
                  <c:v>190.69027176376889</c:v>
                </c:pt>
                <c:pt idx="28">
                  <c:v>189.40412672972224</c:v>
                </c:pt>
                <c:pt idx="29">
                  <c:v>188.20430015433644</c:v>
                </c:pt>
                <c:pt idx="30">
                  <c:v>187.08238439553412</c:v>
                </c:pt>
                <c:pt idx="31">
                  <c:v>186.03102937627912</c:v>
                </c:pt>
                <c:pt idx="32">
                  <c:v>185.0437813703933</c:v>
                </c:pt>
                <c:pt idx="33">
                  <c:v>184.11495040627588</c:v>
                </c:pt>
                <c:pt idx="34">
                  <c:v>183.2395005320503</c:v>
                </c:pt>
                <c:pt idx="35">
                  <c:v>182.41295847202724</c:v>
                </c:pt>
                <c:pt idx="36">
                  <c:v>181.63133717613584</c:v>
                </c:pt>
                <c:pt idx="37">
                  <c:v>180.89107150436578</c:v>
                </c:pt>
                <c:pt idx="38">
                  <c:v>180.18896385691366</c:v>
                </c:pt>
                <c:pt idx="39">
                  <c:v>179.52213800079087</c:v>
                </c:pt>
                <c:pt idx="40">
                  <c:v>178.88799968663483</c:v>
                </c:pt>
                <c:pt idx="41">
                  <c:v>178.28420291861065</c:v>
                </c:pt>
                <c:pt idx="42">
                  <c:v>177.70862095283059</c:v>
                </c:pt>
                <c:pt idx="43">
                  <c:v>177.15932126859306</c:v>
                </c:pt>
                <c:pt idx="44">
                  <c:v>176.63454389168751</c:v>
                </c:pt>
                <c:pt idx="45">
                  <c:v>176.13268255744163</c:v>
                </c:pt>
                <c:pt idx="46">
                  <c:v>175.65226828876177</c:v>
                </c:pt>
                <c:pt idx="47">
                  <c:v>175.1919550355079</c:v>
                </c:pt>
                <c:pt idx="48">
                  <c:v>174.75050707951843</c:v>
                </c:pt>
                <c:pt idx="49">
                  <c:v>174.32678795710294</c:v>
                </c:pt>
                <c:pt idx="50">
                  <c:v>173.91975068990064</c:v>
                </c:pt>
                <c:pt idx="51">
                  <c:v>173.52842914730067</c:v>
                </c:pt>
                <c:pt idx="52">
                  <c:v>173.15193039040531</c:v>
                </c:pt>
                <c:pt idx="53">
                  <c:v>172.78942786982577</c:v>
                </c:pt>
                <c:pt idx="54">
                  <c:v>172.44015536824546</c:v>
                </c:pt>
                <c:pt idx="55">
                  <c:v>172.10340159432039</c:v>
                </c:pt>
                <c:pt idx="56">
                  <c:v>171.77850534764616</c:v>
                </c:pt>
                <c:pt idx="57">
                  <c:v>171.46485118563191</c:v>
                </c:pt>
                <c:pt idx="58">
                  <c:v>171.16186553252979</c:v>
                </c:pt>
                <c:pt idx="59">
                  <c:v>170.86901317886247</c:v>
                </c:pt>
                <c:pt idx="60">
                  <c:v>170.58579412630266</c:v>
                </c:pt>
                <c:pt idx="61">
                  <c:v>170.31174073887422</c:v>
                </c:pt>
                <c:pt idx="62">
                  <c:v>170.04641516633205</c:v>
                </c:pt>
                <c:pt idx="63">
                  <c:v>169.789407009857</c:v>
                </c:pt>
                <c:pt idx="64">
                  <c:v>169.54033120389047</c:v>
                </c:pt>
                <c:pt idx="65">
                  <c:v>169.29882609111436</c:v>
                </c:pt>
                <c:pt idx="66">
                  <c:v>169.06455167033761</c:v>
                </c:pt>
                <c:pt idx="67">
                  <c:v>168.83718799943622</c:v>
                </c:pt>
                <c:pt idx="68">
                  <c:v>168.61643373757272</c:v>
                </c:pt>
                <c:pt idx="69">
                  <c:v>168.40200481272532</c:v>
                </c:pt>
                <c:pt idx="70">
                  <c:v>168.19363320213918</c:v>
                </c:pt>
                <c:pt idx="71">
                  <c:v>167.99106581468908</c:v>
                </c:pt>
                <c:pt idx="72">
                  <c:v>167.79406346535578</c:v>
                </c:pt>
                <c:pt idx="73">
                  <c:v>167.60239993307761</c:v>
                </c:pt>
                <c:pt idx="74">
                  <c:v>167.4158610941758</c:v>
                </c:pt>
                <c:pt idx="75">
                  <c:v>167.23424412437436</c:v>
                </c:pt>
                <c:pt idx="76">
                  <c:v>167.05735676316149</c:v>
                </c:pt>
                <c:pt idx="77">
                  <c:v>166.88501663488464</c:v>
                </c:pt>
                <c:pt idx="78">
                  <c:v>166.71705062153873</c:v>
                </c:pt>
                <c:pt idx="79">
                  <c:v>166.55329428271276</c:v>
                </c:pt>
                <c:pt idx="80">
                  <c:v>166.39359131861019</c:v>
                </c:pt>
                <c:pt idx="81">
                  <c:v>166.23779307245636</c:v>
                </c:pt>
                <c:pt idx="82">
                  <c:v>166.08575806896323</c:v>
                </c:pt>
                <c:pt idx="83">
                  <c:v>165.93735158583988</c:v>
                </c:pt>
                <c:pt idx="84">
                  <c:v>165.79244525562032</c:v>
                </c:pt>
                <c:pt idx="85">
                  <c:v>165.65091669533598</c:v>
                </c:pt>
                <c:pt idx="86">
                  <c:v>165.51264916178633</c:v>
                </c:pt>
                <c:pt idx="87">
                  <c:v>165.37753123036762</c:v>
                </c:pt>
                <c:pt idx="88">
                  <c:v>165.2454564956025</c:v>
                </c:pt>
                <c:pt idx="89">
                  <c:v>165.1163232916785</c:v>
                </c:pt>
                <c:pt idx="90">
                  <c:v>164.99003443145324</c:v>
                </c:pt>
                <c:pt idx="91">
                  <c:v>164.86649696251826</c:v>
                </c:pt>
                <c:pt idx="92">
                  <c:v>164.74562193903452</c:v>
                </c:pt>
                <c:pt idx="93">
                  <c:v>164.62732420816235</c:v>
                </c:pt>
                <c:pt idx="94">
                  <c:v>164.51152221000899</c:v>
                </c:pt>
                <c:pt idx="95">
                  <c:v>164.39813779010521</c:v>
                </c:pt>
                <c:pt idx="96">
                  <c:v>164.2870960235052</c:v>
                </c:pt>
                <c:pt idx="97">
                  <c:v>164.17832504967822</c:v>
                </c:pt>
                <c:pt idx="98">
                  <c:v>164.07175591742666</c:v>
                </c:pt>
                <c:pt idx="99">
                  <c:v>163.96732243912803</c:v>
                </c:pt>
                <c:pt idx="100">
                  <c:v>163.86496105365279</c:v>
                </c:pt>
              </c:numCache>
            </c:numRef>
          </c:yVal>
        </c:ser>
        <c:ser>
          <c:idx val="1"/>
          <c:order val="1"/>
          <c:tx>
            <c:strRef>
              <c:f>Sheet1!$T$613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Sheet1!$H$614:$H$714</c:f>
              <c:numCache>
                <c:formatCode>General</c:formatCode>
                <c:ptCount val="101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  <c:pt idx="59">
                  <c:v>2022</c:v>
                </c:pt>
                <c:pt idx="60">
                  <c:v>2023</c:v>
                </c:pt>
                <c:pt idx="61">
                  <c:v>2024</c:v>
                </c:pt>
                <c:pt idx="62">
                  <c:v>2025</c:v>
                </c:pt>
                <c:pt idx="63">
                  <c:v>2026</c:v>
                </c:pt>
                <c:pt idx="64">
                  <c:v>2027</c:v>
                </c:pt>
                <c:pt idx="65">
                  <c:v>2028</c:v>
                </c:pt>
                <c:pt idx="66">
                  <c:v>2029</c:v>
                </c:pt>
                <c:pt idx="67">
                  <c:v>2030</c:v>
                </c:pt>
                <c:pt idx="68">
                  <c:v>2031</c:v>
                </c:pt>
                <c:pt idx="69">
                  <c:v>2032</c:v>
                </c:pt>
                <c:pt idx="70">
                  <c:v>2033</c:v>
                </c:pt>
                <c:pt idx="71">
                  <c:v>2034</c:v>
                </c:pt>
                <c:pt idx="72">
                  <c:v>2035</c:v>
                </c:pt>
                <c:pt idx="73">
                  <c:v>2036</c:v>
                </c:pt>
                <c:pt idx="74">
                  <c:v>2037</c:v>
                </c:pt>
                <c:pt idx="75">
                  <c:v>2038</c:v>
                </c:pt>
                <c:pt idx="76">
                  <c:v>2039</c:v>
                </c:pt>
                <c:pt idx="77">
                  <c:v>2040</c:v>
                </c:pt>
                <c:pt idx="78">
                  <c:v>2041</c:v>
                </c:pt>
                <c:pt idx="79">
                  <c:v>2042</c:v>
                </c:pt>
                <c:pt idx="80">
                  <c:v>2043</c:v>
                </c:pt>
                <c:pt idx="81">
                  <c:v>2044</c:v>
                </c:pt>
                <c:pt idx="82">
                  <c:v>2045</c:v>
                </c:pt>
                <c:pt idx="83">
                  <c:v>2046</c:v>
                </c:pt>
                <c:pt idx="84">
                  <c:v>2047</c:v>
                </c:pt>
                <c:pt idx="85">
                  <c:v>2048</c:v>
                </c:pt>
                <c:pt idx="86">
                  <c:v>2049</c:v>
                </c:pt>
                <c:pt idx="87">
                  <c:v>2050</c:v>
                </c:pt>
                <c:pt idx="88">
                  <c:v>2051</c:v>
                </c:pt>
                <c:pt idx="89">
                  <c:v>2052</c:v>
                </c:pt>
                <c:pt idx="90">
                  <c:v>2053</c:v>
                </c:pt>
                <c:pt idx="91">
                  <c:v>2054</c:v>
                </c:pt>
                <c:pt idx="92">
                  <c:v>2055</c:v>
                </c:pt>
                <c:pt idx="93">
                  <c:v>2056</c:v>
                </c:pt>
                <c:pt idx="94">
                  <c:v>2057</c:v>
                </c:pt>
                <c:pt idx="95">
                  <c:v>2058</c:v>
                </c:pt>
                <c:pt idx="96">
                  <c:v>2059</c:v>
                </c:pt>
                <c:pt idx="97">
                  <c:v>2060</c:v>
                </c:pt>
                <c:pt idx="98">
                  <c:v>2061</c:v>
                </c:pt>
                <c:pt idx="99">
                  <c:v>2062</c:v>
                </c:pt>
                <c:pt idx="100">
                  <c:v>2063</c:v>
                </c:pt>
              </c:numCache>
            </c:numRef>
          </c:xVal>
          <c:yVal>
            <c:numRef>
              <c:f>Sheet1!$T$614:$T$714</c:f>
              <c:numCache>
                <c:formatCode>General</c:formatCode>
                <c:ptCount val="101"/>
                <c:pt idx="0">
                  <c:v>1702.0925265912995</c:v>
                </c:pt>
                <c:pt idx="1">
                  <c:v>857.32503046865793</c:v>
                </c:pt>
                <c:pt idx="2">
                  <c:v>615.96288871934166</c:v>
                </c:pt>
                <c:pt idx="3">
                  <c:v>501.63345315387761</c:v>
                </c:pt>
                <c:pt idx="4">
                  <c:v>434.94128240735722</c:v>
                </c:pt>
                <c:pt idx="5">
                  <c:v>391.24641191825782</c:v>
                </c:pt>
                <c:pt idx="6">
                  <c:v>360.40297392595267</c:v>
                </c:pt>
                <c:pt idx="7">
                  <c:v>337.4681097778282</c:v>
                </c:pt>
                <c:pt idx="8">
                  <c:v>319.74571475427746</c:v>
                </c:pt>
                <c:pt idx="9">
                  <c:v>305.64013504165558</c:v>
                </c:pt>
                <c:pt idx="10">
                  <c:v>294.14669972025996</c:v>
                </c:pt>
                <c:pt idx="11">
                  <c:v>284.60130428384667</c:v>
                </c:pt>
                <c:pt idx="12">
                  <c:v>276.54737688437285</c:v>
                </c:pt>
                <c:pt idx="13">
                  <c:v>269.66068533989534</c:v>
                </c:pt>
                <c:pt idx="14">
                  <c:v>263.70462778791477</c:v>
                </c:pt>
                <c:pt idx="15">
                  <c:v>258.50250157162793</c:v>
                </c:pt>
                <c:pt idx="16">
                  <c:v>253.91967609537528</c:v>
                </c:pt>
                <c:pt idx="17">
                  <c:v>249.85177482993745</c:v>
                </c:pt>
                <c:pt idx="18">
                  <c:v>246.21662901826971</c:v>
                </c:pt>
                <c:pt idx="19">
                  <c:v>242.94866965222494</c:v>
                </c:pt>
                <c:pt idx="20">
                  <c:v>239.9949371482999</c:v>
                </c:pt>
                <c:pt idx="21">
                  <c:v>237.3121892777624</c:v>
                </c:pt>
                <c:pt idx="22">
                  <c:v>234.86477016779841</c:v>
                </c:pt>
                <c:pt idx="23">
                  <c:v>232.62301652925996</c:v>
                </c:pt>
                <c:pt idx="24">
                  <c:v>230.56204947447455</c:v>
                </c:pt>
                <c:pt idx="25">
                  <c:v>228.66084730765709</c:v>
                </c:pt>
                <c:pt idx="26">
                  <c:v>226.90152589955733</c:v>
                </c:pt>
                <c:pt idx="27">
                  <c:v>225.26877437693233</c:v>
                </c:pt>
                <c:pt idx="28">
                  <c:v>223.74940837671184</c:v>
                </c:pt>
                <c:pt idx="29">
                  <c:v>222.33201324898943</c:v>
                </c:pt>
                <c:pt idx="30">
                  <c:v>221.0066567659243</c:v>
                </c:pt>
                <c:pt idx="31">
                  <c:v>219.76465603651101</c:v>
                </c:pt>
                <c:pt idx="32">
                  <c:v>218.59838705889129</c:v>
                </c:pt>
                <c:pt idx="33">
                  <c:v>217.50112807994725</c:v>
                </c:pt>
                <c:pt idx="34">
                  <c:v>216.46692996186209</c:v>
                </c:pt>
                <c:pt idx="35">
                  <c:v>215.49050827495483</c:v>
                </c:pt>
                <c:pt idx="36">
                  <c:v>214.56715298407514</c:v>
                </c:pt>
                <c:pt idx="37">
                  <c:v>213.69265247049077</c:v>
                </c:pt>
                <c:pt idx="38">
                  <c:v>212.86322930296731</c:v>
                </c:pt>
                <c:pt idx="39">
                  <c:v>212.07548569160093</c:v>
                </c:pt>
                <c:pt idx="40">
                  <c:v>211.3263569631446</c:v>
                </c:pt>
                <c:pt idx="41">
                  <c:v>210.6130717145187</c:v>
                </c:pt>
                <c:pt idx="42">
                  <c:v>209.93311755227717</c:v>
                </c:pt>
                <c:pt idx="43">
                  <c:v>209.28421152529791</c:v>
                </c:pt>
                <c:pt idx="44">
                  <c:v>208.66427451738016</c:v>
                </c:pt>
                <c:pt idx="45">
                  <c:v>208.07140899452435</c:v>
                </c:pt>
                <c:pt idx="46">
                  <c:v>207.5038796051239</c:v>
                </c:pt>
                <c:pt idx="47">
                  <c:v>206.96009621527998</c:v>
                </c:pt>
                <c:pt idx="48">
                  <c:v>206.43859902993776</c:v>
                </c:pt>
                <c:pt idx="49">
                  <c:v>205.93804550665757</c:v>
                </c:pt>
                <c:pt idx="50">
                  <c:v>205.45719881500261</c:v>
                </c:pt>
                <c:pt idx="51">
                  <c:v>204.99491763267781</c:v>
                </c:pt>
                <c:pt idx="52">
                  <c:v>204.55014710119883</c:v>
                </c:pt>
                <c:pt idx="53">
                  <c:v>204.12191079022082</c:v>
                </c:pt>
                <c:pt idx="54">
                  <c:v>203.70930354168732</c:v>
                </c:pt>
                <c:pt idx="55">
                  <c:v>203.31148508342378</c:v>
                </c:pt>
                <c:pt idx="56">
                  <c:v>202.92767431735265</c:v>
                </c:pt>
                <c:pt idx="57">
                  <c:v>202.55714420062648</c:v>
                </c:pt>
                <c:pt idx="58">
                  <c:v>202.19921714909515</c:v>
                </c:pt>
                <c:pt idx="59">
                  <c:v>201.85326090196287</c:v>
                </c:pt>
                <c:pt idx="60">
                  <c:v>201.51868479453884</c:v>
                </c:pt>
                <c:pt idx="61">
                  <c:v>201.19493639285673</c:v>
                </c:pt>
                <c:pt idx="62">
                  <c:v>200.88149844982692</c:v>
                </c:pt>
                <c:pt idx="63">
                  <c:v>200.57788614764436</c:v>
                </c:pt>
                <c:pt idx="64">
                  <c:v>200.2836445955293</c:v>
                </c:pt>
                <c:pt idx="65">
                  <c:v>199.99834655563643</c:v>
                </c:pt>
                <c:pt idx="66">
                  <c:v>199.72159037322547</c:v>
                </c:pt>
                <c:pt idx="67">
                  <c:v>199.45299809000062</c:v>
                </c:pt>
                <c:pt idx="68">
                  <c:v>199.19221372198592</c:v>
                </c:pt>
                <c:pt idx="69">
                  <c:v>198.93890168543285</c:v>
                </c:pt>
                <c:pt idx="70">
                  <c:v>198.69274535612706</c:v>
                </c:pt>
                <c:pt idx="71">
                  <c:v>198.45344574908603</c:v>
                </c:pt>
                <c:pt idx="72">
                  <c:v>198.22072030707363</c:v>
                </c:pt>
                <c:pt idx="73">
                  <c:v>197.994301787609</c:v>
                </c:pt>
                <c:pt idx="74">
                  <c:v>197.77393723925297</c:v>
                </c:pt>
                <c:pt idx="75">
                  <c:v>197.55938705892757</c:v>
                </c:pt>
                <c:pt idx="76">
                  <c:v>197.35042412288141</c:v>
                </c:pt>
                <c:pt idx="77">
                  <c:v>197.14683298467705</c:v>
                </c:pt>
                <c:pt idx="78">
                  <c:v>196.9484091342444</c:v>
                </c:pt>
                <c:pt idx="79">
                  <c:v>196.75495831264462</c:v>
                </c:pt>
                <c:pt idx="80">
                  <c:v>196.56629587771818</c:v>
                </c:pt>
                <c:pt idx="81">
                  <c:v>196.38224621626179</c:v>
                </c:pt>
                <c:pt idx="82">
                  <c:v>196.2026421988019</c:v>
                </c:pt>
                <c:pt idx="83">
                  <c:v>196.02732467340547</c:v>
                </c:pt>
                <c:pt idx="84">
                  <c:v>195.85614199530613</c:v>
                </c:pt>
                <c:pt idx="85">
                  <c:v>195.68894958942357</c:v>
                </c:pt>
                <c:pt idx="86">
                  <c:v>195.52560954312355</c:v>
                </c:pt>
                <c:pt idx="87">
                  <c:v>195.36599022680761</c:v>
                </c:pt>
                <c:pt idx="88">
                  <c:v>195.2099659401384</c:v>
                </c:pt>
                <c:pt idx="89">
                  <c:v>195.05741658190286</c:v>
                </c:pt>
                <c:pt idx="90">
                  <c:v>194.90822734169009</c:v>
                </c:pt>
                <c:pt idx="91">
                  <c:v>194.76228841172156</c:v>
                </c:pt>
                <c:pt idx="92">
                  <c:v>194.61949471731279</c:v>
                </c:pt>
                <c:pt idx="93">
                  <c:v>194.4797456645758</c:v>
                </c:pt>
                <c:pt idx="94">
                  <c:v>194.34294490409061</c:v>
                </c:pt>
                <c:pt idx="95">
                  <c:v>194.20900010937763</c:v>
                </c:pt>
                <c:pt idx="96">
                  <c:v>194.07782276910078</c:v>
                </c:pt>
                <c:pt idx="97">
                  <c:v>193.94932799201982</c:v>
                </c:pt>
                <c:pt idx="98">
                  <c:v>193.82343432378667</c:v>
                </c:pt>
                <c:pt idx="99">
                  <c:v>193.70006357475657</c:v>
                </c:pt>
                <c:pt idx="100">
                  <c:v>193.57914065804849</c:v>
                </c:pt>
              </c:numCache>
            </c:numRef>
          </c:yVal>
        </c:ser>
        <c:axId val="92790144"/>
        <c:axId val="92796032"/>
      </c:scatterChart>
      <c:valAx>
        <c:axId val="92790144"/>
        <c:scaling>
          <c:orientation val="minMax"/>
          <c:max val="2063"/>
          <c:min val="1963"/>
        </c:scaling>
        <c:axPos val="b"/>
        <c:numFmt formatCode="General" sourceLinked="1"/>
        <c:tickLblPos val="nextTo"/>
        <c:crossAx val="92796032"/>
        <c:crosses val="autoZero"/>
        <c:crossBetween val="midCat"/>
      </c:valAx>
      <c:valAx>
        <c:axId val="92796032"/>
        <c:scaling>
          <c:orientation val="minMax"/>
        </c:scaling>
        <c:axPos val="l"/>
        <c:majorGridlines/>
        <c:numFmt formatCode="General" sourceLinked="1"/>
        <c:tickLblPos val="nextTo"/>
        <c:crossAx val="9279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Sheet1!$S$715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Sheet1!$I$716:$I$816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Sheet1!$S$716:$S$816</c:f>
              <c:numCache>
                <c:formatCode>General</c:formatCode>
                <c:ptCount val="101"/>
                <c:pt idx="0">
                  <c:v>204.23000544157077</c:v>
                </c:pt>
                <c:pt idx="1">
                  <c:v>178.51310035944869</c:v>
                </c:pt>
                <c:pt idx="2">
                  <c:v>178.4181566473242</c:v>
                </c:pt>
                <c:pt idx="3">
                  <c:v>178.32326343182123</c:v>
                </c:pt>
                <c:pt idx="4">
                  <c:v>178.22842068608276</c:v>
                </c:pt>
                <c:pt idx="5">
                  <c:v>178.13362838326603</c:v>
                </c:pt>
                <c:pt idx="6">
                  <c:v>178.03888649654249</c:v>
                </c:pt>
                <c:pt idx="7">
                  <c:v>177.94419499909799</c:v>
                </c:pt>
                <c:pt idx="8">
                  <c:v>177.84955386413253</c:v>
                </c:pt>
                <c:pt idx="9">
                  <c:v>177.75496306486036</c:v>
                </c:pt>
                <c:pt idx="10">
                  <c:v>177.66042257451008</c:v>
                </c:pt>
                <c:pt idx="11">
                  <c:v>177.5659323663244</c:v>
                </c:pt>
                <c:pt idx="12">
                  <c:v>177.47149241356036</c:v>
                </c:pt>
                <c:pt idx="13">
                  <c:v>177.37710268948913</c:v>
                </c:pt>
                <c:pt idx="14">
                  <c:v>177.28276316739627</c:v>
                </c:pt>
                <c:pt idx="15">
                  <c:v>177.18847382058127</c:v>
                </c:pt>
                <c:pt idx="16">
                  <c:v>177.09423462235813</c:v>
                </c:pt>
                <c:pt idx="17">
                  <c:v>177.00004554605482</c:v>
                </c:pt>
                <c:pt idx="18">
                  <c:v>176.90590656501354</c:v>
                </c:pt>
                <c:pt idx="19">
                  <c:v>176.81181765259078</c:v>
                </c:pt>
                <c:pt idx="20">
                  <c:v>176.71777878215707</c:v>
                </c:pt>
                <c:pt idx="21">
                  <c:v>176.62378992709719</c:v>
                </c:pt>
                <c:pt idx="22">
                  <c:v>176.52985106080996</c:v>
                </c:pt>
                <c:pt idx="23">
                  <c:v>176.43596215670848</c:v>
                </c:pt>
                <c:pt idx="24">
                  <c:v>176.34212318821997</c:v>
                </c:pt>
                <c:pt idx="25">
                  <c:v>176.24833412878573</c:v>
                </c:pt>
                <c:pt idx="26">
                  <c:v>176.15459495186113</c:v>
                </c:pt>
                <c:pt idx="27">
                  <c:v>176.06090563091578</c:v>
                </c:pt>
                <c:pt idx="28">
                  <c:v>175.96726613943343</c:v>
                </c:pt>
                <c:pt idx="29">
                  <c:v>175.87367645091174</c:v>
                </c:pt>
                <c:pt idx="30">
                  <c:v>175.78013653886262</c:v>
                </c:pt>
                <c:pt idx="31">
                  <c:v>175.68664637681204</c:v>
                </c:pt>
                <c:pt idx="32">
                  <c:v>175.59320593830003</c:v>
                </c:pt>
                <c:pt idx="33">
                  <c:v>175.49981519688075</c:v>
                </c:pt>
                <c:pt idx="34">
                  <c:v>175.40647412612233</c:v>
                </c:pt>
                <c:pt idx="35">
                  <c:v>175.31318269960695</c:v>
                </c:pt>
                <c:pt idx="36">
                  <c:v>175.21994089093101</c:v>
                </c:pt>
                <c:pt idx="37">
                  <c:v>175.12674867370484</c:v>
                </c:pt>
                <c:pt idx="38">
                  <c:v>175.03360602155266</c:v>
                </c:pt>
                <c:pt idx="39">
                  <c:v>174.94051290811302</c:v>
                </c:pt>
                <c:pt idx="40">
                  <c:v>174.84746930703821</c:v>
                </c:pt>
                <c:pt idx="41">
                  <c:v>174.75447519199477</c:v>
                </c:pt>
                <c:pt idx="42">
                  <c:v>174.66153053666309</c:v>
                </c:pt>
                <c:pt idx="43">
                  <c:v>174.56863531473761</c:v>
                </c:pt>
                <c:pt idx="44">
                  <c:v>174.47578949992666</c:v>
                </c:pt>
                <c:pt idx="45">
                  <c:v>174.38299306595277</c:v>
                </c:pt>
                <c:pt idx="46">
                  <c:v>174.29024598655226</c:v>
                </c:pt>
                <c:pt idx="47">
                  <c:v>174.19754823547555</c:v>
                </c:pt>
                <c:pt idx="48">
                  <c:v>174.10489978648684</c:v>
                </c:pt>
                <c:pt idx="49">
                  <c:v>174.01230061336443</c:v>
                </c:pt>
                <c:pt idx="50">
                  <c:v>173.91975068990064</c:v>
                </c:pt>
                <c:pt idx="51">
                  <c:v>173.82724998990147</c:v>
                </c:pt>
                <c:pt idx="52">
                  <c:v>173.73479848718702</c:v>
                </c:pt>
                <c:pt idx="53">
                  <c:v>173.64239615559143</c:v>
                </c:pt>
                <c:pt idx="54">
                  <c:v>173.55004296896252</c:v>
                </c:pt>
                <c:pt idx="55">
                  <c:v>173.45773890116203</c:v>
                </c:pt>
                <c:pt idx="56">
                  <c:v>173.36548392606588</c:v>
                </c:pt>
                <c:pt idx="57">
                  <c:v>173.27327801756357</c:v>
                </c:pt>
                <c:pt idx="58">
                  <c:v>173.18112114955863</c:v>
                </c:pt>
                <c:pt idx="59">
                  <c:v>173.08901329596853</c:v>
                </c:pt>
                <c:pt idx="60">
                  <c:v>172.99695443072446</c:v>
                </c:pt>
                <c:pt idx="61">
                  <c:v>172.90494452777159</c:v>
                </c:pt>
                <c:pt idx="62">
                  <c:v>172.81298356106893</c:v>
                </c:pt>
                <c:pt idx="63">
                  <c:v>172.72107150458919</c:v>
                </c:pt>
                <c:pt idx="64">
                  <c:v>172.62920833231922</c:v>
                </c:pt>
                <c:pt idx="65">
                  <c:v>172.53739401825942</c:v>
                </c:pt>
                <c:pt idx="66">
                  <c:v>172.44562853642424</c:v>
                </c:pt>
                <c:pt idx="67">
                  <c:v>172.35391186084172</c:v>
                </c:pt>
                <c:pt idx="68">
                  <c:v>172.26224396555386</c:v>
                </c:pt>
                <c:pt idx="69">
                  <c:v>172.1706248246166</c:v>
                </c:pt>
                <c:pt idx="70">
                  <c:v>172.07905441209937</c:v>
                </c:pt>
                <c:pt idx="71">
                  <c:v>171.9875327020855</c:v>
                </c:pt>
                <c:pt idx="72">
                  <c:v>171.89605966867234</c:v>
                </c:pt>
                <c:pt idx="73">
                  <c:v>171.80463528597068</c:v>
                </c:pt>
                <c:pt idx="74">
                  <c:v>171.71325952810525</c:v>
                </c:pt>
                <c:pt idx="75">
                  <c:v>171.62193236921456</c:v>
                </c:pt>
                <c:pt idx="76">
                  <c:v>171.53065378345079</c:v>
                </c:pt>
                <c:pt idx="77">
                  <c:v>171.43942374497988</c:v>
                </c:pt>
                <c:pt idx="78">
                  <c:v>171.34824222798164</c:v>
                </c:pt>
                <c:pt idx="79">
                  <c:v>171.25710920664943</c:v>
                </c:pt>
                <c:pt idx="80">
                  <c:v>171.16602465519043</c:v>
                </c:pt>
                <c:pt idx="81">
                  <c:v>171.07498854782554</c:v>
                </c:pt>
                <c:pt idx="82">
                  <c:v>170.98400085878939</c:v>
                </c:pt>
                <c:pt idx="83">
                  <c:v>170.89306156233019</c:v>
                </c:pt>
                <c:pt idx="84">
                  <c:v>170.80217063271002</c:v>
                </c:pt>
                <c:pt idx="85">
                  <c:v>170.71132804420449</c:v>
                </c:pt>
                <c:pt idx="86">
                  <c:v>170.620533771103</c:v>
                </c:pt>
                <c:pt idx="87">
                  <c:v>170.52978778770867</c:v>
                </c:pt>
                <c:pt idx="88">
                  <c:v>170.43909006833809</c:v>
                </c:pt>
                <c:pt idx="89">
                  <c:v>170.34844058732168</c:v>
                </c:pt>
                <c:pt idx="90">
                  <c:v>170.25783931900347</c:v>
                </c:pt>
                <c:pt idx="91">
                  <c:v>170.16728623774108</c:v>
                </c:pt>
                <c:pt idx="92">
                  <c:v>170.07678131790587</c:v>
                </c:pt>
                <c:pt idx="93">
                  <c:v>169.98632453388279</c:v>
                </c:pt>
                <c:pt idx="94">
                  <c:v>169.89591586007029</c:v>
                </c:pt>
                <c:pt idx="95">
                  <c:v>169.80555527088063</c:v>
                </c:pt>
                <c:pt idx="96">
                  <c:v>169.7152427407396</c:v>
                </c:pt>
                <c:pt idx="97">
                  <c:v>169.62497824408655</c:v>
                </c:pt>
                <c:pt idx="98">
                  <c:v>169.53476175537446</c:v>
                </c:pt>
                <c:pt idx="99">
                  <c:v>169.44459324906995</c:v>
                </c:pt>
                <c:pt idx="100">
                  <c:v>169.35447269965312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Sheet1!$T$715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Sheet1!$I$716:$I$816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</c:numCache>
            </c:numRef>
          </c:xVal>
          <c:yVal>
            <c:numRef>
              <c:f>Sheet1!$T$716:$T$816</c:f>
              <c:numCache>
                <c:formatCode>General</c:formatCode>
                <c:ptCount val="101"/>
                <c:pt idx="0">
                  <c:v>241.26371309497557</c:v>
                </c:pt>
                <c:pt idx="1">
                  <c:v>210.88347589129535</c:v>
                </c:pt>
                <c:pt idx="2">
                  <c:v>210.77131571937232</c:v>
                </c:pt>
                <c:pt idx="3">
                  <c:v>210.65921520079144</c:v>
                </c:pt>
                <c:pt idx="4">
                  <c:v>210.54717430382576</c:v>
                </c:pt>
                <c:pt idx="5">
                  <c:v>210.43519299676495</c:v>
                </c:pt>
                <c:pt idx="6">
                  <c:v>210.3232712479155</c:v>
                </c:pt>
                <c:pt idx="7">
                  <c:v>210.21140902560109</c:v>
                </c:pt>
                <c:pt idx="8">
                  <c:v>210.09960629816192</c:v>
                </c:pt>
                <c:pt idx="9">
                  <c:v>209.98786303395502</c:v>
                </c:pt>
                <c:pt idx="10">
                  <c:v>209.87617920135457</c:v>
                </c:pt>
                <c:pt idx="11">
                  <c:v>209.76455476875122</c:v>
                </c:pt>
                <c:pt idx="12">
                  <c:v>209.65298970455265</c:v>
                </c:pt>
                <c:pt idx="13">
                  <c:v>209.54148397718316</c:v>
                </c:pt>
                <c:pt idx="14">
                  <c:v>209.43003755508408</c:v>
                </c:pt>
                <c:pt idx="15">
                  <c:v>209.31865040671332</c:v>
                </c:pt>
                <c:pt idx="16">
                  <c:v>209.20732250054573</c:v>
                </c:pt>
                <c:pt idx="17">
                  <c:v>209.09605380507276</c:v>
                </c:pt>
                <c:pt idx="18">
                  <c:v>208.98484428880263</c:v>
                </c:pt>
                <c:pt idx="19">
                  <c:v>208.87369392026054</c:v>
                </c:pt>
                <c:pt idx="20">
                  <c:v>208.7626026679882</c:v>
                </c:pt>
                <c:pt idx="21">
                  <c:v>208.65157050054415</c:v>
                </c:pt>
                <c:pt idx="22">
                  <c:v>208.54059738650346</c:v>
                </c:pt>
                <c:pt idx="23">
                  <c:v>208.42968329445827</c:v>
                </c:pt>
                <c:pt idx="24">
                  <c:v>208.31882819301717</c:v>
                </c:pt>
                <c:pt idx="25">
                  <c:v>208.20803205080551</c:v>
                </c:pt>
                <c:pt idx="26">
                  <c:v>208.09729483646527</c:v>
                </c:pt>
                <c:pt idx="27">
                  <c:v>207.98661651865513</c:v>
                </c:pt>
                <c:pt idx="28">
                  <c:v>207.8759970660507</c:v>
                </c:pt>
                <c:pt idx="29">
                  <c:v>207.76543644734372</c:v>
                </c:pt>
                <c:pt idx="30">
                  <c:v>207.65493463124301</c:v>
                </c:pt>
                <c:pt idx="31">
                  <c:v>207.54449158647392</c:v>
                </c:pt>
                <c:pt idx="32">
                  <c:v>207.43410728177841</c:v>
                </c:pt>
                <c:pt idx="33">
                  <c:v>207.32378168591507</c:v>
                </c:pt>
                <c:pt idx="34">
                  <c:v>207.21351476765918</c:v>
                </c:pt>
                <c:pt idx="35">
                  <c:v>207.10330649580231</c:v>
                </c:pt>
                <c:pt idx="36">
                  <c:v>206.99315683915319</c:v>
                </c:pt>
                <c:pt idx="37">
                  <c:v>206.88306576653662</c:v>
                </c:pt>
                <c:pt idx="38">
                  <c:v>206.7730332467942</c:v>
                </c:pt>
                <c:pt idx="39">
                  <c:v>206.66305924878418</c:v>
                </c:pt>
                <c:pt idx="40">
                  <c:v>206.55314374138115</c:v>
                </c:pt>
                <c:pt idx="41">
                  <c:v>206.44328669347649</c:v>
                </c:pt>
                <c:pt idx="42">
                  <c:v>206.333488073978</c:v>
                </c:pt>
                <c:pt idx="43">
                  <c:v>206.22374785181003</c:v>
                </c:pt>
                <c:pt idx="44">
                  <c:v>206.11406599591334</c:v>
                </c:pt>
                <c:pt idx="45">
                  <c:v>206.00444247524553</c:v>
                </c:pt>
                <c:pt idx="46">
                  <c:v>205.89487725878038</c:v>
                </c:pt>
                <c:pt idx="47">
                  <c:v>205.78537031550846</c:v>
                </c:pt>
                <c:pt idx="48">
                  <c:v>205.67592161443648</c:v>
                </c:pt>
                <c:pt idx="49">
                  <c:v>205.56653112458784</c:v>
                </c:pt>
                <c:pt idx="50">
                  <c:v>205.45719881500261</c:v>
                </c:pt>
                <c:pt idx="51">
                  <c:v>205.34792465473691</c:v>
                </c:pt>
                <c:pt idx="52">
                  <c:v>205.2387086128636</c:v>
                </c:pt>
                <c:pt idx="53">
                  <c:v>205.12955065847197</c:v>
                </c:pt>
                <c:pt idx="54">
                  <c:v>205.02045076066773</c:v>
                </c:pt>
                <c:pt idx="55">
                  <c:v>204.91140888857274</c:v>
                </c:pt>
                <c:pt idx="56">
                  <c:v>204.80242501132579</c:v>
                </c:pt>
                <c:pt idx="57">
                  <c:v>204.69349909808176</c:v>
                </c:pt>
                <c:pt idx="58">
                  <c:v>204.58463111801194</c:v>
                </c:pt>
                <c:pt idx="59">
                  <c:v>204.47582104030414</c:v>
                </c:pt>
                <c:pt idx="60">
                  <c:v>204.36706883416252</c:v>
                </c:pt>
                <c:pt idx="61">
                  <c:v>204.25837446880749</c:v>
                </c:pt>
                <c:pt idx="62">
                  <c:v>204.14973791347612</c:v>
                </c:pt>
                <c:pt idx="63">
                  <c:v>204.04115913742137</c:v>
                </c:pt>
                <c:pt idx="64">
                  <c:v>203.93263810991309</c:v>
                </c:pt>
                <c:pt idx="65">
                  <c:v>203.82417480023713</c:v>
                </c:pt>
                <c:pt idx="66">
                  <c:v>203.71576917769582</c:v>
                </c:pt>
                <c:pt idx="67">
                  <c:v>203.60742121160769</c:v>
                </c:pt>
                <c:pt idx="68">
                  <c:v>203.49913087130761</c:v>
                </c:pt>
                <c:pt idx="69">
                  <c:v>203.39089812614708</c:v>
                </c:pt>
                <c:pt idx="70">
                  <c:v>203.28272294549336</c:v>
                </c:pt>
                <c:pt idx="71">
                  <c:v>203.17460529873034</c:v>
                </c:pt>
                <c:pt idx="72">
                  <c:v>203.06654515525827</c:v>
                </c:pt>
                <c:pt idx="73">
                  <c:v>202.95854248449334</c:v>
                </c:pt>
                <c:pt idx="74">
                  <c:v>202.85059725586834</c:v>
                </c:pt>
                <c:pt idx="75">
                  <c:v>202.74270943883212</c:v>
                </c:pt>
                <c:pt idx="76">
                  <c:v>202.63487900284989</c:v>
                </c:pt>
                <c:pt idx="77">
                  <c:v>202.52710591740285</c:v>
                </c:pt>
                <c:pt idx="78">
                  <c:v>202.41939015198898</c:v>
                </c:pt>
                <c:pt idx="79">
                  <c:v>202.31173167612187</c:v>
                </c:pt>
                <c:pt idx="80">
                  <c:v>202.20413045933159</c:v>
                </c:pt>
                <c:pt idx="81">
                  <c:v>202.09658647116453</c:v>
                </c:pt>
                <c:pt idx="82">
                  <c:v>201.98909968118315</c:v>
                </c:pt>
                <c:pt idx="83">
                  <c:v>201.88167005896602</c:v>
                </c:pt>
                <c:pt idx="84">
                  <c:v>201.77429757410809</c:v>
                </c:pt>
                <c:pt idx="85">
                  <c:v>201.66698219622023</c:v>
                </c:pt>
                <c:pt idx="86">
                  <c:v>201.55972389492968</c:v>
                </c:pt>
                <c:pt idx="87">
                  <c:v>201.45252263987985</c:v>
                </c:pt>
                <c:pt idx="88">
                  <c:v>201.34537840073006</c:v>
                </c:pt>
                <c:pt idx="89">
                  <c:v>201.23829114715599</c:v>
                </c:pt>
                <c:pt idx="90">
                  <c:v>201.13126084884942</c:v>
                </c:pt>
                <c:pt idx="91">
                  <c:v>201.02428747551809</c:v>
                </c:pt>
                <c:pt idx="92">
                  <c:v>200.91737099688612</c:v>
                </c:pt>
                <c:pt idx="93">
                  <c:v>200.81051138269353</c:v>
                </c:pt>
                <c:pt idx="94">
                  <c:v>200.70370860269634</c:v>
                </c:pt>
                <c:pt idx="95">
                  <c:v>200.59696262666699</c:v>
                </c:pt>
                <c:pt idx="96">
                  <c:v>200.49027342439368</c:v>
                </c:pt>
                <c:pt idx="97">
                  <c:v>200.38364096568091</c:v>
                </c:pt>
                <c:pt idx="98">
                  <c:v>200.27706522034902</c:v>
                </c:pt>
                <c:pt idx="99">
                  <c:v>200.17054615823463</c:v>
                </c:pt>
                <c:pt idx="100">
                  <c:v>200.06408374919022</c:v>
                </c:pt>
              </c:numCache>
            </c:numRef>
          </c:yVal>
          <c:smooth val="1"/>
        </c:ser>
        <c:axId val="92845568"/>
        <c:axId val="92847104"/>
      </c:scatterChart>
      <c:valAx>
        <c:axId val="92845568"/>
        <c:scaling>
          <c:orientation val="minMax"/>
          <c:max val="0.5"/>
        </c:scaling>
        <c:axPos val="b"/>
        <c:numFmt formatCode="General" sourceLinked="1"/>
        <c:tickLblPos val="nextTo"/>
        <c:crossAx val="92847104"/>
        <c:crosses val="autoZero"/>
        <c:crossBetween val="midCat"/>
      </c:valAx>
      <c:valAx>
        <c:axId val="92847104"/>
        <c:scaling>
          <c:orientation val="minMax"/>
        </c:scaling>
        <c:axPos val="l"/>
        <c:majorGridlines/>
        <c:numFmt formatCode="General" sourceLinked="1"/>
        <c:tickLblPos val="nextTo"/>
        <c:crossAx val="92845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Sheet1!$S$817</c:f>
              <c:strCache>
                <c:ptCount val="1"/>
                <c:pt idx="0">
                  <c:v>KG pr HA</c:v>
                </c:pt>
              </c:strCache>
            </c:strRef>
          </c:tx>
          <c:marker>
            <c:symbol val="none"/>
          </c:marker>
          <c:xVal>
            <c:numRef>
              <c:f>Sheet1!$J$818:$J$918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>
                  <c:v>7.0000000000000007E-2</c:v>
                </c:pt>
                <c:pt idx="11">
                  <c:v>7.7000000000000013E-2</c:v>
                </c:pt>
                <c:pt idx="12">
                  <c:v>8.4000000000000019E-2</c:v>
                </c:pt>
                <c:pt idx="13">
                  <c:v>9.1000000000000025E-2</c:v>
                </c:pt>
                <c:pt idx="14">
                  <c:v>9.8000000000000032E-2</c:v>
                </c:pt>
                <c:pt idx="15">
                  <c:v>0.10500000000000004</c:v>
                </c:pt>
                <c:pt idx="16">
                  <c:v>0.11200000000000004</c:v>
                </c:pt>
                <c:pt idx="17">
                  <c:v>0.11900000000000005</c:v>
                </c:pt>
                <c:pt idx="18">
                  <c:v>0.12600000000000006</c:v>
                </c:pt>
                <c:pt idx="19">
                  <c:v>0.13300000000000006</c:v>
                </c:pt>
                <c:pt idx="20">
                  <c:v>0.14000000000000007</c:v>
                </c:pt>
                <c:pt idx="21">
                  <c:v>0.14700000000000008</c:v>
                </c:pt>
                <c:pt idx="22">
                  <c:v>0.15400000000000008</c:v>
                </c:pt>
                <c:pt idx="23">
                  <c:v>0.16100000000000009</c:v>
                </c:pt>
                <c:pt idx="24">
                  <c:v>0.16800000000000009</c:v>
                </c:pt>
                <c:pt idx="25">
                  <c:v>0.1750000000000001</c:v>
                </c:pt>
                <c:pt idx="26">
                  <c:v>0.18200000000000011</c:v>
                </c:pt>
                <c:pt idx="27">
                  <c:v>0.18900000000000011</c:v>
                </c:pt>
                <c:pt idx="28">
                  <c:v>0.19600000000000012</c:v>
                </c:pt>
                <c:pt idx="29">
                  <c:v>0.20300000000000012</c:v>
                </c:pt>
                <c:pt idx="30">
                  <c:v>0.21000000000000013</c:v>
                </c:pt>
                <c:pt idx="31">
                  <c:v>0.21700000000000014</c:v>
                </c:pt>
                <c:pt idx="32">
                  <c:v>0.22400000000000014</c:v>
                </c:pt>
                <c:pt idx="33">
                  <c:v>0.23100000000000015</c:v>
                </c:pt>
                <c:pt idx="34">
                  <c:v>0.23800000000000016</c:v>
                </c:pt>
                <c:pt idx="35">
                  <c:v>0.24500000000000016</c:v>
                </c:pt>
                <c:pt idx="36">
                  <c:v>0.25200000000000017</c:v>
                </c:pt>
                <c:pt idx="37">
                  <c:v>0.25900000000000017</c:v>
                </c:pt>
                <c:pt idx="38">
                  <c:v>0.26600000000000018</c:v>
                </c:pt>
                <c:pt idx="39">
                  <c:v>0.27300000000000019</c:v>
                </c:pt>
                <c:pt idx="40">
                  <c:v>0.28000000000000019</c:v>
                </c:pt>
                <c:pt idx="41">
                  <c:v>0.2870000000000002</c:v>
                </c:pt>
                <c:pt idx="42">
                  <c:v>0.29400000000000021</c:v>
                </c:pt>
                <c:pt idx="43">
                  <c:v>0.30100000000000021</c:v>
                </c:pt>
                <c:pt idx="44">
                  <c:v>0.30800000000000022</c:v>
                </c:pt>
                <c:pt idx="45">
                  <c:v>0.31500000000000022</c:v>
                </c:pt>
                <c:pt idx="46">
                  <c:v>0.32200000000000023</c:v>
                </c:pt>
                <c:pt idx="47">
                  <c:v>0.32900000000000024</c:v>
                </c:pt>
                <c:pt idx="48">
                  <c:v>0.33600000000000024</c:v>
                </c:pt>
                <c:pt idx="49">
                  <c:v>0.34300000000000025</c:v>
                </c:pt>
                <c:pt idx="50">
                  <c:v>0.35000000000000026</c:v>
                </c:pt>
                <c:pt idx="51">
                  <c:v>0.35700000000000026</c:v>
                </c:pt>
                <c:pt idx="52">
                  <c:v>0.36400000000000027</c:v>
                </c:pt>
                <c:pt idx="53">
                  <c:v>0.37100000000000027</c:v>
                </c:pt>
                <c:pt idx="54">
                  <c:v>0.37800000000000028</c:v>
                </c:pt>
                <c:pt idx="55">
                  <c:v>0.38500000000000029</c:v>
                </c:pt>
                <c:pt idx="56">
                  <c:v>0.39200000000000029</c:v>
                </c:pt>
                <c:pt idx="57">
                  <c:v>0.3990000000000003</c:v>
                </c:pt>
                <c:pt idx="58">
                  <c:v>0.40600000000000031</c:v>
                </c:pt>
                <c:pt idx="59">
                  <c:v>0.41300000000000031</c:v>
                </c:pt>
                <c:pt idx="60">
                  <c:v>0.42000000000000032</c:v>
                </c:pt>
                <c:pt idx="61">
                  <c:v>0.42700000000000032</c:v>
                </c:pt>
                <c:pt idx="62">
                  <c:v>0.43400000000000033</c:v>
                </c:pt>
                <c:pt idx="63">
                  <c:v>0.44100000000000034</c:v>
                </c:pt>
                <c:pt idx="64">
                  <c:v>0.44800000000000034</c:v>
                </c:pt>
                <c:pt idx="65">
                  <c:v>0.45500000000000035</c:v>
                </c:pt>
                <c:pt idx="66">
                  <c:v>0.46200000000000035</c:v>
                </c:pt>
                <c:pt idx="67">
                  <c:v>0.46900000000000036</c:v>
                </c:pt>
                <c:pt idx="68">
                  <c:v>0.47600000000000037</c:v>
                </c:pt>
                <c:pt idx="69">
                  <c:v>0.48300000000000037</c:v>
                </c:pt>
                <c:pt idx="70">
                  <c:v>0.49000000000000038</c:v>
                </c:pt>
                <c:pt idx="71">
                  <c:v>0.49700000000000039</c:v>
                </c:pt>
                <c:pt idx="72">
                  <c:v>0.50400000000000034</c:v>
                </c:pt>
                <c:pt idx="73">
                  <c:v>0.51100000000000034</c:v>
                </c:pt>
                <c:pt idx="74">
                  <c:v>0.51800000000000035</c:v>
                </c:pt>
                <c:pt idx="75">
                  <c:v>0.52500000000000036</c:v>
                </c:pt>
                <c:pt idx="76">
                  <c:v>0.53200000000000036</c:v>
                </c:pt>
                <c:pt idx="77">
                  <c:v>0.53900000000000037</c:v>
                </c:pt>
                <c:pt idx="78">
                  <c:v>0.54600000000000037</c:v>
                </c:pt>
                <c:pt idx="79">
                  <c:v>0.55300000000000038</c:v>
                </c:pt>
                <c:pt idx="80">
                  <c:v>0.56000000000000039</c:v>
                </c:pt>
                <c:pt idx="81">
                  <c:v>0.56700000000000039</c:v>
                </c:pt>
                <c:pt idx="82">
                  <c:v>0.5740000000000004</c:v>
                </c:pt>
                <c:pt idx="83">
                  <c:v>0.58100000000000041</c:v>
                </c:pt>
                <c:pt idx="84">
                  <c:v>0.58800000000000041</c:v>
                </c:pt>
                <c:pt idx="85">
                  <c:v>0.59500000000000042</c:v>
                </c:pt>
                <c:pt idx="86">
                  <c:v>0.60200000000000042</c:v>
                </c:pt>
                <c:pt idx="87">
                  <c:v>0.60900000000000043</c:v>
                </c:pt>
                <c:pt idx="88">
                  <c:v>0.61600000000000044</c:v>
                </c:pt>
                <c:pt idx="89">
                  <c:v>0.62300000000000044</c:v>
                </c:pt>
                <c:pt idx="90">
                  <c:v>0.63000000000000045</c:v>
                </c:pt>
                <c:pt idx="91">
                  <c:v>0.63700000000000045</c:v>
                </c:pt>
                <c:pt idx="92">
                  <c:v>0.64400000000000046</c:v>
                </c:pt>
                <c:pt idx="93">
                  <c:v>0.65100000000000047</c:v>
                </c:pt>
                <c:pt idx="94">
                  <c:v>0.65800000000000047</c:v>
                </c:pt>
                <c:pt idx="95">
                  <c:v>0.66500000000000048</c:v>
                </c:pt>
                <c:pt idx="96">
                  <c:v>0.67200000000000049</c:v>
                </c:pt>
                <c:pt idx="97">
                  <c:v>0.67900000000000049</c:v>
                </c:pt>
                <c:pt idx="98">
                  <c:v>0.6860000000000005</c:v>
                </c:pt>
                <c:pt idx="99">
                  <c:v>0.6930000000000005</c:v>
                </c:pt>
                <c:pt idx="100">
                  <c:v>0.70000000000000051</c:v>
                </c:pt>
              </c:numCache>
            </c:numRef>
          </c:xVal>
          <c:yVal>
            <c:numRef>
              <c:f>Sheet1!$S$818:$S$918</c:f>
              <c:numCache>
                <c:formatCode>General</c:formatCode>
                <c:ptCount val="101"/>
                <c:pt idx="0">
                  <c:v>175.90938243126564</c:v>
                </c:pt>
                <c:pt idx="1">
                  <c:v>175.86936759862235</c:v>
                </c:pt>
                <c:pt idx="2">
                  <c:v>175.82936186831802</c:v>
                </c:pt>
                <c:pt idx="3">
                  <c:v>175.78936523828216</c:v>
                </c:pt>
                <c:pt idx="4">
                  <c:v>175.74937770644468</c:v>
                </c:pt>
                <c:pt idx="5">
                  <c:v>175.70939927073593</c:v>
                </c:pt>
                <c:pt idx="6">
                  <c:v>175.66942992908682</c:v>
                </c:pt>
                <c:pt idx="7">
                  <c:v>175.62946967942869</c:v>
                </c:pt>
                <c:pt idx="8">
                  <c:v>175.5895185196934</c:v>
                </c:pt>
                <c:pt idx="9">
                  <c:v>175.54957644781308</c:v>
                </c:pt>
                <c:pt idx="10">
                  <c:v>175.5096434617206</c:v>
                </c:pt>
                <c:pt idx="11">
                  <c:v>175.46971955934916</c:v>
                </c:pt>
                <c:pt idx="12">
                  <c:v>175.42980473863241</c:v>
                </c:pt>
                <c:pt idx="13">
                  <c:v>175.38989899750456</c:v>
                </c:pt>
                <c:pt idx="14">
                  <c:v>175.35000233390019</c:v>
                </c:pt>
                <c:pt idx="15">
                  <c:v>175.31011474575439</c:v>
                </c:pt>
                <c:pt idx="16">
                  <c:v>175.27023623100277</c:v>
                </c:pt>
                <c:pt idx="17">
                  <c:v>175.23036678758137</c:v>
                </c:pt>
                <c:pt idx="18">
                  <c:v>175.1905064134267</c:v>
                </c:pt>
                <c:pt idx="19">
                  <c:v>175.15065510647568</c:v>
                </c:pt>
                <c:pt idx="20">
                  <c:v>175.1108128646658</c:v>
                </c:pt>
                <c:pt idx="21">
                  <c:v>175.07097968593499</c:v>
                </c:pt>
                <c:pt idx="22">
                  <c:v>175.03115556822158</c:v>
                </c:pt>
                <c:pt idx="23">
                  <c:v>174.99134050946444</c:v>
                </c:pt>
                <c:pt idx="24">
                  <c:v>174.95153450760293</c:v>
                </c:pt>
                <c:pt idx="25">
                  <c:v>174.91173756057685</c:v>
                </c:pt>
                <c:pt idx="26">
                  <c:v>174.8719496663264</c:v>
                </c:pt>
                <c:pt idx="27">
                  <c:v>174.83217082279234</c:v>
                </c:pt>
                <c:pt idx="28">
                  <c:v>174.79240102791584</c:v>
                </c:pt>
                <c:pt idx="29">
                  <c:v>174.7526402796386</c:v>
                </c:pt>
                <c:pt idx="30">
                  <c:v>174.71288857590272</c:v>
                </c:pt>
                <c:pt idx="31">
                  <c:v>174.67314591465083</c:v>
                </c:pt>
                <c:pt idx="32">
                  <c:v>174.63341229382598</c:v>
                </c:pt>
                <c:pt idx="33">
                  <c:v>174.59368771137173</c:v>
                </c:pt>
                <c:pt idx="34">
                  <c:v>174.55397216523207</c:v>
                </c:pt>
                <c:pt idx="35">
                  <c:v>174.51426565335146</c:v>
                </c:pt>
                <c:pt idx="36">
                  <c:v>174.47456817367484</c:v>
                </c:pt>
                <c:pt idx="37">
                  <c:v>174.43487972414761</c:v>
                </c:pt>
                <c:pt idx="38">
                  <c:v>174.39520030271572</c:v>
                </c:pt>
                <c:pt idx="39">
                  <c:v>174.35552990732543</c:v>
                </c:pt>
                <c:pt idx="40">
                  <c:v>174.31586853592358</c:v>
                </c:pt>
                <c:pt idx="41">
                  <c:v>174.27621618645742</c:v>
                </c:pt>
                <c:pt idx="42">
                  <c:v>174.23657285687474</c:v>
                </c:pt>
                <c:pt idx="43">
                  <c:v>174.19693854512369</c:v>
                </c:pt>
                <c:pt idx="44">
                  <c:v>174.15731324915299</c:v>
                </c:pt>
                <c:pt idx="45">
                  <c:v>174.11769696691178</c:v>
                </c:pt>
                <c:pt idx="46">
                  <c:v>174.07808969634965</c:v>
                </c:pt>
                <c:pt idx="47">
                  <c:v>174.03849143541672</c:v>
                </c:pt>
                <c:pt idx="48">
                  <c:v>173.99890218206346</c:v>
                </c:pt>
                <c:pt idx="49">
                  <c:v>173.95932193424096</c:v>
                </c:pt>
                <c:pt idx="50">
                  <c:v>173.91975068990064</c:v>
                </c:pt>
                <c:pt idx="51">
                  <c:v>173.88018844699445</c:v>
                </c:pt>
                <c:pt idx="52">
                  <c:v>173.84063520347479</c:v>
                </c:pt>
                <c:pt idx="53">
                  <c:v>173.80109095729458</c:v>
                </c:pt>
                <c:pt idx="54">
                  <c:v>173.76155570640708</c:v>
                </c:pt>
                <c:pt idx="55">
                  <c:v>173.72202944876616</c:v>
                </c:pt>
                <c:pt idx="56">
                  <c:v>173.68251218232606</c:v>
                </c:pt>
                <c:pt idx="57">
                  <c:v>173.64300390504152</c:v>
                </c:pt>
                <c:pt idx="58">
                  <c:v>173.60350461486775</c:v>
                </c:pt>
                <c:pt idx="59">
                  <c:v>173.56401430976038</c:v>
                </c:pt>
                <c:pt idx="60">
                  <c:v>173.5245329876756</c:v>
                </c:pt>
                <c:pt idx="61">
                  <c:v>173.48506064656993</c:v>
                </c:pt>
                <c:pt idx="62">
                  <c:v>173.44559728440046</c:v>
                </c:pt>
                <c:pt idx="63">
                  <c:v>173.4061428991248</c:v>
                </c:pt>
                <c:pt idx="64">
                  <c:v>173.36669748870082</c:v>
                </c:pt>
                <c:pt idx="65">
                  <c:v>173.32726105108699</c:v>
                </c:pt>
                <c:pt idx="66">
                  <c:v>173.28783358424226</c:v>
                </c:pt>
                <c:pt idx="67">
                  <c:v>173.24841508612604</c:v>
                </c:pt>
                <c:pt idx="68">
                  <c:v>173.20900555469814</c:v>
                </c:pt>
                <c:pt idx="69">
                  <c:v>173.16960498791883</c:v>
                </c:pt>
                <c:pt idx="70">
                  <c:v>173.13021338374892</c:v>
                </c:pt>
                <c:pt idx="71">
                  <c:v>173.09083074014973</c:v>
                </c:pt>
                <c:pt idx="72">
                  <c:v>173.05145705508281</c:v>
                </c:pt>
                <c:pt idx="73">
                  <c:v>173.01209232651044</c:v>
                </c:pt>
                <c:pt idx="74">
                  <c:v>172.97273655239522</c:v>
                </c:pt>
                <c:pt idx="75">
                  <c:v>172.93338973070021</c:v>
                </c:pt>
                <c:pt idx="76">
                  <c:v>172.89405185938898</c:v>
                </c:pt>
                <c:pt idx="77">
                  <c:v>172.85472293642562</c:v>
                </c:pt>
                <c:pt idx="78">
                  <c:v>172.8154029597745</c:v>
                </c:pt>
                <c:pt idx="79">
                  <c:v>172.77609192740064</c:v>
                </c:pt>
                <c:pt idx="80">
                  <c:v>172.73678983726941</c:v>
                </c:pt>
                <c:pt idx="81">
                  <c:v>172.69749668734673</c:v>
                </c:pt>
                <c:pt idx="82">
                  <c:v>172.65821247559887</c:v>
                </c:pt>
                <c:pt idx="83">
                  <c:v>172.61893719999267</c:v>
                </c:pt>
                <c:pt idx="84">
                  <c:v>172.57967085849538</c:v>
                </c:pt>
                <c:pt idx="85">
                  <c:v>172.54041344907469</c:v>
                </c:pt>
                <c:pt idx="86">
                  <c:v>172.50116496969883</c:v>
                </c:pt>
                <c:pt idx="87">
                  <c:v>172.46192541833642</c:v>
                </c:pt>
                <c:pt idx="88">
                  <c:v>172.42269479295661</c:v>
                </c:pt>
                <c:pt idx="89">
                  <c:v>172.38347309152891</c:v>
                </c:pt>
                <c:pt idx="90">
                  <c:v>172.34426031202341</c:v>
                </c:pt>
                <c:pt idx="91">
                  <c:v>172.3050564524105</c:v>
                </c:pt>
                <c:pt idx="92">
                  <c:v>172.26586151066127</c:v>
                </c:pt>
                <c:pt idx="93">
                  <c:v>172.22667548474706</c:v>
                </c:pt>
                <c:pt idx="94">
                  <c:v>172.18749837263974</c:v>
                </c:pt>
                <c:pt idx="95">
                  <c:v>172.14833017231169</c:v>
                </c:pt>
                <c:pt idx="96">
                  <c:v>172.10917088173568</c:v>
                </c:pt>
                <c:pt idx="97">
                  <c:v>172.07002049888499</c:v>
                </c:pt>
                <c:pt idx="98">
                  <c:v>172.03087902173334</c:v>
                </c:pt>
                <c:pt idx="99">
                  <c:v>171.9917464482549</c:v>
                </c:pt>
                <c:pt idx="100">
                  <c:v>171.95262277642433</c:v>
                </c:pt>
              </c:numCache>
            </c:numRef>
          </c:yVal>
        </c:ser>
        <c:ser>
          <c:idx val="1"/>
          <c:order val="1"/>
          <c:tx>
            <c:strRef>
              <c:f>Sheet1!$T$817</c:f>
              <c:strCache>
                <c:ptCount val="1"/>
                <c:pt idx="0">
                  <c:v>Mg pr L</c:v>
                </c:pt>
              </c:strCache>
            </c:strRef>
          </c:tx>
          <c:marker>
            <c:symbol val="none"/>
          </c:marker>
          <c:xVal>
            <c:numRef>
              <c:f>Sheet1!$J$818:$J$918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>
                  <c:v>7.0000000000000007E-2</c:v>
                </c:pt>
                <c:pt idx="11">
                  <c:v>7.7000000000000013E-2</c:v>
                </c:pt>
                <c:pt idx="12">
                  <c:v>8.4000000000000019E-2</c:v>
                </c:pt>
                <c:pt idx="13">
                  <c:v>9.1000000000000025E-2</c:v>
                </c:pt>
                <c:pt idx="14">
                  <c:v>9.8000000000000032E-2</c:v>
                </c:pt>
                <c:pt idx="15">
                  <c:v>0.10500000000000004</c:v>
                </c:pt>
                <c:pt idx="16">
                  <c:v>0.11200000000000004</c:v>
                </c:pt>
                <c:pt idx="17">
                  <c:v>0.11900000000000005</c:v>
                </c:pt>
                <c:pt idx="18">
                  <c:v>0.12600000000000006</c:v>
                </c:pt>
                <c:pt idx="19">
                  <c:v>0.13300000000000006</c:v>
                </c:pt>
                <c:pt idx="20">
                  <c:v>0.14000000000000007</c:v>
                </c:pt>
                <c:pt idx="21">
                  <c:v>0.14700000000000008</c:v>
                </c:pt>
                <c:pt idx="22">
                  <c:v>0.15400000000000008</c:v>
                </c:pt>
                <c:pt idx="23">
                  <c:v>0.16100000000000009</c:v>
                </c:pt>
                <c:pt idx="24">
                  <c:v>0.16800000000000009</c:v>
                </c:pt>
                <c:pt idx="25">
                  <c:v>0.1750000000000001</c:v>
                </c:pt>
                <c:pt idx="26">
                  <c:v>0.18200000000000011</c:v>
                </c:pt>
                <c:pt idx="27">
                  <c:v>0.18900000000000011</c:v>
                </c:pt>
                <c:pt idx="28">
                  <c:v>0.19600000000000012</c:v>
                </c:pt>
                <c:pt idx="29">
                  <c:v>0.20300000000000012</c:v>
                </c:pt>
                <c:pt idx="30">
                  <c:v>0.21000000000000013</c:v>
                </c:pt>
                <c:pt idx="31">
                  <c:v>0.21700000000000014</c:v>
                </c:pt>
                <c:pt idx="32">
                  <c:v>0.22400000000000014</c:v>
                </c:pt>
                <c:pt idx="33">
                  <c:v>0.23100000000000015</c:v>
                </c:pt>
                <c:pt idx="34">
                  <c:v>0.23800000000000016</c:v>
                </c:pt>
                <c:pt idx="35">
                  <c:v>0.24500000000000016</c:v>
                </c:pt>
                <c:pt idx="36">
                  <c:v>0.25200000000000017</c:v>
                </c:pt>
                <c:pt idx="37">
                  <c:v>0.25900000000000017</c:v>
                </c:pt>
                <c:pt idx="38">
                  <c:v>0.26600000000000018</c:v>
                </c:pt>
                <c:pt idx="39">
                  <c:v>0.27300000000000019</c:v>
                </c:pt>
                <c:pt idx="40">
                  <c:v>0.28000000000000019</c:v>
                </c:pt>
                <c:pt idx="41">
                  <c:v>0.2870000000000002</c:v>
                </c:pt>
                <c:pt idx="42">
                  <c:v>0.29400000000000021</c:v>
                </c:pt>
                <c:pt idx="43">
                  <c:v>0.30100000000000021</c:v>
                </c:pt>
                <c:pt idx="44">
                  <c:v>0.30800000000000022</c:v>
                </c:pt>
                <c:pt idx="45">
                  <c:v>0.31500000000000022</c:v>
                </c:pt>
                <c:pt idx="46">
                  <c:v>0.32200000000000023</c:v>
                </c:pt>
                <c:pt idx="47">
                  <c:v>0.32900000000000024</c:v>
                </c:pt>
                <c:pt idx="48">
                  <c:v>0.33600000000000024</c:v>
                </c:pt>
                <c:pt idx="49">
                  <c:v>0.34300000000000025</c:v>
                </c:pt>
                <c:pt idx="50">
                  <c:v>0.35000000000000026</c:v>
                </c:pt>
                <c:pt idx="51">
                  <c:v>0.35700000000000026</c:v>
                </c:pt>
                <c:pt idx="52">
                  <c:v>0.36400000000000027</c:v>
                </c:pt>
                <c:pt idx="53">
                  <c:v>0.37100000000000027</c:v>
                </c:pt>
                <c:pt idx="54">
                  <c:v>0.37800000000000028</c:v>
                </c:pt>
                <c:pt idx="55">
                  <c:v>0.38500000000000029</c:v>
                </c:pt>
                <c:pt idx="56">
                  <c:v>0.39200000000000029</c:v>
                </c:pt>
                <c:pt idx="57">
                  <c:v>0.3990000000000003</c:v>
                </c:pt>
                <c:pt idx="58">
                  <c:v>0.40600000000000031</c:v>
                </c:pt>
                <c:pt idx="59">
                  <c:v>0.41300000000000031</c:v>
                </c:pt>
                <c:pt idx="60">
                  <c:v>0.42000000000000032</c:v>
                </c:pt>
                <c:pt idx="61">
                  <c:v>0.42700000000000032</c:v>
                </c:pt>
                <c:pt idx="62">
                  <c:v>0.43400000000000033</c:v>
                </c:pt>
                <c:pt idx="63">
                  <c:v>0.44100000000000034</c:v>
                </c:pt>
                <c:pt idx="64">
                  <c:v>0.44800000000000034</c:v>
                </c:pt>
                <c:pt idx="65">
                  <c:v>0.45500000000000035</c:v>
                </c:pt>
                <c:pt idx="66">
                  <c:v>0.46200000000000035</c:v>
                </c:pt>
                <c:pt idx="67">
                  <c:v>0.46900000000000036</c:v>
                </c:pt>
                <c:pt idx="68">
                  <c:v>0.47600000000000037</c:v>
                </c:pt>
                <c:pt idx="69">
                  <c:v>0.48300000000000037</c:v>
                </c:pt>
                <c:pt idx="70">
                  <c:v>0.49000000000000038</c:v>
                </c:pt>
                <c:pt idx="71">
                  <c:v>0.49700000000000039</c:v>
                </c:pt>
                <c:pt idx="72">
                  <c:v>0.50400000000000034</c:v>
                </c:pt>
                <c:pt idx="73">
                  <c:v>0.51100000000000034</c:v>
                </c:pt>
                <c:pt idx="74">
                  <c:v>0.51800000000000035</c:v>
                </c:pt>
                <c:pt idx="75">
                  <c:v>0.52500000000000036</c:v>
                </c:pt>
                <c:pt idx="76">
                  <c:v>0.53200000000000036</c:v>
                </c:pt>
                <c:pt idx="77">
                  <c:v>0.53900000000000037</c:v>
                </c:pt>
                <c:pt idx="78">
                  <c:v>0.54600000000000037</c:v>
                </c:pt>
                <c:pt idx="79">
                  <c:v>0.55300000000000038</c:v>
                </c:pt>
                <c:pt idx="80">
                  <c:v>0.56000000000000039</c:v>
                </c:pt>
                <c:pt idx="81">
                  <c:v>0.56700000000000039</c:v>
                </c:pt>
                <c:pt idx="82">
                  <c:v>0.5740000000000004</c:v>
                </c:pt>
                <c:pt idx="83">
                  <c:v>0.58100000000000041</c:v>
                </c:pt>
                <c:pt idx="84">
                  <c:v>0.58800000000000041</c:v>
                </c:pt>
                <c:pt idx="85">
                  <c:v>0.59500000000000042</c:v>
                </c:pt>
                <c:pt idx="86">
                  <c:v>0.60200000000000042</c:v>
                </c:pt>
                <c:pt idx="87">
                  <c:v>0.60900000000000043</c:v>
                </c:pt>
                <c:pt idx="88">
                  <c:v>0.61600000000000044</c:v>
                </c:pt>
                <c:pt idx="89">
                  <c:v>0.62300000000000044</c:v>
                </c:pt>
                <c:pt idx="90">
                  <c:v>0.63000000000000045</c:v>
                </c:pt>
                <c:pt idx="91">
                  <c:v>0.63700000000000045</c:v>
                </c:pt>
                <c:pt idx="92">
                  <c:v>0.64400000000000046</c:v>
                </c:pt>
                <c:pt idx="93">
                  <c:v>0.65100000000000047</c:v>
                </c:pt>
                <c:pt idx="94">
                  <c:v>0.65800000000000047</c:v>
                </c:pt>
                <c:pt idx="95">
                  <c:v>0.66500000000000048</c:v>
                </c:pt>
                <c:pt idx="96">
                  <c:v>0.67200000000000049</c:v>
                </c:pt>
                <c:pt idx="97">
                  <c:v>0.67900000000000049</c:v>
                </c:pt>
                <c:pt idx="98">
                  <c:v>0.6860000000000005</c:v>
                </c:pt>
                <c:pt idx="99">
                  <c:v>0.6930000000000005</c:v>
                </c:pt>
                <c:pt idx="100">
                  <c:v>0.70000000000000051</c:v>
                </c:pt>
              </c:numCache>
            </c:numRef>
          </c:xVal>
          <c:yVal>
            <c:numRef>
              <c:f>Sheet1!$T$818:$T$918</c:f>
              <c:numCache>
                <c:formatCode>General</c:formatCode>
                <c:ptCount val="101"/>
                <c:pt idx="0">
                  <c:v>207.80761711213518</c:v>
                </c:pt>
                <c:pt idx="1">
                  <c:v>207.76034625650584</c:v>
                </c:pt>
                <c:pt idx="2">
                  <c:v>207.71308615377302</c:v>
                </c:pt>
                <c:pt idx="3">
                  <c:v>207.66583680149063</c:v>
                </c:pt>
                <c:pt idx="4">
                  <c:v>207.61859819721329</c:v>
                </c:pt>
                <c:pt idx="5">
                  <c:v>207.57137033849602</c:v>
                </c:pt>
                <c:pt idx="6">
                  <c:v>207.52415322289454</c:v>
                </c:pt>
                <c:pt idx="7">
                  <c:v>207.47694684796508</c:v>
                </c:pt>
                <c:pt idx="8">
                  <c:v>207.42975121126449</c:v>
                </c:pt>
                <c:pt idx="9">
                  <c:v>207.38256631034986</c:v>
                </c:pt>
                <c:pt idx="10">
                  <c:v>207.33539214277923</c:v>
                </c:pt>
                <c:pt idx="11">
                  <c:v>207.28822870611111</c:v>
                </c:pt>
                <c:pt idx="12">
                  <c:v>207.2410759979044</c:v>
                </c:pt>
                <c:pt idx="13">
                  <c:v>207.19393401571872</c:v>
                </c:pt>
                <c:pt idx="14">
                  <c:v>207.1468027571141</c:v>
                </c:pt>
                <c:pt idx="15">
                  <c:v>207.09968221965119</c:v>
                </c:pt>
                <c:pt idx="16">
                  <c:v>207.05257240089125</c:v>
                </c:pt>
                <c:pt idx="17">
                  <c:v>207.00547329839611</c:v>
                </c:pt>
                <c:pt idx="18">
                  <c:v>206.95838490972807</c:v>
                </c:pt>
                <c:pt idx="19">
                  <c:v>206.91130723244993</c:v>
                </c:pt>
                <c:pt idx="20">
                  <c:v>206.86424026412516</c:v>
                </c:pt>
                <c:pt idx="21">
                  <c:v>206.81718400231784</c:v>
                </c:pt>
                <c:pt idx="22">
                  <c:v>206.77013844459239</c:v>
                </c:pt>
                <c:pt idx="23">
                  <c:v>206.72310358851396</c:v>
                </c:pt>
                <c:pt idx="24">
                  <c:v>206.67607943164825</c:v>
                </c:pt>
                <c:pt idx="25">
                  <c:v>206.62906597156143</c:v>
                </c:pt>
                <c:pt idx="26">
                  <c:v>206.58206320582025</c:v>
                </c:pt>
                <c:pt idx="27">
                  <c:v>206.535071131992</c:v>
                </c:pt>
                <c:pt idx="28">
                  <c:v>206.48808974764458</c:v>
                </c:pt>
                <c:pt idx="29">
                  <c:v>206.44111905034634</c:v>
                </c:pt>
                <c:pt idx="30">
                  <c:v>206.39415903766638</c:v>
                </c:pt>
                <c:pt idx="31">
                  <c:v>206.34720970717413</c:v>
                </c:pt>
                <c:pt idx="32">
                  <c:v>206.30027105643973</c:v>
                </c:pt>
                <c:pt idx="33">
                  <c:v>206.25334308303377</c:v>
                </c:pt>
                <c:pt idx="34">
                  <c:v>206.20642578452748</c:v>
                </c:pt>
                <c:pt idx="35">
                  <c:v>206.15951915849251</c:v>
                </c:pt>
                <c:pt idx="36">
                  <c:v>206.11262320250123</c:v>
                </c:pt>
                <c:pt idx="37">
                  <c:v>206.06573791412637</c:v>
                </c:pt>
                <c:pt idx="38">
                  <c:v>206.01886329094151</c:v>
                </c:pt>
                <c:pt idx="39">
                  <c:v>205.97199933052045</c:v>
                </c:pt>
                <c:pt idx="40">
                  <c:v>205.9251460304377</c:v>
                </c:pt>
                <c:pt idx="41">
                  <c:v>205.87830338826834</c:v>
                </c:pt>
                <c:pt idx="42">
                  <c:v>205.83147140158803</c:v>
                </c:pt>
                <c:pt idx="43">
                  <c:v>205.78465006797279</c:v>
                </c:pt>
                <c:pt idx="44">
                  <c:v>205.73783938499935</c:v>
                </c:pt>
                <c:pt idx="45">
                  <c:v>205.69103935024512</c:v>
                </c:pt>
                <c:pt idx="46">
                  <c:v>205.64424996128767</c:v>
                </c:pt>
                <c:pt idx="47">
                  <c:v>205.59747121570561</c:v>
                </c:pt>
                <c:pt idx="48">
                  <c:v>205.55070311107761</c:v>
                </c:pt>
                <c:pt idx="49">
                  <c:v>205.50394564498328</c:v>
                </c:pt>
                <c:pt idx="50">
                  <c:v>205.45719881500261</c:v>
                </c:pt>
                <c:pt idx="51">
                  <c:v>205.41046261871605</c:v>
                </c:pt>
                <c:pt idx="52">
                  <c:v>205.36373705370488</c:v>
                </c:pt>
                <c:pt idx="53">
                  <c:v>205.31702211755064</c:v>
                </c:pt>
                <c:pt idx="54">
                  <c:v>205.27031780783557</c:v>
                </c:pt>
                <c:pt idx="55">
                  <c:v>205.22362412214241</c:v>
                </c:pt>
                <c:pt idx="56">
                  <c:v>205.17694105805452</c:v>
                </c:pt>
                <c:pt idx="57">
                  <c:v>205.13026861315569</c:v>
                </c:pt>
                <c:pt idx="58">
                  <c:v>205.08360678503041</c:v>
                </c:pt>
                <c:pt idx="59">
                  <c:v>205.0369555712636</c:v>
                </c:pt>
                <c:pt idx="60">
                  <c:v>204.99031496944076</c:v>
                </c:pt>
                <c:pt idx="61">
                  <c:v>204.94368497714797</c:v>
                </c:pt>
                <c:pt idx="62">
                  <c:v>204.89706559197174</c:v>
                </c:pt>
                <c:pt idx="63">
                  <c:v>204.85045681149938</c:v>
                </c:pt>
                <c:pt idx="64">
                  <c:v>204.80385863331853</c:v>
                </c:pt>
                <c:pt idx="65">
                  <c:v>204.75727105501744</c:v>
                </c:pt>
                <c:pt idx="66">
                  <c:v>204.71069407418483</c:v>
                </c:pt>
                <c:pt idx="67">
                  <c:v>204.66412768841022</c:v>
                </c:pt>
                <c:pt idx="68">
                  <c:v>204.61757189528336</c:v>
                </c:pt>
                <c:pt idx="69">
                  <c:v>204.57102669239475</c:v>
                </c:pt>
                <c:pt idx="70">
                  <c:v>204.52449207733537</c:v>
                </c:pt>
                <c:pt idx="71">
                  <c:v>204.47796804769686</c:v>
                </c:pt>
                <c:pt idx="72">
                  <c:v>204.43145460107112</c:v>
                </c:pt>
                <c:pt idx="73">
                  <c:v>204.38495173505095</c:v>
                </c:pt>
                <c:pt idx="74">
                  <c:v>204.33845944722955</c:v>
                </c:pt>
                <c:pt idx="75">
                  <c:v>204.2919777352005</c:v>
                </c:pt>
                <c:pt idx="76">
                  <c:v>204.24550659655816</c:v>
                </c:pt>
                <c:pt idx="77">
                  <c:v>204.19904602889744</c:v>
                </c:pt>
                <c:pt idx="78">
                  <c:v>204.15259602981359</c:v>
                </c:pt>
                <c:pt idx="79">
                  <c:v>204.10615659690259</c:v>
                </c:pt>
                <c:pt idx="80">
                  <c:v>204.05972772776096</c:v>
                </c:pt>
                <c:pt idx="81">
                  <c:v>204.01330941998557</c:v>
                </c:pt>
                <c:pt idx="82">
                  <c:v>203.96690167117413</c:v>
                </c:pt>
                <c:pt idx="83">
                  <c:v>203.92050447892467</c:v>
                </c:pt>
                <c:pt idx="84">
                  <c:v>203.87411784083585</c:v>
                </c:pt>
                <c:pt idx="85">
                  <c:v>203.82774175450692</c:v>
                </c:pt>
                <c:pt idx="86">
                  <c:v>203.78137621753757</c:v>
                </c:pt>
                <c:pt idx="87">
                  <c:v>203.73502122752811</c:v>
                </c:pt>
                <c:pt idx="88">
                  <c:v>203.6886767820794</c:v>
                </c:pt>
                <c:pt idx="89">
                  <c:v>203.64234287879279</c:v>
                </c:pt>
                <c:pt idx="90">
                  <c:v>203.59601951527029</c:v>
                </c:pt>
                <c:pt idx="91">
                  <c:v>203.54970668911426</c:v>
                </c:pt>
                <c:pt idx="92">
                  <c:v>203.50340439792785</c:v>
                </c:pt>
                <c:pt idx="93">
                  <c:v>203.45711263931454</c:v>
                </c:pt>
                <c:pt idx="94">
                  <c:v>203.41083141087842</c:v>
                </c:pt>
                <c:pt idx="95">
                  <c:v>203.3645607102242</c:v>
                </c:pt>
                <c:pt idx="96">
                  <c:v>203.31830053495705</c:v>
                </c:pt>
                <c:pt idx="97">
                  <c:v>203.27205088268278</c:v>
                </c:pt>
                <c:pt idx="98">
                  <c:v>203.22581175100765</c:v>
                </c:pt>
                <c:pt idx="99">
                  <c:v>203.17958313753843</c:v>
                </c:pt>
                <c:pt idx="100">
                  <c:v>203.13336503988259</c:v>
                </c:pt>
              </c:numCache>
            </c:numRef>
          </c:yVal>
        </c:ser>
        <c:axId val="92862720"/>
        <c:axId val="92893184"/>
      </c:scatterChart>
      <c:valAx>
        <c:axId val="92862720"/>
        <c:scaling>
          <c:orientation val="minMax"/>
          <c:max val="0.70000000000000062"/>
          <c:min val="0"/>
        </c:scaling>
        <c:axPos val="b"/>
        <c:numFmt formatCode="General" sourceLinked="1"/>
        <c:tickLblPos val="nextTo"/>
        <c:crossAx val="92893184"/>
        <c:crosses val="autoZero"/>
        <c:crossBetween val="midCat"/>
      </c:valAx>
      <c:valAx>
        <c:axId val="92893184"/>
        <c:scaling>
          <c:orientation val="minMax"/>
        </c:scaling>
        <c:axPos val="l"/>
        <c:majorGridlines/>
        <c:numFmt formatCode="General" sourceLinked="1"/>
        <c:tickLblPos val="nextTo"/>
        <c:crossAx val="92862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394607</xdr:colOff>
      <xdr:row>14</xdr:row>
      <xdr:rowOff>40821</xdr:rowOff>
    </xdr:from>
    <xdr:to>
      <xdr:col>33</xdr:col>
      <xdr:colOff>489856</xdr:colOff>
      <xdr:row>28</xdr:row>
      <xdr:rowOff>122464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112</xdr:row>
      <xdr:rowOff>54429</xdr:rowOff>
    </xdr:from>
    <xdr:to>
      <xdr:col>28</xdr:col>
      <xdr:colOff>244929</xdr:colOff>
      <xdr:row>126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598713</xdr:colOff>
      <xdr:row>219</xdr:row>
      <xdr:rowOff>108857</xdr:rowOff>
    </xdr:from>
    <xdr:to>
      <xdr:col>28</xdr:col>
      <xdr:colOff>272142</xdr:colOff>
      <xdr:row>234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571499</xdr:colOff>
      <xdr:row>372</xdr:row>
      <xdr:rowOff>68036</xdr:rowOff>
    </xdr:from>
    <xdr:to>
      <xdr:col>28</xdr:col>
      <xdr:colOff>244928</xdr:colOff>
      <xdr:row>386</xdr:row>
      <xdr:rowOff>149679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13607</xdr:colOff>
      <xdr:row>426</xdr:row>
      <xdr:rowOff>163286</xdr:rowOff>
    </xdr:from>
    <xdr:to>
      <xdr:col>28</xdr:col>
      <xdr:colOff>299357</xdr:colOff>
      <xdr:row>441</xdr:row>
      <xdr:rowOff>54429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394607</xdr:colOff>
      <xdr:row>527</xdr:row>
      <xdr:rowOff>0</xdr:rowOff>
    </xdr:from>
    <xdr:to>
      <xdr:col>28</xdr:col>
      <xdr:colOff>68036</xdr:colOff>
      <xdr:row>541</xdr:row>
      <xdr:rowOff>81643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489857</xdr:colOff>
      <xdr:row>620</xdr:row>
      <xdr:rowOff>27214</xdr:rowOff>
    </xdr:from>
    <xdr:to>
      <xdr:col>28</xdr:col>
      <xdr:colOff>163286</xdr:colOff>
      <xdr:row>634</xdr:row>
      <xdr:rowOff>108857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217714</xdr:colOff>
      <xdr:row>781</xdr:row>
      <xdr:rowOff>13607</xdr:rowOff>
    </xdr:from>
    <xdr:to>
      <xdr:col>28</xdr:col>
      <xdr:colOff>503464</xdr:colOff>
      <xdr:row>795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272143</xdr:colOff>
      <xdr:row>836</xdr:row>
      <xdr:rowOff>176893</xdr:rowOff>
    </xdr:from>
    <xdr:to>
      <xdr:col>28</xdr:col>
      <xdr:colOff>557893</xdr:colOff>
      <xdr:row>851</xdr:row>
      <xdr:rowOff>68036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217715</xdr:colOff>
      <xdr:row>937</xdr:row>
      <xdr:rowOff>136072</xdr:rowOff>
    </xdr:from>
    <xdr:to>
      <xdr:col>28</xdr:col>
      <xdr:colOff>503465</xdr:colOff>
      <xdr:row>952</xdr:row>
      <xdr:rowOff>27215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108857</xdr:colOff>
      <xdr:row>1017</xdr:row>
      <xdr:rowOff>122464</xdr:rowOff>
    </xdr:from>
    <xdr:to>
      <xdr:col>26</xdr:col>
      <xdr:colOff>585107</xdr:colOff>
      <xdr:row>1032</xdr:row>
      <xdr:rowOff>13607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258"/>
  <sheetViews>
    <sheetView tabSelected="1" topLeftCell="K1018" zoomScale="70" zoomScaleNormal="70" workbookViewId="0">
      <selection activeCell="X1053" sqref="U1034:X1053"/>
    </sheetView>
  </sheetViews>
  <sheetFormatPr defaultRowHeight="15"/>
  <cols>
    <col min="23" max="23" width="15.42578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17</v>
      </c>
      <c r="L1" s="1" t="s">
        <v>18</v>
      </c>
      <c r="M1" t="s">
        <v>10</v>
      </c>
      <c r="N1" t="s">
        <v>11</v>
      </c>
      <c r="P1" t="s">
        <v>12</v>
      </c>
      <c r="Q1" t="s">
        <v>13</v>
      </c>
      <c r="R1" t="s">
        <v>16</v>
      </c>
      <c r="S1" t="s">
        <v>14</v>
      </c>
      <c r="T1" t="s">
        <v>15</v>
      </c>
      <c r="U1" t="s">
        <v>21</v>
      </c>
    </row>
    <row r="2" spans="1:24">
      <c r="A2">
        <v>0</v>
      </c>
      <c r="B2">
        <v>150</v>
      </c>
      <c r="C2">
        <v>75</v>
      </c>
      <c r="D2">
        <v>150</v>
      </c>
      <c r="E2">
        <v>100</v>
      </c>
      <c r="F2">
        <v>6</v>
      </c>
      <c r="G2">
        <v>125</v>
      </c>
      <c r="H2">
        <v>2013</v>
      </c>
      <c r="I2">
        <v>0.25</v>
      </c>
      <c r="J2">
        <v>0.35</v>
      </c>
      <c r="K2">
        <v>375</v>
      </c>
      <c r="L2">
        <v>375</v>
      </c>
      <c r="M2">
        <v>1</v>
      </c>
      <c r="N2">
        <v>1</v>
      </c>
      <c r="O2">
        <f>IF(F2&lt;= 4,1.0749,0.3539)</f>
        <v>0.35389999999999999</v>
      </c>
      <c r="P2">
        <f>(0.3255 *A2)+ (0.2528 * (B2 +D2)) +(0.376 * E2) +(O2* C2)- (0.1936 * G2) + M2 + N2</f>
        <v>117.78249999999998</v>
      </c>
      <c r="Q2">
        <f t="shared" ref="Q2:Q17" si="0">IF(P2&gt;=0,59.6 + 2455 / (H2- 1962.2),59.6 + 2455 / (H2- 1962.2) + P2 * 0.5466)</f>
        <v>107.92677165354336</v>
      </c>
      <c r="R2">
        <f t="shared" ref="R2:R17" si="1">IF(P2&gt;0,P2,0.001)</f>
        <v>117.78249999999998</v>
      </c>
      <c r="S2">
        <f t="shared" ref="S2:S17" si="2">(Q2 +R2^1.2) * (1 - EXP(-0.001502 * K2)) *EXP(-0.000554 * L2) * EXP(-0.1064 * I2) * EXP(-0.0325 * J2) * 1.2453</f>
        <v>173.49440303729153</v>
      </c>
      <c r="T2">
        <f t="shared" ref="T2:T8" si="3">100*S2*4.43/K2</f>
        <v>204.95472145472036</v>
      </c>
      <c r="W2" s="2"/>
      <c r="X2" s="2"/>
    </row>
    <row r="3" spans="1:24">
      <c r="A3">
        <f>A2+0.02</f>
        <v>0.02</v>
      </c>
      <c r="B3">
        <v>150</v>
      </c>
      <c r="C3">
        <v>75</v>
      </c>
      <c r="D3">
        <v>150</v>
      </c>
      <c r="E3">
        <v>100</v>
      </c>
      <c r="F3">
        <v>6</v>
      </c>
      <c r="G3">
        <v>125</v>
      </c>
      <c r="H3">
        <v>2013</v>
      </c>
      <c r="I3">
        <v>0.25</v>
      </c>
      <c r="J3">
        <v>0.35</v>
      </c>
      <c r="K3">
        <v>375</v>
      </c>
      <c r="L3">
        <v>375</v>
      </c>
      <c r="M3">
        <v>1</v>
      </c>
      <c r="N3">
        <v>1</v>
      </c>
      <c r="O3">
        <f t="shared" ref="O3:O17" si="4">IF(F3&lt;= 4,1.0749,0.3539)</f>
        <v>0.35389999999999999</v>
      </c>
      <c r="P3">
        <f t="shared" ref="P3:P66" si="5">(0.3255 *A3)+ (0.2528 * (B3 +D3)) +(0.376 * E3) +(O3* C3)- (0.1936 * G3) + M3 + N3</f>
        <v>117.78901</v>
      </c>
      <c r="Q3">
        <f t="shared" si="0"/>
        <v>107.92677165354336</v>
      </c>
      <c r="R3">
        <f t="shared" si="1"/>
        <v>117.78901</v>
      </c>
      <c r="S3">
        <f t="shared" si="2"/>
        <v>173.50290768877352</v>
      </c>
      <c r="T3">
        <f t="shared" si="3"/>
        <v>204.96476828300445</v>
      </c>
      <c r="W3" s="2"/>
      <c r="X3" s="2"/>
    </row>
    <row r="4" spans="1:24">
      <c r="A4">
        <f t="shared" ref="A4:A67" si="6">A3+0.02</f>
        <v>0.04</v>
      </c>
      <c r="B4">
        <v>150</v>
      </c>
      <c r="C4">
        <v>75</v>
      </c>
      <c r="D4">
        <v>150</v>
      </c>
      <c r="E4">
        <v>100</v>
      </c>
      <c r="F4">
        <v>6</v>
      </c>
      <c r="G4">
        <v>125</v>
      </c>
      <c r="H4">
        <v>2013</v>
      </c>
      <c r="I4">
        <v>0.25</v>
      </c>
      <c r="J4">
        <v>0.35</v>
      </c>
      <c r="K4">
        <v>375</v>
      </c>
      <c r="L4">
        <v>375</v>
      </c>
      <c r="M4">
        <v>1</v>
      </c>
      <c r="N4">
        <v>1</v>
      </c>
      <c r="O4">
        <f t="shared" si="4"/>
        <v>0.35389999999999999</v>
      </c>
      <c r="P4">
        <f t="shared" si="5"/>
        <v>117.79552</v>
      </c>
      <c r="Q4">
        <f t="shared" si="0"/>
        <v>107.92677165354336</v>
      </c>
      <c r="R4">
        <f t="shared" si="1"/>
        <v>117.79552</v>
      </c>
      <c r="S4">
        <f t="shared" si="2"/>
        <v>173.51141243426341</v>
      </c>
      <c r="T4">
        <f t="shared" si="3"/>
        <v>204.97481522234315</v>
      </c>
      <c r="W4" s="2"/>
      <c r="X4" s="2"/>
    </row>
    <row r="5" spans="1:24">
      <c r="A5">
        <f t="shared" si="6"/>
        <v>0.06</v>
      </c>
      <c r="B5">
        <v>150</v>
      </c>
      <c r="C5">
        <v>75</v>
      </c>
      <c r="D5">
        <v>150</v>
      </c>
      <c r="E5">
        <v>100</v>
      </c>
      <c r="F5">
        <v>6</v>
      </c>
      <c r="G5">
        <v>125</v>
      </c>
      <c r="H5">
        <v>2013</v>
      </c>
      <c r="I5">
        <v>0.25</v>
      </c>
      <c r="J5">
        <v>0.35</v>
      </c>
      <c r="K5">
        <v>375</v>
      </c>
      <c r="L5">
        <v>375</v>
      </c>
      <c r="M5">
        <v>1</v>
      </c>
      <c r="N5">
        <v>1</v>
      </c>
      <c r="O5">
        <f t="shared" si="4"/>
        <v>0.35389999999999999</v>
      </c>
      <c r="P5">
        <f t="shared" si="5"/>
        <v>117.80202999999999</v>
      </c>
      <c r="Q5">
        <f t="shared" si="0"/>
        <v>107.92677165354336</v>
      </c>
      <c r="R5">
        <f t="shared" si="1"/>
        <v>117.80202999999999</v>
      </c>
      <c r="S5">
        <f t="shared" si="2"/>
        <v>173.51991727375724</v>
      </c>
      <c r="T5">
        <f t="shared" si="3"/>
        <v>204.98486227273187</v>
      </c>
      <c r="W5" s="2"/>
      <c r="X5" s="2"/>
    </row>
    <row r="6" spans="1:24">
      <c r="A6">
        <f t="shared" si="6"/>
        <v>0.08</v>
      </c>
      <c r="B6">
        <v>150</v>
      </c>
      <c r="C6">
        <v>75</v>
      </c>
      <c r="D6">
        <v>150</v>
      </c>
      <c r="E6">
        <v>100</v>
      </c>
      <c r="F6">
        <v>6</v>
      </c>
      <c r="G6">
        <v>125</v>
      </c>
      <c r="H6">
        <v>2013</v>
      </c>
      <c r="I6">
        <v>0.25</v>
      </c>
      <c r="J6">
        <v>0.35</v>
      </c>
      <c r="K6">
        <v>375</v>
      </c>
      <c r="L6">
        <v>375</v>
      </c>
      <c r="M6">
        <v>1</v>
      </c>
      <c r="N6">
        <v>1</v>
      </c>
      <c r="O6">
        <f t="shared" si="4"/>
        <v>0.35389999999999999</v>
      </c>
      <c r="P6">
        <f t="shared" si="5"/>
        <v>117.80853999999998</v>
      </c>
      <c r="Q6">
        <f t="shared" si="0"/>
        <v>107.92677165354336</v>
      </c>
      <c r="R6">
        <f t="shared" si="1"/>
        <v>117.80853999999998</v>
      </c>
      <c r="S6">
        <f t="shared" si="2"/>
        <v>173.52842220725077</v>
      </c>
      <c r="T6">
        <f t="shared" si="3"/>
        <v>204.99490943416558</v>
      </c>
      <c r="W6" s="2"/>
      <c r="X6" s="2"/>
    </row>
    <row r="7" spans="1:24">
      <c r="A7">
        <f t="shared" si="6"/>
        <v>0.1</v>
      </c>
      <c r="B7">
        <v>150</v>
      </c>
      <c r="C7">
        <v>75</v>
      </c>
      <c r="D7">
        <v>150</v>
      </c>
      <c r="E7">
        <v>100</v>
      </c>
      <c r="F7">
        <v>6</v>
      </c>
      <c r="G7">
        <v>125</v>
      </c>
      <c r="H7">
        <v>2013</v>
      </c>
      <c r="I7">
        <v>0.25</v>
      </c>
      <c r="J7">
        <v>0.35</v>
      </c>
      <c r="K7">
        <v>375</v>
      </c>
      <c r="L7">
        <v>375</v>
      </c>
      <c r="M7">
        <v>1</v>
      </c>
      <c r="N7">
        <v>1</v>
      </c>
      <c r="O7">
        <f t="shared" si="4"/>
        <v>0.35389999999999999</v>
      </c>
      <c r="P7">
        <f t="shared" si="5"/>
        <v>117.81505</v>
      </c>
      <c r="Q7">
        <f t="shared" si="0"/>
        <v>107.92677165354336</v>
      </c>
      <c r="R7">
        <f t="shared" si="1"/>
        <v>117.81505</v>
      </c>
      <c r="S7">
        <f t="shared" si="2"/>
        <v>173.53692723474001</v>
      </c>
      <c r="T7">
        <f t="shared" si="3"/>
        <v>205.00495670663949</v>
      </c>
      <c r="W7" s="2"/>
      <c r="X7" s="2"/>
    </row>
    <row r="8" spans="1:24">
      <c r="A8">
        <f t="shared" si="6"/>
        <v>0.12000000000000001</v>
      </c>
      <c r="B8">
        <v>150</v>
      </c>
      <c r="C8">
        <v>75</v>
      </c>
      <c r="D8">
        <v>150</v>
      </c>
      <c r="E8">
        <v>100</v>
      </c>
      <c r="F8">
        <v>6</v>
      </c>
      <c r="G8">
        <v>125</v>
      </c>
      <c r="H8">
        <v>2013</v>
      </c>
      <c r="I8">
        <v>0.25</v>
      </c>
      <c r="J8">
        <v>0.35</v>
      </c>
      <c r="K8">
        <v>375</v>
      </c>
      <c r="L8">
        <v>375</v>
      </c>
      <c r="M8">
        <v>1</v>
      </c>
      <c r="N8">
        <v>1</v>
      </c>
      <c r="O8">
        <f t="shared" si="4"/>
        <v>0.35389999999999999</v>
      </c>
      <c r="P8">
        <f t="shared" si="5"/>
        <v>117.82155999999999</v>
      </c>
      <c r="Q8">
        <f t="shared" si="0"/>
        <v>107.92677165354336</v>
      </c>
      <c r="R8">
        <f t="shared" si="1"/>
        <v>117.82155999999999</v>
      </c>
      <c r="S8">
        <f t="shared" si="2"/>
        <v>173.54543235622063</v>
      </c>
      <c r="T8">
        <f t="shared" si="3"/>
        <v>205.01500409014861</v>
      </c>
      <c r="W8" s="2"/>
      <c r="X8" s="2"/>
    </row>
    <row r="9" spans="1:24">
      <c r="A9">
        <f t="shared" si="6"/>
        <v>0.14000000000000001</v>
      </c>
      <c r="B9">
        <v>150</v>
      </c>
      <c r="C9">
        <v>75</v>
      </c>
      <c r="D9">
        <v>150</v>
      </c>
      <c r="E9">
        <v>100</v>
      </c>
      <c r="F9">
        <v>6</v>
      </c>
      <c r="G9">
        <v>125</v>
      </c>
      <c r="H9">
        <v>2013</v>
      </c>
      <c r="I9">
        <v>0.25</v>
      </c>
      <c r="J9">
        <v>0.35</v>
      </c>
      <c r="K9">
        <v>375</v>
      </c>
      <c r="L9">
        <v>375</v>
      </c>
      <c r="M9">
        <v>1</v>
      </c>
      <c r="N9">
        <v>1</v>
      </c>
      <c r="O9">
        <f t="shared" si="4"/>
        <v>0.35389999999999999</v>
      </c>
      <c r="P9">
        <f t="shared" si="5"/>
        <v>117.82806999999998</v>
      </c>
      <c r="Q9">
        <f t="shared" si="0"/>
        <v>107.92677165354336</v>
      </c>
      <c r="R9">
        <f t="shared" si="1"/>
        <v>117.82806999999998</v>
      </c>
      <c r="S9">
        <f t="shared" si="2"/>
        <v>173.55393757168846</v>
      </c>
      <c r="T9">
        <f t="shared" ref="T9:T17" si="7">100*S9*4.43/K9</f>
        <v>205.02505158468799</v>
      </c>
      <c r="W9" s="2"/>
      <c r="X9" s="2"/>
    </row>
    <row r="10" spans="1:24">
      <c r="A10">
        <f t="shared" si="6"/>
        <v>0.16</v>
      </c>
      <c r="B10">
        <v>150</v>
      </c>
      <c r="C10">
        <v>75</v>
      </c>
      <c r="D10">
        <v>150</v>
      </c>
      <c r="E10">
        <v>100</v>
      </c>
      <c r="F10">
        <v>6</v>
      </c>
      <c r="G10">
        <v>125</v>
      </c>
      <c r="H10">
        <v>2013</v>
      </c>
      <c r="I10">
        <v>0.25</v>
      </c>
      <c r="J10">
        <v>0.35</v>
      </c>
      <c r="K10">
        <v>375</v>
      </c>
      <c r="L10">
        <v>375</v>
      </c>
      <c r="M10">
        <v>1</v>
      </c>
      <c r="N10">
        <v>1</v>
      </c>
      <c r="O10">
        <f t="shared" si="4"/>
        <v>0.35389999999999999</v>
      </c>
      <c r="P10">
        <f t="shared" si="5"/>
        <v>117.83458</v>
      </c>
      <c r="Q10">
        <f t="shared" si="0"/>
        <v>107.92677165354336</v>
      </c>
      <c r="R10">
        <f t="shared" si="1"/>
        <v>117.83458</v>
      </c>
      <c r="S10">
        <f t="shared" si="2"/>
        <v>173.5624428811397</v>
      </c>
      <c r="T10">
        <f t="shared" si="7"/>
        <v>205.03509919025299</v>
      </c>
      <c r="W10" s="2"/>
      <c r="X10" s="2"/>
    </row>
    <row r="11" spans="1:24">
      <c r="A11">
        <f t="shared" si="6"/>
        <v>0.18</v>
      </c>
      <c r="B11">
        <v>150</v>
      </c>
      <c r="C11">
        <v>75</v>
      </c>
      <c r="D11">
        <v>150</v>
      </c>
      <c r="E11">
        <v>100</v>
      </c>
      <c r="F11">
        <v>6</v>
      </c>
      <c r="G11">
        <v>125</v>
      </c>
      <c r="H11">
        <v>2013</v>
      </c>
      <c r="I11">
        <v>0.25</v>
      </c>
      <c r="J11">
        <v>0.35</v>
      </c>
      <c r="K11">
        <v>375</v>
      </c>
      <c r="L11">
        <v>375</v>
      </c>
      <c r="M11">
        <v>1</v>
      </c>
      <c r="N11">
        <v>1</v>
      </c>
      <c r="O11">
        <f t="shared" si="4"/>
        <v>0.35389999999999999</v>
      </c>
      <c r="P11">
        <f t="shared" si="5"/>
        <v>117.84108999999999</v>
      </c>
      <c r="Q11">
        <f t="shared" si="0"/>
        <v>107.92677165354336</v>
      </c>
      <c r="R11">
        <f t="shared" si="1"/>
        <v>117.84108999999999</v>
      </c>
      <c r="S11">
        <f t="shared" si="2"/>
        <v>173.57094828456957</v>
      </c>
      <c r="T11">
        <f t="shared" si="7"/>
        <v>205.04514690683817</v>
      </c>
      <c r="W11" s="2"/>
      <c r="X11" s="2"/>
    </row>
    <row r="12" spans="1:24">
      <c r="A12">
        <f t="shared" si="6"/>
        <v>0.19999999999999998</v>
      </c>
      <c r="B12">
        <v>150</v>
      </c>
      <c r="C12">
        <v>75</v>
      </c>
      <c r="D12">
        <v>150</v>
      </c>
      <c r="E12">
        <v>100</v>
      </c>
      <c r="F12">
        <v>6</v>
      </c>
      <c r="G12">
        <v>125</v>
      </c>
      <c r="H12">
        <v>2013</v>
      </c>
      <c r="I12">
        <v>0.25</v>
      </c>
      <c r="J12">
        <v>0.35</v>
      </c>
      <c r="K12">
        <v>375</v>
      </c>
      <c r="L12">
        <v>375</v>
      </c>
      <c r="M12">
        <v>1</v>
      </c>
      <c r="N12">
        <v>1</v>
      </c>
      <c r="O12">
        <f t="shared" si="4"/>
        <v>0.35389999999999999</v>
      </c>
      <c r="P12">
        <f t="shared" si="5"/>
        <v>117.84759999999999</v>
      </c>
      <c r="Q12">
        <f t="shared" si="0"/>
        <v>107.92677165354336</v>
      </c>
      <c r="R12">
        <f t="shared" si="1"/>
        <v>117.84759999999999</v>
      </c>
      <c r="S12">
        <f t="shared" si="2"/>
        <v>173.57945378197448</v>
      </c>
      <c r="T12">
        <f t="shared" si="7"/>
        <v>205.05519473443917</v>
      </c>
      <c r="W12" s="2"/>
      <c r="X12" s="2"/>
    </row>
    <row r="13" spans="1:24">
      <c r="A13">
        <f t="shared" si="6"/>
        <v>0.21999999999999997</v>
      </c>
      <c r="B13">
        <v>150</v>
      </c>
      <c r="C13">
        <v>75</v>
      </c>
      <c r="D13">
        <v>150</v>
      </c>
      <c r="E13">
        <v>100</v>
      </c>
      <c r="F13">
        <v>6</v>
      </c>
      <c r="G13">
        <v>125</v>
      </c>
      <c r="H13">
        <v>2013</v>
      </c>
      <c r="I13">
        <v>0.25</v>
      </c>
      <c r="J13">
        <v>0.35</v>
      </c>
      <c r="K13">
        <v>375</v>
      </c>
      <c r="L13">
        <v>375</v>
      </c>
      <c r="M13">
        <v>1</v>
      </c>
      <c r="N13">
        <v>1</v>
      </c>
      <c r="O13">
        <f t="shared" si="4"/>
        <v>0.35389999999999999</v>
      </c>
      <c r="P13">
        <f t="shared" si="5"/>
        <v>117.85411000000001</v>
      </c>
      <c r="Q13">
        <f t="shared" si="0"/>
        <v>107.92677165354336</v>
      </c>
      <c r="R13">
        <f t="shared" si="1"/>
        <v>117.85411000000001</v>
      </c>
      <c r="S13">
        <f t="shared" si="2"/>
        <v>173.58795937335015</v>
      </c>
      <c r="T13">
        <f t="shared" si="7"/>
        <v>205.06524267305096</v>
      </c>
      <c r="W13" s="2"/>
      <c r="X13" s="2"/>
    </row>
    <row r="14" spans="1:24">
      <c r="A14">
        <f t="shared" si="6"/>
        <v>0.23999999999999996</v>
      </c>
      <c r="B14">
        <v>150</v>
      </c>
      <c r="C14">
        <v>75</v>
      </c>
      <c r="D14">
        <v>150</v>
      </c>
      <c r="E14">
        <v>100</v>
      </c>
      <c r="F14">
        <v>6</v>
      </c>
      <c r="G14">
        <v>125</v>
      </c>
      <c r="H14">
        <v>2013</v>
      </c>
      <c r="I14">
        <v>0.25</v>
      </c>
      <c r="J14">
        <v>0.35</v>
      </c>
      <c r="K14">
        <v>375</v>
      </c>
      <c r="L14">
        <v>375</v>
      </c>
      <c r="M14">
        <v>1</v>
      </c>
      <c r="N14">
        <v>1</v>
      </c>
      <c r="O14">
        <f t="shared" si="4"/>
        <v>0.35389999999999999</v>
      </c>
      <c r="P14">
        <f t="shared" si="5"/>
        <v>117.86062</v>
      </c>
      <c r="Q14">
        <f t="shared" si="0"/>
        <v>107.92677165354336</v>
      </c>
      <c r="R14">
        <f t="shared" si="1"/>
        <v>117.86062</v>
      </c>
      <c r="S14">
        <f t="shared" si="2"/>
        <v>173.5964650586923</v>
      </c>
      <c r="T14">
        <f t="shared" si="7"/>
        <v>205.07529072266848</v>
      </c>
      <c r="W14" s="2"/>
      <c r="X14" s="2"/>
    </row>
    <row r="15" spans="1:24">
      <c r="A15">
        <f t="shared" si="6"/>
        <v>0.25999999999999995</v>
      </c>
      <c r="B15">
        <v>150</v>
      </c>
      <c r="C15">
        <v>75</v>
      </c>
      <c r="D15">
        <v>150</v>
      </c>
      <c r="E15">
        <v>100</v>
      </c>
      <c r="F15">
        <v>6</v>
      </c>
      <c r="G15">
        <v>125</v>
      </c>
      <c r="H15">
        <v>2013</v>
      </c>
      <c r="I15">
        <v>0.25</v>
      </c>
      <c r="J15">
        <v>0.35</v>
      </c>
      <c r="K15">
        <v>375</v>
      </c>
      <c r="L15">
        <v>375</v>
      </c>
      <c r="M15">
        <v>1</v>
      </c>
      <c r="N15">
        <v>1</v>
      </c>
      <c r="O15">
        <f t="shared" si="4"/>
        <v>0.35389999999999999</v>
      </c>
      <c r="P15">
        <f t="shared" si="5"/>
        <v>117.86712999999999</v>
      </c>
      <c r="Q15">
        <f t="shared" si="0"/>
        <v>107.92677165354336</v>
      </c>
      <c r="R15">
        <f t="shared" si="1"/>
        <v>117.86712999999999</v>
      </c>
      <c r="S15">
        <f t="shared" si="2"/>
        <v>173.60497083799669</v>
      </c>
      <c r="T15">
        <f t="shared" si="7"/>
        <v>205.08533888328677</v>
      </c>
      <c r="W15" s="2"/>
      <c r="X15" s="2"/>
    </row>
    <row r="16" spans="1:24">
      <c r="A16">
        <f t="shared" si="6"/>
        <v>0.27999999999999997</v>
      </c>
      <c r="B16">
        <v>150</v>
      </c>
      <c r="C16">
        <v>75</v>
      </c>
      <c r="D16">
        <v>150</v>
      </c>
      <c r="E16">
        <v>100</v>
      </c>
      <c r="F16">
        <v>6</v>
      </c>
      <c r="G16">
        <v>125</v>
      </c>
      <c r="H16">
        <v>2013</v>
      </c>
      <c r="I16">
        <v>0.25</v>
      </c>
      <c r="J16">
        <v>0.35</v>
      </c>
      <c r="K16">
        <v>375</v>
      </c>
      <c r="L16">
        <v>375</v>
      </c>
      <c r="M16">
        <v>1</v>
      </c>
      <c r="N16">
        <v>1</v>
      </c>
      <c r="O16">
        <f t="shared" si="4"/>
        <v>0.35389999999999999</v>
      </c>
      <c r="P16">
        <f t="shared" si="5"/>
        <v>117.87363999999998</v>
      </c>
      <c r="Q16">
        <f t="shared" si="0"/>
        <v>107.92677165354336</v>
      </c>
      <c r="R16">
        <f t="shared" si="1"/>
        <v>117.87363999999998</v>
      </c>
      <c r="S16">
        <f t="shared" si="2"/>
        <v>173.61347671125944</v>
      </c>
      <c r="T16">
        <f t="shared" si="7"/>
        <v>205.09538715490112</v>
      </c>
      <c r="W16" s="2"/>
      <c r="X16" s="2"/>
    </row>
    <row r="17" spans="1:24">
      <c r="A17">
        <f t="shared" si="6"/>
        <v>0.3</v>
      </c>
      <c r="B17">
        <v>150</v>
      </c>
      <c r="C17">
        <v>75</v>
      </c>
      <c r="D17">
        <v>150</v>
      </c>
      <c r="E17">
        <v>100</v>
      </c>
      <c r="F17">
        <v>6</v>
      </c>
      <c r="G17">
        <v>125</v>
      </c>
      <c r="H17">
        <v>2013</v>
      </c>
      <c r="I17">
        <v>0.25</v>
      </c>
      <c r="J17">
        <v>0.35</v>
      </c>
      <c r="K17">
        <v>375</v>
      </c>
      <c r="L17">
        <v>375</v>
      </c>
      <c r="M17">
        <v>1</v>
      </c>
      <c r="N17">
        <v>1</v>
      </c>
      <c r="O17">
        <f t="shared" si="4"/>
        <v>0.35389999999999999</v>
      </c>
      <c r="P17">
        <f t="shared" si="5"/>
        <v>117.88015</v>
      </c>
      <c r="Q17">
        <f t="shared" si="0"/>
        <v>107.92677165354336</v>
      </c>
      <c r="R17">
        <f t="shared" si="1"/>
        <v>117.88015</v>
      </c>
      <c r="S17">
        <f t="shared" si="2"/>
        <v>173.62198267847623</v>
      </c>
      <c r="T17">
        <f t="shared" si="7"/>
        <v>205.10543553750659</v>
      </c>
      <c r="W17" s="2"/>
      <c r="X17" s="2"/>
    </row>
    <row r="18" spans="1:24">
      <c r="A18">
        <f t="shared" si="6"/>
        <v>0.32</v>
      </c>
      <c r="B18">
        <v>150</v>
      </c>
      <c r="C18">
        <v>75</v>
      </c>
      <c r="D18">
        <v>150</v>
      </c>
      <c r="E18">
        <v>100</v>
      </c>
      <c r="F18">
        <v>6</v>
      </c>
      <c r="G18">
        <v>125</v>
      </c>
      <c r="H18">
        <v>2013</v>
      </c>
      <c r="I18">
        <v>0.25</v>
      </c>
      <c r="J18">
        <v>0.35</v>
      </c>
      <c r="K18">
        <v>375</v>
      </c>
      <c r="L18">
        <v>375</v>
      </c>
      <c r="M18">
        <v>1</v>
      </c>
      <c r="N18">
        <v>1</v>
      </c>
      <c r="O18">
        <f t="shared" ref="O18:O81" si="8">IF(F18&lt;= 4,1.0749,0.3539)</f>
        <v>0.35389999999999999</v>
      </c>
      <c r="P18">
        <f t="shared" si="5"/>
        <v>117.88665999999999</v>
      </c>
      <c r="Q18">
        <f t="shared" ref="Q18:Q81" si="9">IF(P18&gt;=0,59.6 + 2455 / (H18- 1962.2),59.6 + 2455 / (H18- 1962.2) + P18 * 0.5466)</f>
        <v>107.92677165354336</v>
      </c>
      <c r="R18">
        <f t="shared" ref="R18:R81" si="10">IF(P18&gt;0,P18,0.001)</f>
        <v>117.88665999999999</v>
      </c>
      <c r="S18">
        <f t="shared" ref="S18:S81" si="11">(Q18 +R18^1.2) * (1 - EXP(-0.001502 * K18)) *EXP(-0.000554 * L18) * EXP(-0.1064 * I18) * EXP(-0.0325 * J18) * 1.2453</f>
        <v>173.6304887396428</v>
      </c>
      <c r="T18">
        <f t="shared" ref="T18:T81" si="12">100*S18*4.43/K18</f>
        <v>205.11548403109799</v>
      </c>
      <c r="W18" s="2"/>
      <c r="X18" s="2"/>
    </row>
    <row r="19" spans="1:24">
      <c r="A19">
        <f t="shared" si="6"/>
        <v>0.34</v>
      </c>
      <c r="B19">
        <v>150</v>
      </c>
      <c r="C19">
        <v>75</v>
      </c>
      <c r="D19">
        <v>150</v>
      </c>
      <c r="E19">
        <v>100</v>
      </c>
      <c r="F19">
        <v>6</v>
      </c>
      <c r="G19">
        <v>125</v>
      </c>
      <c r="H19">
        <v>2013</v>
      </c>
      <c r="I19">
        <v>0.25</v>
      </c>
      <c r="J19">
        <v>0.35</v>
      </c>
      <c r="K19">
        <v>375</v>
      </c>
      <c r="L19">
        <v>375</v>
      </c>
      <c r="M19">
        <v>1</v>
      </c>
      <c r="N19">
        <v>1</v>
      </c>
      <c r="O19">
        <f t="shared" si="8"/>
        <v>0.35389999999999999</v>
      </c>
      <c r="P19">
        <f t="shared" si="5"/>
        <v>117.89316999999998</v>
      </c>
      <c r="Q19">
        <f t="shared" si="9"/>
        <v>107.92677165354336</v>
      </c>
      <c r="R19">
        <f t="shared" si="10"/>
        <v>117.89316999999998</v>
      </c>
      <c r="S19">
        <f t="shared" si="11"/>
        <v>173.63899489475514</v>
      </c>
      <c r="T19">
        <f t="shared" si="12"/>
        <v>205.12553263567074</v>
      </c>
      <c r="W19" s="2"/>
      <c r="X19" s="2"/>
    </row>
    <row r="20" spans="1:24">
      <c r="A20">
        <f t="shared" si="6"/>
        <v>0.36000000000000004</v>
      </c>
      <c r="B20">
        <v>150</v>
      </c>
      <c r="C20">
        <v>75</v>
      </c>
      <c r="D20">
        <v>150</v>
      </c>
      <c r="E20">
        <v>100</v>
      </c>
      <c r="F20">
        <v>6</v>
      </c>
      <c r="G20">
        <v>125</v>
      </c>
      <c r="H20">
        <v>2013</v>
      </c>
      <c r="I20">
        <v>0.25</v>
      </c>
      <c r="J20">
        <v>0.35</v>
      </c>
      <c r="K20">
        <v>375</v>
      </c>
      <c r="L20">
        <v>375</v>
      </c>
      <c r="M20">
        <v>1</v>
      </c>
      <c r="N20">
        <v>1</v>
      </c>
      <c r="O20">
        <f t="shared" si="8"/>
        <v>0.35389999999999999</v>
      </c>
      <c r="P20">
        <f t="shared" si="5"/>
        <v>117.89968</v>
      </c>
      <c r="Q20">
        <f t="shared" si="9"/>
        <v>107.92677165354336</v>
      </c>
      <c r="R20">
        <f t="shared" si="10"/>
        <v>117.89968</v>
      </c>
      <c r="S20">
        <f t="shared" si="11"/>
        <v>173.64750114380928</v>
      </c>
      <c r="T20">
        <f t="shared" si="12"/>
        <v>205.13558135122003</v>
      </c>
      <c r="W20" s="2"/>
      <c r="X20" s="2"/>
    </row>
    <row r="21" spans="1:24">
      <c r="A21">
        <f t="shared" si="6"/>
        <v>0.38000000000000006</v>
      </c>
      <c r="B21">
        <v>150</v>
      </c>
      <c r="C21">
        <v>75</v>
      </c>
      <c r="D21">
        <v>150</v>
      </c>
      <c r="E21">
        <v>100</v>
      </c>
      <c r="F21">
        <v>6</v>
      </c>
      <c r="G21">
        <v>125</v>
      </c>
      <c r="H21">
        <v>2013</v>
      </c>
      <c r="I21">
        <v>0.25</v>
      </c>
      <c r="J21">
        <v>0.35</v>
      </c>
      <c r="K21">
        <v>375</v>
      </c>
      <c r="L21">
        <v>375</v>
      </c>
      <c r="M21">
        <v>1</v>
      </c>
      <c r="N21">
        <v>1</v>
      </c>
      <c r="O21">
        <f t="shared" si="8"/>
        <v>0.35389999999999999</v>
      </c>
      <c r="P21">
        <f t="shared" si="5"/>
        <v>117.90619</v>
      </c>
      <c r="Q21">
        <f t="shared" si="9"/>
        <v>107.92677165354336</v>
      </c>
      <c r="R21">
        <f t="shared" si="10"/>
        <v>117.90619</v>
      </c>
      <c r="S21">
        <f t="shared" si="11"/>
        <v>173.65600748680086</v>
      </c>
      <c r="T21">
        <f t="shared" si="12"/>
        <v>205.14563017774071</v>
      </c>
      <c r="W21" s="2"/>
      <c r="X21" s="2"/>
    </row>
    <row r="22" spans="1:24">
      <c r="A22">
        <f t="shared" si="6"/>
        <v>0.40000000000000008</v>
      </c>
      <c r="B22">
        <v>150</v>
      </c>
      <c r="C22">
        <v>75</v>
      </c>
      <c r="D22">
        <v>150</v>
      </c>
      <c r="E22">
        <v>100</v>
      </c>
      <c r="F22">
        <v>6</v>
      </c>
      <c r="G22">
        <v>125</v>
      </c>
      <c r="H22">
        <v>2013</v>
      </c>
      <c r="I22">
        <v>0.25</v>
      </c>
      <c r="J22">
        <v>0.35</v>
      </c>
      <c r="K22">
        <v>375</v>
      </c>
      <c r="L22">
        <v>375</v>
      </c>
      <c r="M22">
        <v>1</v>
      </c>
      <c r="N22">
        <v>1</v>
      </c>
      <c r="O22">
        <f t="shared" si="8"/>
        <v>0.35389999999999999</v>
      </c>
      <c r="P22">
        <f t="shared" si="5"/>
        <v>117.91269999999999</v>
      </c>
      <c r="Q22">
        <f t="shared" si="9"/>
        <v>107.92677165354336</v>
      </c>
      <c r="R22">
        <f t="shared" si="10"/>
        <v>117.91269999999999</v>
      </c>
      <c r="S22">
        <f t="shared" si="11"/>
        <v>173.66451392372559</v>
      </c>
      <c r="T22">
        <f t="shared" si="12"/>
        <v>205.15567911522785</v>
      </c>
      <c r="W22" s="2"/>
      <c r="X22" s="2"/>
    </row>
    <row r="23" spans="1:24">
      <c r="A23">
        <f t="shared" si="6"/>
        <v>0.4200000000000001</v>
      </c>
      <c r="B23">
        <v>150</v>
      </c>
      <c r="C23">
        <v>75</v>
      </c>
      <c r="D23">
        <v>150</v>
      </c>
      <c r="E23">
        <v>100</v>
      </c>
      <c r="F23">
        <v>6</v>
      </c>
      <c r="G23">
        <v>125</v>
      </c>
      <c r="H23">
        <v>2013</v>
      </c>
      <c r="I23">
        <v>0.25</v>
      </c>
      <c r="J23">
        <v>0.35</v>
      </c>
      <c r="K23">
        <v>375</v>
      </c>
      <c r="L23">
        <v>375</v>
      </c>
      <c r="M23">
        <v>1</v>
      </c>
      <c r="N23">
        <v>1</v>
      </c>
      <c r="O23">
        <f t="shared" si="8"/>
        <v>0.35389999999999999</v>
      </c>
      <c r="P23">
        <f t="shared" si="5"/>
        <v>117.91920999999998</v>
      </c>
      <c r="Q23">
        <f t="shared" si="9"/>
        <v>107.92677165354336</v>
      </c>
      <c r="R23">
        <f t="shared" si="10"/>
        <v>117.91920999999998</v>
      </c>
      <c r="S23">
        <f t="shared" si="11"/>
        <v>173.67302045457959</v>
      </c>
      <c r="T23">
        <f t="shared" si="12"/>
        <v>205.16572816367668</v>
      </c>
      <c r="W23" s="2"/>
      <c r="X23" s="2"/>
    </row>
    <row r="24" spans="1:24">
      <c r="A24">
        <f t="shared" si="6"/>
        <v>0.44000000000000011</v>
      </c>
      <c r="B24">
        <v>150</v>
      </c>
      <c r="C24">
        <v>75</v>
      </c>
      <c r="D24">
        <v>150</v>
      </c>
      <c r="E24">
        <v>100</v>
      </c>
      <c r="F24">
        <v>6</v>
      </c>
      <c r="G24">
        <v>125</v>
      </c>
      <c r="H24">
        <v>2013</v>
      </c>
      <c r="I24">
        <v>0.25</v>
      </c>
      <c r="J24">
        <v>0.35</v>
      </c>
      <c r="K24">
        <v>375</v>
      </c>
      <c r="L24">
        <v>375</v>
      </c>
      <c r="M24">
        <v>1</v>
      </c>
      <c r="N24">
        <v>1</v>
      </c>
      <c r="O24">
        <f t="shared" si="8"/>
        <v>0.35389999999999999</v>
      </c>
      <c r="P24">
        <f t="shared" si="5"/>
        <v>117.92572</v>
      </c>
      <c r="Q24">
        <f t="shared" si="9"/>
        <v>107.92677165354336</v>
      </c>
      <c r="R24">
        <f t="shared" si="10"/>
        <v>117.92572</v>
      </c>
      <c r="S24">
        <f t="shared" si="11"/>
        <v>173.6815270793588</v>
      </c>
      <c r="T24">
        <f t="shared" si="12"/>
        <v>205.17577732308251</v>
      </c>
      <c r="W24" s="2"/>
      <c r="X24" s="2"/>
    </row>
    <row r="25" spans="1:24">
      <c r="A25">
        <f t="shared" si="6"/>
        <v>0.46000000000000013</v>
      </c>
      <c r="B25">
        <v>150</v>
      </c>
      <c r="C25">
        <v>75</v>
      </c>
      <c r="D25">
        <v>150</v>
      </c>
      <c r="E25">
        <v>100</v>
      </c>
      <c r="F25">
        <v>6</v>
      </c>
      <c r="G25">
        <v>125</v>
      </c>
      <c r="H25">
        <v>2013</v>
      </c>
      <c r="I25">
        <v>0.25</v>
      </c>
      <c r="J25">
        <v>0.35</v>
      </c>
      <c r="K25">
        <v>375</v>
      </c>
      <c r="L25">
        <v>375</v>
      </c>
      <c r="M25">
        <v>1</v>
      </c>
      <c r="N25">
        <v>1</v>
      </c>
      <c r="O25">
        <f t="shared" si="8"/>
        <v>0.35389999999999999</v>
      </c>
      <c r="P25">
        <f t="shared" si="5"/>
        <v>117.93222999999999</v>
      </c>
      <c r="Q25">
        <f t="shared" si="9"/>
        <v>107.92677165354336</v>
      </c>
      <c r="R25">
        <f t="shared" si="10"/>
        <v>117.93222999999999</v>
      </c>
      <c r="S25">
        <f t="shared" si="11"/>
        <v>173.69003379805858</v>
      </c>
      <c r="T25">
        <f t="shared" si="12"/>
        <v>205.18582659343983</v>
      </c>
      <c r="W25" s="2"/>
      <c r="X25" s="2"/>
    </row>
    <row r="26" spans="1:24">
      <c r="A26">
        <f t="shared" si="6"/>
        <v>0.48000000000000015</v>
      </c>
      <c r="B26">
        <v>150</v>
      </c>
      <c r="C26">
        <v>75</v>
      </c>
      <c r="D26">
        <v>150</v>
      </c>
      <c r="E26">
        <v>100</v>
      </c>
      <c r="F26">
        <v>6</v>
      </c>
      <c r="G26">
        <v>125</v>
      </c>
      <c r="H26">
        <v>2013</v>
      </c>
      <c r="I26">
        <v>0.25</v>
      </c>
      <c r="J26">
        <v>0.35</v>
      </c>
      <c r="K26">
        <v>375</v>
      </c>
      <c r="L26">
        <v>375</v>
      </c>
      <c r="M26">
        <v>1</v>
      </c>
      <c r="N26">
        <v>1</v>
      </c>
      <c r="O26">
        <f t="shared" si="8"/>
        <v>0.35389999999999999</v>
      </c>
      <c r="P26">
        <f t="shared" si="5"/>
        <v>117.93873999999998</v>
      </c>
      <c r="Q26">
        <f t="shared" si="9"/>
        <v>107.92677165354336</v>
      </c>
      <c r="R26">
        <f t="shared" si="10"/>
        <v>117.93873999999998</v>
      </c>
      <c r="S26">
        <f t="shared" si="11"/>
        <v>173.69854061067525</v>
      </c>
      <c r="T26">
        <f t="shared" si="12"/>
        <v>205.19587597474435</v>
      </c>
      <c r="W26" s="2"/>
      <c r="X26" s="2"/>
    </row>
    <row r="27" spans="1:24">
      <c r="A27">
        <f t="shared" si="6"/>
        <v>0.50000000000000011</v>
      </c>
      <c r="B27">
        <v>150</v>
      </c>
      <c r="C27">
        <v>75</v>
      </c>
      <c r="D27">
        <v>150</v>
      </c>
      <c r="E27">
        <v>100</v>
      </c>
      <c r="F27">
        <v>6</v>
      </c>
      <c r="G27">
        <v>125</v>
      </c>
      <c r="H27">
        <v>2013</v>
      </c>
      <c r="I27">
        <v>0.25</v>
      </c>
      <c r="J27">
        <v>0.35</v>
      </c>
      <c r="K27">
        <v>375</v>
      </c>
      <c r="L27">
        <v>375</v>
      </c>
      <c r="M27">
        <v>1</v>
      </c>
      <c r="N27">
        <v>1</v>
      </c>
      <c r="O27">
        <f t="shared" si="8"/>
        <v>0.35389999999999999</v>
      </c>
      <c r="P27">
        <f t="shared" si="5"/>
        <v>117.94525</v>
      </c>
      <c r="Q27">
        <f t="shared" si="9"/>
        <v>107.92677165354336</v>
      </c>
      <c r="R27">
        <f t="shared" si="10"/>
        <v>117.94525</v>
      </c>
      <c r="S27">
        <f t="shared" si="11"/>
        <v>173.7070475172045</v>
      </c>
      <c r="T27">
        <f t="shared" si="12"/>
        <v>205.20592546699086</v>
      </c>
      <c r="W27" s="2"/>
      <c r="X27" s="2"/>
    </row>
    <row r="28" spans="1:24">
      <c r="A28">
        <f t="shared" si="6"/>
        <v>0.52000000000000013</v>
      </c>
      <c r="B28">
        <v>150</v>
      </c>
      <c r="C28">
        <v>75</v>
      </c>
      <c r="D28">
        <v>150</v>
      </c>
      <c r="E28">
        <v>100</v>
      </c>
      <c r="F28">
        <v>6</v>
      </c>
      <c r="G28">
        <v>125</v>
      </c>
      <c r="H28">
        <v>2013</v>
      </c>
      <c r="I28">
        <v>0.25</v>
      </c>
      <c r="J28">
        <v>0.35</v>
      </c>
      <c r="K28">
        <v>375</v>
      </c>
      <c r="L28">
        <v>375</v>
      </c>
      <c r="M28">
        <v>1</v>
      </c>
      <c r="N28">
        <v>1</v>
      </c>
      <c r="O28">
        <f t="shared" si="8"/>
        <v>0.35389999999999999</v>
      </c>
      <c r="P28">
        <f t="shared" si="5"/>
        <v>117.95175999999999</v>
      </c>
      <c r="Q28">
        <f t="shared" si="9"/>
        <v>107.92677165354336</v>
      </c>
      <c r="R28">
        <f t="shared" si="10"/>
        <v>117.95175999999999</v>
      </c>
      <c r="S28">
        <f t="shared" si="11"/>
        <v>173.71555451764215</v>
      </c>
      <c r="T28">
        <f t="shared" si="12"/>
        <v>205.21597507017458</v>
      </c>
      <c r="W28" s="2"/>
      <c r="X28" s="2"/>
    </row>
    <row r="29" spans="1:24">
      <c r="A29">
        <f t="shared" si="6"/>
        <v>0.54000000000000015</v>
      </c>
      <c r="B29">
        <v>150</v>
      </c>
      <c r="C29">
        <v>75</v>
      </c>
      <c r="D29">
        <v>150</v>
      </c>
      <c r="E29">
        <v>100</v>
      </c>
      <c r="F29">
        <v>6</v>
      </c>
      <c r="G29">
        <v>125</v>
      </c>
      <c r="H29">
        <v>2013</v>
      </c>
      <c r="I29">
        <v>0.25</v>
      </c>
      <c r="J29">
        <v>0.35</v>
      </c>
      <c r="K29">
        <v>375</v>
      </c>
      <c r="L29">
        <v>375</v>
      </c>
      <c r="M29">
        <v>1</v>
      </c>
      <c r="N29">
        <v>1</v>
      </c>
      <c r="O29">
        <f t="shared" si="8"/>
        <v>0.35389999999999999</v>
      </c>
      <c r="P29">
        <f t="shared" si="5"/>
        <v>117.95826999999998</v>
      </c>
      <c r="Q29">
        <f t="shared" si="9"/>
        <v>107.92677165354336</v>
      </c>
      <c r="R29">
        <f t="shared" si="10"/>
        <v>117.95826999999998</v>
      </c>
      <c r="S29">
        <f t="shared" si="11"/>
        <v>173.72406161198404</v>
      </c>
      <c r="T29">
        <f t="shared" si="12"/>
        <v>205.22602478429047</v>
      </c>
      <c r="W29" s="2"/>
      <c r="X29" s="2"/>
    </row>
    <row r="30" spans="1:24">
      <c r="A30">
        <f t="shared" si="6"/>
        <v>0.56000000000000016</v>
      </c>
      <c r="B30">
        <v>150</v>
      </c>
      <c r="C30">
        <v>75</v>
      </c>
      <c r="D30">
        <v>150</v>
      </c>
      <c r="E30">
        <v>100</v>
      </c>
      <c r="F30">
        <v>6</v>
      </c>
      <c r="G30">
        <v>125</v>
      </c>
      <c r="H30">
        <v>2013</v>
      </c>
      <c r="I30">
        <v>0.25</v>
      </c>
      <c r="J30">
        <v>0.35</v>
      </c>
      <c r="K30">
        <v>375</v>
      </c>
      <c r="L30">
        <v>375</v>
      </c>
      <c r="M30">
        <v>1</v>
      </c>
      <c r="N30">
        <v>1</v>
      </c>
      <c r="O30">
        <f t="shared" si="8"/>
        <v>0.35389999999999999</v>
      </c>
      <c r="P30">
        <f t="shared" si="5"/>
        <v>117.96478</v>
      </c>
      <c r="Q30">
        <f t="shared" si="9"/>
        <v>107.92677165354336</v>
      </c>
      <c r="R30">
        <f t="shared" si="10"/>
        <v>117.96478</v>
      </c>
      <c r="S30">
        <f t="shared" si="11"/>
        <v>173.73256880022612</v>
      </c>
      <c r="T30">
        <f t="shared" si="12"/>
        <v>205.23607460933377</v>
      </c>
      <c r="W30" s="2"/>
      <c r="X30" s="2"/>
    </row>
    <row r="31" spans="1:24">
      <c r="A31">
        <f t="shared" si="6"/>
        <v>0.58000000000000018</v>
      </c>
      <c r="B31">
        <v>150</v>
      </c>
      <c r="C31">
        <v>75</v>
      </c>
      <c r="D31">
        <v>150</v>
      </c>
      <c r="E31">
        <v>100</v>
      </c>
      <c r="F31">
        <v>6</v>
      </c>
      <c r="G31">
        <v>125</v>
      </c>
      <c r="H31">
        <v>2013</v>
      </c>
      <c r="I31">
        <v>0.25</v>
      </c>
      <c r="J31">
        <v>0.35</v>
      </c>
      <c r="K31">
        <v>375</v>
      </c>
      <c r="L31">
        <v>375</v>
      </c>
      <c r="M31">
        <v>1</v>
      </c>
      <c r="N31">
        <v>1</v>
      </c>
      <c r="O31">
        <f t="shared" si="8"/>
        <v>0.35389999999999999</v>
      </c>
      <c r="P31">
        <f t="shared" si="5"/>
        <v>117.97129</v>
      </c>
      <c r="Q31">
        <f t="shared" si="9"/>
        <v>107.92677165354336</v>
      </c>
      <c r="R31">
        <f t="shared" si="10"/>
        <v>117.97129</v>
      </c>
      <c r="S31">
        <f t="shared" si="11"/>
        <v>173.7410760823642</v>
      </c>
      <c r="T31">
        <f t="shared" si="12"/>
        <v>205.24612454529955</v>
      </c>
      <c r="W31" s="2"/>
      <c r="X31" s="2"/>
    </row>
    <row r="32" spans="1:24">
      <c r="A32">
        <f t="shared" si="6"/>
        <v>0.6000000000000002</v>
      </c>
      <c r="B32">
        <v>150</v>
      </c>
      <c r="C32">
        <v>75</v>
      </c>
      <c r="D32">
        <v>150</v>
      </c>
      <c r="E32">
        <v>100</v>
      </c>
      <c r="F32">
        <v>6</v>
      </c>
      <c r="G32">
        <v>125</v>
      </c>
      <c r="H32">
        <v>2013</v>
      </c>
      <c r="I32">
        <v>0.25</v>
      </c>
      <c r="J32">
        <v>0.35</v>
      </c>
      <c r="K32">
        <v>375</v>
      </c>
      <c r="L32">
        <v>375</v>
      </c>
      <c r="M32">
        <v>1</v>
      </c>
      <c r="N32">
        <v>1</v>
      </c>
      <c r="O32">
        <f t="shared" si="8"/>
        <v>0.35389999999999999</v>
      </c>
      <c r="P32">
        <f t="shared" si="5"/>
        <v>117.97779999999999</v>
      </c>
      <c r="Q32">
        <f t="shared" si="9"/>
        <v>107.92677165354336</v>
      </c>
      <c r="R32">
        <f t="shared" si="10"/>
        <v>117.97779999999999</v>
      </c>
      <c r="S32">
        <f t="shared" si="11"/>
        <v>173.74958345839408</v>
      </c>
      <c r="T32">
        <f t="shared" si="12"/>
        <v>205.25617459218284</v>
      </c>
      <c r="W32" s="2"/>
      <c r="X32" s="2"/>
    </row>
    <row r="33" spans="1:24">
      <c r="A33">
        <f t="shared" si="6"/>
        <v>0.62000000000000022</v>
      </c>
      <c r="B33">
        <v>150</v>
      </c>
      <c r="C33">
        <v>75</v>
      </c>
      <c r="D33">
        <v>150</v>
      </c>
      <c r="E33">
        <v>100</v>
      </c>
      <c r="F33">
        <v>6</v>
      </c>
      <c r="G33">
        <v>125</v>
      </c>
      <c r="H33">
        <v>2013</v>
      </c>
      <c r="I33">
        <v>0.25</v>
      </c>
      <c r="J33">
        <v>0.35</v>
      </c>
      <c r="K33">
        <v>375</v>
      </c>
      <c r="L33">
        <v>375</v>
      </c>
      <c r="M33">
        <v>1</v>
      </c>
      <c r="N33">
        <v>1</v>
      </c>
      <c r="O33">
        <f t="shared" si="8"/>
        <v>0.35389999999999999</v>
      </c>
      <c r="P33">
        <f t="shared" si="5"/>
        <v>117.98430999999998</v>
      </c>
      <c r="Q33">
        <f t="shared" si="9"/>
        <v>107.92677165354336</v>
      </c>
      <c r="R33">
        <f t="shared" si="10"/>
        <v>117.98430999999998</v>
      </c>
      <c r="S33">
        <f t="shared" si="11"/>
        <v>173.75809092831165</v>
      </c>
      <c r="T33">
        <f t="shared" si="12"/>
        <v>205.26622474997882</v>
      </c>
      <c r="W33" s="2"/>
      <c r="X33" s="2"/>
    </row>
    <row r="34" spans="1:24">
      <c r="A34">
        <f t="shared" si="6"/>
        <v>0.64000000000000024</v>
      </c>
      <c r="B34">
        <v>150</v>
      </c>
      <c r="C34">
        <v>75</v>
      </c>
      <c r="D34">
        <v>150</v>
      </c>
      <c r="E34">
        <v>100</v>
      </c>
      <c r="F34">
        <v>6</v>
      </c>
      <c r="G34">
        <v>125</v>
      </c>
      <c r="H34">
        <v>2013</v>
      </c>
      <c r="I34">
        <v>0.25</v>
      </c>
      <c r="J34">
        <v>0.35</v>
      </c>
      <c r="K34">
        <v>375</v>
      </c>
      <c r="L34">
        <v>375</v>
      </c>
      <c r="M34">
        <v>1</v>
      </c>
      <c r="N34">
        <v>1</v>
      </c>
      <c r="O34">
        <f t="shared" si="8"/>
        <v>0.35389999999999999</v>
      </c>
      <c r="P34">
        <f t="shared" si="5"/>
        <v>117.99082</v>
      </c>
      <c r="Q34">
        <f t="shared" si="9"/>
        <v>107.92677165354336</v>
      </c>
      <c r="R34">
        <f t="shared" si="10"/>
        <v>117.99082</v>
      </c>
      <c r="S34">
        <f t="shared" si="11"/>
        <v>173.76659849211279</v>
      </c>
      <c r="T34">
        <f t="shared" si="12"/>
        <v>205.27627501868255</v>
      </c>
      <c r="W34" s="2"/>
      <c r="X34" s="2"/>
    </row>
    <row r="35" spans="1:24">
      <c r="A35">
        <f t="shared" si="6"/>
        <v>0.66000000000000025</v>
      </c>
      <c r="B35">
        <v>150</v>
      </c>
      <c r="C35">
        <v>75</v>
      </c>
      <c r="D35">
        <v>150</v>
      </c>
      <c r="E35">
        <v>100</v>
      </c>
      <c r="F35">
        <v>6</v>
      </c>
      <c r="G35">
        <v>125</v>
      </c>
      <c r="H35">
        <v>2013</v>
      </c>
      <c r="I35">
        <v>0.25</v>
      </c>
      <c r="J35">
        <v>0.35</v>
      </c>
      <c r="K35">
        <v>375</v>
      </c>
      <c r="L35">
        <v>375</v>
      </c>
      <c r="M35">
        <v>1</v>
      </c>
      <c r="N35">
        <v>1</v>
      </c>
      <c r="O35">
        <f t="shared" si="8"/>
        <v>0.35389999999999999</v>
      </c>
      <c r="P35">
        <f t="shared" si="5"/>
        <v>117.99732999999999</v>
      </c>
      <c r="Q35">
        <f t="shared" si="9"/>
        <v>107.92677165354336</v>
      </c>
      <c r="R35">
        <f t="shared" si="10"/>
        <v>117.99732999999999</v>
      </c>
      <c r="S35">
        <f t="shared" si="11"/>
        <v>173.77510614979352</v>
      </c>
      <c r="T35">
        <f t="shared" si="12"/>
        <v>205.28632539828936</v>
      </c>
      <c r="W35" s="2"/>
      <c r="X35" s="2"/>
    </row>
    <row r="36" spans="1:24">
      <c r="A36">
        <f t="shared" si="6"/>
        <v>0.68000000000000027</v>
      </c>
      <c r="B36">
        <v>150</v>
      </c>
      <c r="C36">
        <v>75</v>
      </c>
      <c r="D36">
        <v>150</v>
      </c>
      <c r="E36">
        <v>100</v>
      </c>
      <c r="F36">
        <v>6</v>
      </c>
      <c r="G36">
        <v>125</v>
      </c>
      <c r="H36">
        <v>2013</v>
      </c>
      <c r="I36">
        <v>0.25</v>
      </c>
      <c r="J36">
        <v>0.35</v>
      </c>
      <c r="K36">
        <v>375</v>
      </c>
      <c r="L36">
        <v>375</v>
      </c>
      <c r="M36">
        <v>1</v>
      </c>
      <c r="N36">
        <v>1</v>
      </c>
      <c r="O36">
        <f t="shared" si="8"/>
        <v>0.35389999999999999</v>
      </c>
      <c r="P36">
        <f t="shared" si="5"/>
        <v>118.00383999999998</v>
      </c>
      <c r="Q36">
        <f t="shared" si="9"/>
        <v>107.92677165354336</v>
      </c>
      <c r="R36">
        <f t="shared" si="10"/>
        <v>118.00383999999998</v>
      </c>
      <c r="S36">
        <f t="shared" si="11"/>
        <v>173.78361390134936</v>
      </c>
      <c r="T36">
        <f t="shared" si="12"/>
        <v>205.29637588879399</v>
      </c>
      <c r="W36" s="2"/>
      <c r="X36" s="2"/>
    </row>
    <row r="37" spans="1:24">
      <c r="A37">
        <f t="shared" si="6"/>
        <v>0.70000000000000029</v>
      </c>
      <c r="B37">
        <v>150</v>
      </c>
      <c r="C37">
        <v>75</v>
      </c>
      <c r="D37">
        <v>150</v>
      </c>
      <c r="E37">
        <v>100</v>
      </c>
      <c r="F37">
        <v>6</v>
      </c>
      <c r="G37">
        <v>125</v>
      </c>
      <c r="H37">
        <v>2013</v>
      </c>
      <c r="I37">
        <v>0.25</v>
      </c>
      <c r="J37">
        <v>0.35</v>
      </c>
      <c r="K37">
        <v>375</v>
      </c>
      <c r="L37">
        <v>375</v>
      </c>
      <c r="M37">
        <v>1</v>
      </c>
      <c r="N37">
        <v>1</v>
      </c>
      <c r="O37">
        <f t="shared" si="8"/>
        <v>0.35389999999999999</v>
      </c>
      <c r="P37">
        <f t="shared" si="5"/>
        <v>118.01035</v>
      </c>
      <c r="Q37">
        <f t="shared" si="9"/>
        <v>107.92677165354336</v>
      </c>
      <c r="R37">
        <f t="shared" si="10"/>
        <v>118.01035</v>
      </c>
      <c r="S37">
        <f t="shared" si="11"/>
        <v>173.79212174677642</v>
      </c>
      <c r="T37">
        <f t="shared" si="12"/>
        <v>205.30642649019188</v>
      </c>
      <c r="W37" s="2"/>
      <c r="X37" s="2"/>
    </row>
    <row r="38" spans="1:24">
      <c r="A38">
        <f t="shared" si="6"/>
        <v>0.72000000000000031</v>
      </c>
      <c r="B38">
        <v>150</v>
      </c>
      <c r="C38">
        <v>75</v>
      </c>
      <c r="D38">
        <v>150</v>
      </c>
      <c r="E38">
        <v>100</v>
      </c>
      <c r="F38">
        <v>6</v>
      </c>
      <c r="G38">
        <v>125</v>
      </c>
      <c r="H38">
        <v>2013</v>
      </c>
      <c r="I38">
        <v>0.25</v>
      </c>
      <c r="J38">
        <v>0.35</v>
      </c>
      <c r="K38">
        <v>375</v>
      </c>
      <c r="L38">
        <v>375</v>
      </c>
      <c r="M38">
        <v>1</v>
      </c>
      <c r="N38">
        <v>1</v>
      </c>
      <c r="O38">
        <f t="shared" si="8"/>
        <v>0.35389999999999999</v>
      </c>
      <c r="P38">
        <f t="shared" si="5"/>
        <v>118.01685999999999</v>
      </c>
      <c r="Q38">
        <f t="shared" si="9"/>
        <v>107.92677165354336</v>
      </c>
      <c r="R38">
        <f t="shared" si="10"/>
        <v>118.01685999999999</v>
      </c>
      <c r="S38">
        <f t="shared" si="11"/>
        <v>173.80062968607029</v>
      </c>
      <c r="T38">
        <f t="shared" si="12"/>
        <v>205.31647720247767</v>
      </c>
      <c r="W38" s="2"/>
      <c r="X38" s="2"/>
    </row>
    <row r="39" spans="1:24">
      <c r="A39">
        <f t="shared" si="6"/>
        <v>0.74000000000000032</v>
      </c>
      <c r="B39">
        <v>150</v>
      </c>
      <c r="C39">
        <v>75</v>
      </c>
      <c r="D39">
        <v>150</v>
      </c>
      <c r="E39">
        <v>100</v>
      </c>
      <c r="F39">
        <v>6</v>
      </c>
      <c r="G39">
        <v>125</v>
      </c>
      <c r="H39">
        <v>2013</v>
      </c>
      <c r="I39">
        <v>0.25</v>
      </c>
      <c r="J39">
        <v>0.35</v>
      </c>
      <c r="K39">
        <v>375</v>
      </c>
      <c r="L39">
        <v>375</v>
      </c>
      <c r="M39">
        <v>1</v>
      </c>
      <c r="N39">
        <v>1</v>
      </c>
      <c r="O39">
        <f t="shared" si="8"/>
        <v>0.35389999999999999</v>
      </c>
      <c r="P39">
        <f t="shared" si="5"/>
        <v>118.02336999999999</v>
      </c>
      <c r="Q39">
        <f t="shared" si="9"/>
        <v>107.92677165354336</v>
      </c>
      <c r="R39">
        <f t="shared" si="10"/>
        <v>118.02336999999999</v>
      </c>
      <c r="S39">
        <f t="shared" si="11"/>
        <v>173.80913771922707</v>
      </c>
      <c r="T39">
        <f t="shared" si="12"/>
        <v>205.32652802564689</v>
      </c>
      <c r="W39" s="2"/>
      <c r="X39" s="2"/>
    </row>
    <row r="40" spans="1:24">
      <c r="A40">
        <f t="shared" si="6"/>
        <v>0.76000000000000034</v>
      </c>
      <c r="B40">
        <v>150</v>
      </c>
      <c r="C40">
        <v>75</v>
      </c>
      <c r="D40">
        <v>150</v>
      </c>
      <c r="E40">
        <v>100</v>
      </c>
      <c r="F40">
        <v>6</v>
      </c>
      <c r="G40">
        <v>125</v>
      </c>
      <c r="H40">
        <v>2013</v>
      </c>
      <c r="I40">
        <v>0.25</v>
      </c>
      <c r="J40">
        <v>0.35</v>
      </c>
      <c r="K40">
        <v>375</v>
      </c>
      <c r="L40">
        <v>375</v>
      </c>
      <c r="M40">
        <v>1</v>
      </c>
      <c r="N40">
        <v>1</v>
      </c>
      <c r="O40">
        <f t="shared" si="8"/>
        <v>0.35389999999999999</v>
      </c>
      <c r="P40">
        <f t="shared" si="5"/>
        <v>118.02988000000001</v>
      </c>
      <c r="Q40">
        <f t="shared" si="9"/>
        <v>107.92677165354336</v>
      </c>
      <c r="R40">
        <f t="shared" si="10"/>
        <v>118.02988000000001</v>
      </c>
      <c r="S40">
        <f t="shared" si="11"/>
        <v>173.8176458462427</v>
      </c>
      <c r="T40">
        <f t="shared" si="12"/>
        <v>205.33657895969472</v>
      </c>
      <c r="W40" s="2"/>
      <c r="X40" s="2"/>
    </row>
    <row r="41" spans="1:24">
      <c r="A41">
        <f t="shared" si="6"/>
        <v>0.78000000000000036</v>
      </c>
      <c r="B41">
        <v>150</v>
      </c>
      <c r="C41">
        <v>75</v>
      </c>
      <c r="D41">
        <v>150</v>
      </c>
      <c r="E41">
        <v>100</v>
      </c>
      <c r="F41">
        <v>6</v>
      </c>
      <c r="G41">
        <v>125</v>
      </c>
      <c r="H41">
        <v>2013</v>
      </c>
      <c r="I41">
        <v>0.25</v>
      </c>
      <c r="J41">
        <v>0.35</v>
      </c>
      <c r="K41">
        <v>375</v>
      </c>
      <c r="L41">
        <v>375</v>
      </c>
      <c r="M41">
        <v>1</v>
      </c>
      <c r="N41">
        <v>1</v>
      </c>
      <c r="O41">
        <f t="shared" si="8"/>
        <v>0.35389999999999999</v>
      </c>
      <c r="P41">
        <f t="shared" si="5"/>
        <v>118.03639</v>
      </c>
      <c r="Q41">
        <f t="shared" si="9"/>
        <v>107.92677165354336</v>
      </c>
      <c r="R41">
        <f t="shared" si="10"/>
        <v>118.03639</v>
      </c>
      <c r="S41">
        <f t="shared" si="11"/>
        <v>173.8261540671127</v>
      </c>
      <c r="T41">
        <f t="shared" si="12"/>
        <v>205.3466300046158</v>
      </c>
      <c r="W41" s="2"/>
      <c r="X41" s="2"/>
    </row>
    <row r="42" spans="1:24">
      <c r="A42">
        <f t="shared" si="6"/>
        <v>0.80000000000000038</v>
      </c>
      <c r="B42">
        <v>150</v>
      </c>
      <c r="C42">
        <v>75</v>
      </c>
      <c r="D42">
        <v>150</v>
      </c>
      <c r="E42">
        <v>100</v>
      </c>
      <c r="F42">
        <v>6</v>
      </c>
      <c r="G42">
        <v>125</v>
      </c>
      <c r="H42">
        <v>2013</v>
      </c>
      <c r="I42">
        <v>0.25</v>
      </c>
      <c r="J42">
        <v>0.35</v>
      </c>
      <c r="K42">
        <v>375</v>
      </c>
      <c r="L42">
        <v>375</v>
      </c>
      <c r="M42">
        <v>1</v>
      </c>
      <c r="N42">
        <v>1</v>
      </c>
      <c r="O42">
        <f t="shared" si="8"/>
        <v>0.35389999999999999</v>
      </c>
      <c r="P42">
        <f t="shared" si="5"/>
        <v>118.04289999999999</v>
      </c>
      <c r="Q42">
        <f t="shared" si="9"/>
        <v>107.92677165354336</v>
      </c>
      <c r="R42">
        <f t="shared" si="10"/>
        <v>118.04289999999999</v>
      </c>
      <c r="S42">
        <f t="shared" si="11"/>
        <v>173.8346623818332</v>
      </c>
      <c r="T42">
        <f t="shared" si="12"/>
        <v>205.3566811604056</v>
      </c>
      <c r="W42" s="2"/>
      <c r="X42" s="2"/>
    </row>
    <row r="43" spans="1:24">
      <c r="A43">
        <f t="shared" si="6"/>
        <v>0.8200000000000004</v>
      </c>
      <c r="B43">
        <v>150</v>
      </c>
      <c r="C43">
        <v>75</v>
      </c>
      <c r="D43">
        <v>150</v>
      </c>
      <c r="E43">
        <v>100</v>
      </c>
      <c r="F43">
        <v>6</v>
      </c>
      <c r="G43">
        <v>125</v>
      </c>
      <c r="H43">
        <v>2013</v>
      </c>
      <c r="I43">
        <v>0.25</v>
      </c>
      <c r="J43">
        <v>0.35</v>
      </c>
      <c r="K43">
        <v>375</v>
      </c>
      <c r="L43">
        <v>375</v>
      </c>
      <c r="M43">
        <v>1</v>
      </c>
      <c r="N43">
        <v>1</v>
      </c>
      <c r="O43">
        <f t="shared" si="8"/>
        <v>0.35389999999999999</v>
      </c>
      <c r="P43">
        <f t="shared" si="5"/>
        <v>118.04940999999998</v>
      </c>
      <c r="Q43">
        <f t="shared" si="9"/>
        <v>107.92677165354336</v>
      </c>
      <c r="R43">
        <f t="shared" si="10"/>
        <v>118.04940999999998</v>
      </c>
      <c r="S43">
        <f t="shared" si="11"/>
        <v>173.84317079040008</v>
      </c>
      <c r="T43">
        <f t="shared" si="12"/>
        <v>205.36673242705928</v>
      </c>
      <c r="W43" s="2"/>
      <c r="X43" s="2"/>
    </row>
    <row r="44" spans="1:24">
      <c r="A44">
        <f t="shared" si="6"/>
        <v>0.84000000000000041</v>
      </c>
      <c r="B44">
        <v>150</v>
      </c>
      <c r="C44">
        <v>75</v>
      </c>
      <c r="D44">
        <v>150</v>
      </c>
      <c r="E44">
        <v>100</v>
      </c>
      <c r="F44">
        <v>6</v>
      </c>
      <c r="G44">
        <v>125</v>
      </c>
      <c r="H44">
        <v>2013</v>
      </c>
      <c r="I44">
        <v>0.25</v>
      </c>
      <c r="J44">
        <v>0.35</v>
      </c>
      <c r="K44">
        <v>375</v>
      </c>
      <c r="L44">
        <v>375</v>
      </c>
      <c r="M44">
        <v>1</v>
      </c>
      <c r="N44">
        <v>1</v>
      </c>
      <c r="O44">
        <f t="shared" si="8"/>
        <v>0.35389999999999999</v>
      </c>
      <c r="P44">
        <f t="shared" si="5"/>
        <v>118.05592</v>
      </c>
      <c r="Q44">
        <f t="shared" si="9"/>
        <v>107.92677165354336</v>
      </c>
      <c r="R44">
        <f t="shared" si="10"/>
        <v>118.05592</v>
      </c>
      <c r="S44">
        <f t="shared" si="11"/>
        <v>173.85167929280891</v>
      </c>
      <c r="T44">
        <f t="shared" si="12"/>
        <v>205.37678380457157</v>
      </c>
      <c r="W44" s="2"/>
      <c r="X44" s="2"/>
    </row>
    <row r="45" spans="1:24">
      <c r="A45">
        <f t="shared" si="6"/>
        <v>0.86000000000000043</v>
      </c>
      <c r="B45">
        <v>150</v>
      </c>
      <c r="C45">
        <v>75</v>
      </c>
      <c r="D45">
        <v>150</v>
      </c>
      <c r="E45">
        <v>100</v>
      </c>
      <c r="F45">
        <v>6</v>
      </c>
      <c r="G45">
        <v>125</v>
      </c>
      <c r="H45">
        <v>2013</v>
      </c>
      <c r="I45">
        <v>0.25</v>
      </c>
      <c r="J45">
        <v>0.35</v>
      </c>
      <c r="K45">
        <v>375</v>
      </c>
      <c r="L45">
        <v>375</v>
      </c>
      <c r="M45">
        <v>1</v>
      </c>
      <c r="N45">
        <v>1</v>
      </c>
      <c r="O45">
        <f t="shared" si="8"/>
        <v>0.35389999999999999</v>
      </c>
      <c r="P45">
        <f t="shared" si="5"/>
        <v>118.06242999999999</v>
      </c>
      <c r="Q45">
        <f t="shared" si="9"/>
        <v>107.92677165354336</v>
      </c>
      <c r="R45">
        <f t="shared" si="10"/>
        <v>118.06242999999999</v>
      </c>
      <c r="S45">
        <f t="shared" si="11"/>
        <v>173.86018788905588</v>
      </c>
      <c r="T45">
        <f t="shared" si="12"/>
        <v>205.386835292938</v>
      </c>
      <c r="W45" s="2"/>
      <c r="X45" s="2"/>
    </row>
    <row r="46" spans="1:24">
      <c r="A46">
        <f t="shared" si="6"/>
        <v>0.88000000000000045</v>
      </c>
      <c r="B46">
        <v>150</v>
      </c>
      <c r="C46">
        <v>75</v>
      </c>
      <c r="D46">
        <v>150</v>
      </c>
      <c r="E46">
        <v>100</v>
      </c>
      <c r="F46">
        <v>6</v>
      </c>
      <c r="G46">
        <v>125</v>
      </c>
      <c r="H46">
        <v>2013</v>
      </c>
      <c r="I46">
        <v>0.25</v>
      </c>
      <c r="J46">
        <v>0.35</v>
      </c>
      <c r="K46">
        <v>375</v>
      </c>
      <c r="L46">
        <v>375</v>
      </c>
      <c r="M46">
        <v>1</v>
      </c>
      <c r="N46">
        <v>1</v>
      </c>
      <c r="O46">
        <f t="shared" si="8"/>
        <v>0.35389999999999999</v>
      </c>
      <c r="P46">
        <f t="shared" si="5"/>
        <v>118.06893999999998</v>
      </c>
      <c r="Q46">
        <f t="shared" si="9"/>
        <v>107.92677165354336</v>
      </c>
      <c r="R46">
        <f t="shared" si="10"/>
        <v>118.06893999999998</v>
      </c>
      <c r="S46">
        <f t="shared" si="11"/>
        <v>173.86869657913661</v>
      </c>
      <c r="T46">
        <f t="shared" si="12"/>
        <v>205.39688689215333</v>
      </c>
      <c r="W46" s="2"/>
      <c r="X46" s="2"/>
    </row>
    <row r="47" spans="1:24">
      <c r="A47">
        <f t="shared" si="6"/>
        <v>0.90000000000000047</v>
      </c>
      <c r="B47">
        <v>150</v>
      </c>
      <c r="C47">
        <v>75</v>
      </c>
      <c r="D47">
        <v>150</v>
      </c>
      <c r="E47">
        <v>100</v>
      </c>
      <c r="F47">
        <v>6</v>
      </c>
      <c r="G47">
        <v>125</v>
      </c>
      <c r="H47">
        <v>2013</v>
      </c>
      <c r="I47">
        <v>0.25</v>
      </c>
      <c r="J47">
        <v>0.35</v>
      </c>
      <c r="K47">
        <v>375</v>
      </c>
      <c r="L47">
        <v>375</v>
      </c>
      <c r="M47">
        <v>1</v>
      </c>
      <c r="N47">
        <v>1</v>
      </c>
      <c r="O47">
        <f t="shared" si="8"/>
        <v>0.35389999999999999</v>
      </c>
      <c r="P47">
        <f t="shared" si="5"/>
        <v>118.07545</v>
      </c>
      <c r="Q47">
        <f t="shared" si="9"/>
        <v>107.92677165354336</v>
      </c>
      <c r="R47">
        <f t="shared" si="10"/>
        <v>118.07545</v>
      </c>
      <c r="S47">
        <f t="shared" si="11"/>
        <v>173.87720536304712</v>
      </c>
      <c r="T47">
        <f t="shared" si="12"/>
        <v>205.40693860221302</v>
      </c>
      <c r="W47" s="2"/>
      <c r="X47" s="2"/>
    </row>
    <row r="48" spans="1:24">
      <c r="A48">
        <f t="shared" si="6"/>
        <v>0.92000000000000048</v>
      </c>
      <c r="B48">
        <v>150</v>
      </c>
      <c r="C48">
        <v>75</v>
      </c>
      <c r="D48">
        <v>150</v>
      </c>
      <c r="E48">
        <v>100</v>
      </c>
      <c r="F48">
        <v>6</v>
      </c>
      <c r="G48">
        <v>125</v>
      </c>
      <c r="H48">
        <v>2013</v>
      </c>
      <c r="I48">
        <v>0.25</v>
      </c>
      <c r="J48">
        <v>0.35</v>
      </c>
      <c r="K48">
        <v>375</v>
      </c>
      <c r="L48">
        <v>375</v>
      </c>
      <c r="M48">
        <v>1</v>
      </c>
      <c r="N48">
        <v>1</v>
      </c>
      <c r="O48">
        <f t="shared" si="8"/>
        <v>0.35389999999999999</v>
      </c>
      <c r="P48">
        <f t="shared" si="5"/>
        <v>118.08196</v>
      </c>
      <c r="Q48">
        <f t="shared" si="9"/>
        <v>107.92677165354336</v>
      </c>
      <c r="R48">
        <f t="shared" si="10"/>
        <v>118.08196</v>
      </c>
      <c r="S48">
        <f t="shared" si="11"/>
        <v>173.88571424078307</v>
      </c>
      <c r="T48">
        <f t="shared" si="12"/>
        <v>205.41699042311174</v>
      </c>
      <c r="W48" s="2"/>
      <c r="X48" s="2"/>
    </row>
    <row r="49" spans="1:24">
      <c r="A49">
        <f t="shared" si="6"/>
        <v>0.9400000000000005</v>
      </c>
      <c r="B49">
        <v>150</v>
      </c>
      <c r="C49">
        <v>75</v>
      </c>
      <c r="D49">
        <v>150</v>
      </c>
      <c r="E49">
        <v>100</v>
      </c>
      <c r="F49">
        <v>6</v>
      </c>
      <c r="G49">
        <v>125</v>
      </c>
      <c r="H49">
        <v>2013</v>
      </c>
      <c r="I49">
        <v>0.25</v>
      </c>
      <c r="J49">
        <v>0.35</v>
      </c>
      <c r="K49">
        <v>375</v>
      </c>
      <c r="L49">
        <v>375</v>
      </c>
      <c r="M49">
        <v>1</v>
      </c>
      <c r="N49">
        <v>1</v>
      </c>
      <c r="O49">
        <f t="shared" si="8"/>
        <v>0.35389999999999999</v>
      </c>
      <c r="P49">
        <f t="shared" si="5"/>
        <v>118.08846999999999</v>
      </c>
      <c r="Q49">
        <f t="shared" si="9"/>
        <v>107.92677165354336</v>
      </c>
      <c r="R49">
        <f t="shared" si="10"/>
        <v>118.08846999999999</v>
      </c>
      <c r="S49">
        <f t="shared" si="11"/>
        <v>173.89422321234062</v>
      </c>
      <c r="T49">
        <f t="shared" si="12"/>
        <v>205.42704235484504</v>
      </c>
      <c r="W49" s="2"/>
      <c r="X49" s="2"/>
    </row>
    <row r="50" spans="1:24">
      <c r="A50">
        <f t="shared" si="6"/>
        <v>0.96000000000000052</v>
      </c>
      <c r="B50">
        <v>150</v>
      </c>
      <c r="C50">
        <v>75</v>
      </c>
      <c r="D50">
        <v>150</v>
      </c>
      <c r="E50">
        <v>100</v>
      </c>
      <c r="F50">
        <v>6</v>
      </c>
      <c r="G50">
        <v>125</v>
      </c>
      <c r="H50">
        <v>2013</v>
      </c>
      <c r="I50">
        <v>0.25</v>
      </c>
      <c r="J50">
        <v>0.35</v>
      </c>
      <c r="K50">
        <v>375</v>
      </c>
      <c r="L50">
        <v>375</v>
      </c>
      <c r="M50">
        <v>1</v>
      </c>
      <c r="N50">
        <v>1</v>
      </c>
      <c r="O50">
        <f t="shared" si="8"/>
        <v>0.35389999999999999</v>
      </c>
      <c r="P50">
        <f t="shared" si="5"/>
        <v>118.09497999999998</v>
      </c>
      <c r="Q50">
        <f t="shared" si="9"/>
        <v>107.92677165354336</v>
      </c>
      <c r="R50">
        <f t="shared" si="10"/>
        <v>118.09497999999998</v>
      </c>
      <c r="S50">
        <f t="shared" si="11"/>
        <v>173.90273227771547</v>
      </c>
      <c r="T50">
        <f t="shared" si="12"/>
        <v>205.43709439740789</v>
      </c>
      <c r="W50" s="2"/>
      <c r="X50" s="2"/>
    </row>
    <row r="51" spans="1:24">
      <c r="A51">
        <f t="shared" si="6"/>
        <v>0.98000000000000054</v>
      </c>
      <c r="B51">
        <v>150</v>
      </c>
      <c r="C51">
        <v>75</v>
      </c>
      <c r="D51">
        <v>150</v>
      </c>
      <c r="E51">
        <v>100</v>
      </c>
      <c r="F51">
        <v>6</v>
      </c>
      <c r="G51">
        <v>125</v>
      </c>
      <c r="H51">
        <v>2013</v>
      </c>
      <c r="I51">
        <v>0.25</v>
      </c>
      <c r="J51">
        <v>0.35</v>
      </c>
      <c r="K51">
        <v>375</v>
      </c>
      <c r="L51">
        <v>375</v>
      </c>
      <c r="M51">
        <v>1</v>
      </c>
      <c r="N51">
        <v>1</v>
      </c>
      <c r="O51">
        <f t="shared" si="8"/>
        <v>0.35389999999999999</v>
      </c>
      <c r="P51">
        <f t="shared" si="5"/>
        <v>118.10149</v>
      </c>
      <c r="Q51">
        <f t="shared" si="9"/>
        <v>107.92677165354336</v>
      </c>
      <c r="R51">
        <f t="shared" si="10"/>
        <v>118.10149</v>
      </c>
      <c r="S51">
        <f t="shared" si="11"/>
        <v>173.91124143690345</v>
      </c>
      <c r="T51">
        <f t="shared" si="12"/>
        <v>205.44714655079525</v>
      </c>
      <c r="W51" s="2"/>
      <c r="X51" s="2"/>
    </row>
    <row r="52" spans="1:24">
      <c r="A52">
        <f t="shared" si="6"/>
        <v>1.0000000000000004</v>
      </c>
      <c r="B52">
        <v>150</v>
      </c>
      <c r="C52">
        <v>75</v>
      </c>
      <c r="D52">
        <v>150</v>
      </c>
      <c r="E52">
        <v>100</v>
      </c>
      <c r="F52">
        <v>6</v>
      </c>
      <c r="G52">
        <v>125</v>
      </c>
      <c r="H52">
        <v>2013</v>
      </c>
      <c r="I52">
        <v>0.25</v>
      </c>
      <c r="J52">
        <v>0.35</v>
      </c>
      <c r="K52">
        <v>375</v>
      </c>
      <c r="L52">
        <v>375</v>
      </c>
      <c r="M52">
        <v>1</v>
      </c>
      <c r="N52">
        <v>1</v>
      </c>
      <c r="O52">
        <f t="shared" si="8"/>
        <v>0.35389999999999999</v>
      </c>
      <c r="P52">
        <f t="shared" si="5"/>
        <v>118.10799999999999</v>
      </c>
      <c r="Q52">
        <f t="shared" si="9"/>
        <v>107.92677165354336</v>
      </c>
      <c r="R52">
        <f t="shared" si="10"/>
        <v>118.10799999999999</v>
      </c>
      <c r="S52">
        <f t="shared" si="11"/>
        <v>173.91975068990064</v>
      </c>
      <c r="T52">
        <f t="shared" si="12"/>
        <v>205.45719881500261</v>
      </c>
      <c r="W52" s="2"/>
      <c r="X52" s="2"/>
    </row>
    <row r="53" spans="1:24">
      <c r="A53">
        <f t="shared" si="6"/>
        <v>1.0200000000000005</v>
      </c>
      <c r="B53">
        <v>150</v>
      </c>
      <c r="C53">
        <v>75</v>
      </c>
      <c r="D53">
        <v>150</v>
      </c>
      <c r="E53">
        <v>100</v>
      </c>
      <c r="F53">
        <v>6</v>
      </c>
      <c r="G53">
        <v>125</v>
      </c>
      <c r="H53">
        <v>2013</v>
      </c>
      <c r="I53">
        <v>0.25</v>
      </c>
      <c r="J53">
        <v>0.35</v>
      </c>
      <c r="K53">
        <v>375</v>
      </c>
      <c r="L53">
        <v>375</v>
      </c>
      <c r="M53">
        <v>1</v>
      </c>
      <c r="N53">
        <v>1</v>
      </c>
      <c r="O53">
        <f t="shared" si="8"/>
        <v>0.35389999999999999</v>
      </c>
      <c r="P53">
        <f t="shared" si="5"/>
        <v>118.11450999999998</v>
      </c>
      <c r="Q53">
        <f t="shared" si="9"/>
        <v>107.92677165354336</v>
      </c>
      <c r="R53">
        <f t="shared" si="10"/>
        <v>118.11450999999998</v>
      </c>
      <c r="S53">
        <f t="shared" si="11"/>
        <v>173.92826003670248</v>
      </c>
      <c r="T53">
        <f t="shared" si="12"/>
        <v>205.46725119002451</v>
      </c>
      <c r="W53" s="2"/>
      <c r="X53" s="2"/>
    </row>
    <row r="54" spans="1:24">
      <c r="A54">
        <f t="shared" si="6"/>
        <v>1.0400000000000005</v>
      </c>
      <c r="B54">
        <v>150</v>
      </c>
      <c r="C54">
        <v>75</v>
      </c>
      <c r="D54">
        <v>150</v>
      </c>
      <c r="E54">
        <v>100</v>
      </c>
      <c r="F54">
        <v>6</v>
      </c>
      <c r="G54">
        <v>125</v>
      </c>
      <c r="H54">
        <v>2013</v>
      </c>
      <c r="I54">
        <v>0.25</v>
      </c>
      <c r="J54">
        <v>0.35</v>
      </c>
      <c r="K54">
        <v>375</v>
      </c>
      <c r="L54">
        <v>375</v>
      </c>
      <c r="M54">
        <v>1</v>
      </c>
      <c r="N54">
        <v>1</v>
      </c>
      <c r="O54">
        <f t="shared" si="8"/>
        <v>0.35389999999999999</v>
      </c>
      <c r="P54">
        <f t="shared" si="5"/>
        <v>118.12102</v>
      </c>
      <c r="Q54">
        <f t="shared" si="9"/>
        <v>107.92677165354336</v>
      </c>
      <c r="R54">
        <f t="shared" si="10"/>
        <v>118.12102</v>
      </c>
      <c r="S54">
        <f t="shared" si="11"/>
        <v>173.93676947730515</v>
      </c>
      <c r="T54">
        <f t="shared" si="12"/>
        <v>205.47730367585643</v>
      </c>
      <c r="W54" s="2"/>
      <c r="X54" s="2"/>
    </row>
    <row r="55" spans="1:24">
      <c r="A55">
        <f t="shared" si="6"/>
        <v>1.0600000000000005</v>
      </c>
      <c r="B55">
        <v>150</v>
      </c>
      <c r="C55">
        <v>75</v>
      </c>
      <c r="D55">
        <v>150</v>
      </c>
      <c r="E55">
        <v>100</v>
      </c>
      <c r="F55">
        <v>6</v>
      </c>
      <c r="G55">
        <v>125</v>
      </c>
      <c r="H55">
        <v>2013</v>
      </c>
      <c r="I55">
        <v>0.25</v>
      </c>
      <c r="J55">
        <v>0.35</v>
      </c>
      <c r="K55">
        <v>375</v>
      </c>
      <c r="L55">
        <v>375</v>
      </c>
      <c r="M55">
        <v>1</v>
      </c>
      <c r="N55">
        <v>1</v>
      </c>
      <c r="O55">
        <f t="shared" si="8"/>
        <v>0.35389999999999999</v>
      </c>
      <c r="P55">
        <f t="shared" si="5"/>
        <v>118.12752999999999</v>
      </c>
      <c r="Q55">
        <f t="shared" si="9"/>
        <v>107.92677165354336</v>
      </c>
      <c r="R55">
        <f t="shared" si="10"/>
        <v>118.12752999999999</v>
      </c>
      <c r="S55">
        <f t="shared" si="11"/>
        <v>173.94527901170443</v>
      </c>
      <c r="T55">
        <f t="shared" si="12"/>
        <v>205.48735627249349</v>
      </c>
      <c r="W55" s="2"/>
      <c r="X55" s="2"/>
    </row>
    <row r="56" spans="1:24">
      <c r="A56">
        <f t="shared" si="6"/>
        <v>1.0800000000000005</v>
      </c>
      <c r="B56">
        <v>150</v>
      </c>
      <c r="C56">
        <v>75</v>
      </c>
      <c r="D56">
        <v>150</v>
      </c>
      <c r="E56">
        <v>100</v>
      </c>
      <c r="F56">
        <v>6</v>
      </c>
      <c r="G56">
        <v>125</v>
      </c>
      <c r="H56">
        <v>2013</v>
      </c>
      <c r="I56">
        <v>0.25</v>
      </c>
      <c r="J56">
        <v>0.35</v>
      </c>
      <c r="K56">
        <v>375</v>
      </c>
      <c r="L56">
        <v>375</v>
      </c>
      <c r="M56">
        <v>1</v>
      </c>
      <c r="N56">
        <v>1</v>
      </c>
      <c r="O56">
        <f t="shared" si="8"/>
        <v>0.35389999999999999</v>
      </c>
      <c r="P56">
        <f t="shared" si="5"/>
        <v>118.13403999999998</v>
      </c>
      <c r="Q56">
        <f t="shared" si="9"/>
        <v>107.92677165354336</v>
      </c>
      <c r="R56">
        <f t="shared" si="10"/>
        <v>118.13403999999998</v>
      </c>
      <c r="S56">
        <f t="shared" si="11"/>
        <v>173.95378863989629</v>
      </c>
      <c r="T56">
        <f t="shared" si="12"/>
        <v>205.49740897993084</v>
      </c>
      <c r="W56" s="2"/>
      <c r="X56" s="2"/>
    </row>
    <row r="57" spans="1:24">
      <c r="A57">
        <f t="shared" si="6"/>
        <v>1.1000000000000005</v>
      </c>
      <c r="B57">
        <v>150</v>
      </c>
      <c r="C57">
        <v>75</v>
      </c>
      <c r="D57">
        <v>150</v>
      </c>
      <c r="E57">
        <v>100</v>
      </c>
      <c r="F57">
        <v>6</v>
      </c>
      <c r="G57">
        <v>125</v>
      </c>
      <c r="H57">
        <v>2013</v>
      </c>
      <c r="I57">
        <v>0.25</v>
      </c>
      <c r="J57">
        <v>0.35</v>
      </c>
      <c r="K57">
        <v>375</v>
      </c>
      <c r="L57">
        <v>375</v>
      </c>
      <c r="M57">
        <v>1</v>
      </c>
      <c r="N57">
        <v>1</v>
      </c>
      <c r="O57">
        <f t="shared" si="8"/>
        <v>0.35389999999999999</v>
      </c>
      <c r="P57">
        <f t="shared" si="5"/>
        <v>118.14055</v>
      </c>
      <c r="Q57">
        <f t="shared" si="9"/>
        <v>107.92677165354336</v>
      </c>
      <c r="R57">
        <f t="shared" si="10"/>
        <v>118.14055</v>
      </c>
      <c r="S57">
        <f t="shared" si="11"/>
        <v>173.96229836187638</v>
      </c>
      <c r="T57">
        <f t="shared" si="12"/>
        <v>205.50746179816329</v>
      </c>
      <c r="W57" s="2"/>
      <c r="X57" s="2"/>
    </row>
    <row r="58" spans="1:24">
      <c r="A58">
        <f t="shared" si="6"/>
        <v>1.1200000000000006</v>
      </c>
      <c r="B58">
        <v>150</v>
      </c>
      <c r="C58">
        <v>75</v>
      </c>
      <c r="D58">
        <v>150</v>
      </c>
      <c r="E58">
        <v>100</v>
      </c>
      <c r="F58">
        <v>6</v>
      </c>
      <c r="G58">
        <v>125</v>
      </c>
      <c r="H58">
        <v>2013</v>
      </c>
      <c r="I58">
        <v>0.25</v>
      </c>
      <c r="J58">
        <v>0.35</v>
      </c>
      <c r="K58">
        <v>375</v>
      </c>
      <c r="L58">
        <v>375</v>
      </c>
      <c r="M58">
        <v>1</v>
      </c>
      <c r="N58">
        <v>1</v>
      </c>
      <c r="O58">
        <f t="shared" si="8"/>
        <v>0.35389999999999999</v>
      </c>
      <c r="P58">
        <f t="shared" si="5"/>
        <v>118.14706</v>
      </c>
      <c r="Q58">
        <f t="shared" si="9"/>
        <v>107.92677165354336</v>
      </c>
      <c r="R58">
        <f t="shared" si="10"/>
        <v>118.14706</v>
      </c>
      <c r="S58">
        <f t="shared" si="11"/>
        <v>173.97080817764066</v>
      </c>
      <c r="T58">
        <f t="shared" si="12"/>
        <v>205.51751472718615</v>
      </c>
      <c r="W58" s="2"/>
      <c r="X58" s="2"/>
    </row>
    <row r="59" spans="1:24">
      <c r="A59">
        <f t="shared" si="6"/>
        <v>1.1400000000000006</v>
      </c>
      <c r="B59">
        <v>150</v>
      </c>
      <c r="C59">
        <v>75</v>
      </c>
      <c r="D59">
        <v>150</v>
      </c>
      <c r="E59">
        <v>100</v>
      </c>
      <c r="F59">
        <v>6</v>
      </c>
      <c r="G59">
        <v>125</v>
      </c>
      <c r="H59">
        <v>2013</v>
      </c>
      <c r="I59">
        <v>0.25</v>
      </c>
      <c r="J59">
        <v>0.35</v>
      </c>
      <c r="K59">
        <v>375</v>
      </c>
      <c r="L59">
        <v>375</v>
      </c>
      <c r="M59">
        <v>1</v>
      </c>
      <c r="N59">
        <v>1</v>
      </c>
      <c r="O59">
        <f t="shared" si="8"/>
        <v>0.35389999999999999</v>
      </c>
      <c r="P59">
        <f t="shared" si="5"/>
        <v>118.15356999999999</v>
      </c>
      <c r="Q59">
        <f t="shared" si="9"/>
        <v>107.92677165354336</v>
      </c>
      <c r="R59">
        <f t="shared" si="10"/>
        <v>118.15356999999999</v>
      </c>
      <c r="S59">
        <f t="shared" si="11"/>
        <v>173.97931808718516</v>
      </c>
      <c r="T59">
        <f t="shared" si="12"/>
        <v>205.52756776699474</v>
      </c>
      <c r="W59" s="2"/>
      <c r="X59" s="2"/>
    </row>
    <row r="60" spans="1:24">
      <c r="A60">
        <f t="shared" si="6"/>
        <v>1.1600000000000006</v>
      </c>
      <c r="B60">
        <v>150</v>
      </c>
      <c r="C60">
        <v>75</v>
      </c>
      <c r="D60">
        <v>150</v>
      </c>
      <c r="E60">
        <v>100</v>
      </c>
      <c r="F60">
        <v>6</v>
      </c>
      <c r="G60">
        <v>125</v>
      </c>
      <c r="H60">
        <v>2013</v>
      </c>
      <c r="I60">
        <v>0.25</v>
      </c>
      <c r="J60">
        <v>0.35</v>
      </c>
      <c r="K60">
        <v>375</v>
      </c>
      <c r="L60">
        <v>375</v>
      </c>
      <c r="M60">
        <v>1</v>
      </c>
      <c r="N60">
        <v>1</v>
      </c>
      <c r="O60">
        <f t="shared" si="8"/>
        <v>0.35389999999999999</v>
      </c>
      <c r="P60">
        <f t="shared" si="5"/>
        <v>118.16007999999998</v>
      </c>
      <c r="Q60">
        <f t="shared" si="9"/>
        <v>107.92677165354336</v>
      </c>
      <c r="R60">
        <f t="shared" si="10"/>
        <v>118.16007999999998</v>
      </c>
      <c r="S60">
        <f t="shared" si="11"/>
        <v>173.9878280905055</v>
      </c>
      <c r="T60">
        <f t="shared" si="12"/>
        <v>205.53762091758381</v>
      </c>
      <c r="W60" s="2"/>
      <c r="X60" s="2"/>
    </row>
    <row r="61" spans="1:24">
      <c r="A61">
        <f t="shared" si="6"/>
        <v>1.1800000000000006</v>
      </c>
      <c r="B61">
        <v>150</v>
      </c>
      <c r="C61">
        <v>75</v>
      </c>
      <c r="D61">
        <v>150</v>
      </c>
      <c r="E61">
        <v>100</v>
      </c>
      <c r="F61">
        <v>6</v>
      </c>
      <c r="G61">
        <v>125</v>
      </c>
      <c r="H61">
        <v>2013</v>
      </c>
      <c r="I61">
        <v>0.25</v>
      </c>
      <c r="J61">
        <v>0.35</v>
      </c>
      <c r="K61">
        <v>375</v>
      </c>
      <c r="L61">
        <v>375</v>
      </c>
      <c r="M61">
        <v>1</v>
      </c>
      <c r="N61">
        <v>1</v>
      </c>
      <c r="O61">
        <f t="shared" si="8"/>
        <v>0.35389999999999999</v>
      </c>
      <c r="P61">
        <f t="shared" si="5"/>
        <v>118.16659</v>
      </c>
      <c r="Q61">
        <f t="shared" si="9"/>
        <v>107.92677165354336</v>
      </c>
      <c r="R61">
        <f t="shared" si="10"/>
        <v>118.16659</v>
      </c>
      <c r="S61">
        <f t="shared" si="11"/>
        <v>173.99633818759776</v>
      </c>
      <c r="T61">
        <f t="shared" si="12"/>
        <v>205.54767417894882</v>
      </c>
      <c r="W61" s="2"/>
      <c r="X61" s="2"/>
    </row>
    <row r="62" spans="1:24">
      <c r="A62">
        <f t="shared" si="6"/>
        <v>1.2000000000000006</v>
      </c>
      <c r="B62">
        <v>150</v>
      </c>
      <c r="C62">
        <v>75</v>
      </c>
      <c r="D62">
        <v>150</v>
      </c>
      <c r="E62">
        <v>100</v>
      </c>
      <c r="F62">
        <v>6</v>
      </c>
      <c r="G62">
        <v>125</v>
      </c>
      <c r="H62">
        <v>2013</v>
      </c>
      <c r="I62">
        <v>0.25</v>
      </c>
      <c r="J62">
        <v>0.35</v>
      </c>
      <c r="K62">
        <v>375</v>
      </c>
      <c r="L62">
        <v>375</v>
      </c>
      <c r="M62">
        <v>1</v>
      </c>
      <c r="N62">
        <v>1</v>
      </c>
      <c r="O62">
        <f t="shared" si="8"/>
        <v>0.35389999999999999</v>
      </c>
      <c r="P62">
        <f t="shared" si="5"/>
        <v>118.17309999999999</v>
      </c>
      <c r="Q62">
        <f t="shared" si="9"/>
        <v>107.92677165354336</v>
      </c>
      <c r="R62">
        <f t="shared" si="10"/>
        <v>118.17309999999999</v>
      </c>
      <c r="S62">
        <f t="shared" si="11"/>
        <v>174.00484837845758</v>
      </c>
      <c r="T62">
        <f t="shared" si="12"/>
        <v>205.55772755108453</v>
      </c>
      <c r="W62" s="2"/>
      <c r="X62" s="2"/>
    </row>
    <row r="63" spans="1:24">
      <c r="A63">
        <f t="shared" si="6"/>
        <v>1.2200000000000006</v>
      </c>
      <c r="B63">
        <v>150</v>
      </c>
      <c r="C63">
        <v>75</v>
      </c>
      <c r="D63">
        <v>150</v>
      </c>
      <c r="E63">
        <v>100</v>
      </c>
      <c r="F63">
        <v>6</v>
      </c>
      <c r="G63">
        <v>125</v>
      </c>
      <c r="H63">
        <v>2013</v>
      </c>
      <c r="I63">
        <v>0.25</v>
      </c>
      <c r="J63">
        <v>0.35</v>
      </c>
      <c r="K63">
        <v>375</v>
      </c>
      <c r="L63">
        <v>375</v>
      </c>
      <c r="M63">
        <v>1</v>
      </c>
      <c r="N63">
        <v>1</v>
      </c>
      <c r="O63">
        <f t="shared" si="8"/>
        <v>0.35389999999999999</v>
      </c>
      <c r="P63">
        <f t="shared" si="5"/>
        <v>118.17960999999998</v>
      </c>
      <c r="Q63">
        <f t="shared" si="9"/>
        <v>107.92677165354336</v>
      </c>
      <c r="R63">
        <f t="shared" si="10"/>
        <v>118.17960999999998</v>
      </c>
      <c r="S63">
        <f t="shared" si="11"/>
        <v>174.01335866308099</v>
      </c>
      <c r="T63">
        <f t="shared" si="12"/>
        <v>205.56778103398634</v>
      </c>
      <c r="W63" s="2"/>
      <c r="X63" s="2"/>
    </row>
    <row r="64" spans="1:24">
      <c r="A64">
        <f t="shared" si="6"/>
        <v>1.2400000000000007</v>
      </c>
      <c r="B64">
        <v>150</v>
      </c>
      <c r="C64">
        <v>75</v>
      </c>
      <c r="D64">
        <v>150</v>
      </c>
      <c r="E64">
        <v>100</v>
      </c>
      <c r="F64">
        <v>6</v>
      </c>
      <c r="G64">
        <v>125</v>
      </c>
      <c r="H64">
        <v>2013</v>
      </c>
      <c r="I64">
        <v>0.25</v>
      </c>
      <c r="J64">
        <v>0.35</v>
      </c>
      <c r="K64">
        <v>375</v>
      </c>
      <c r="L64">
        <v>375</v>
      </c>
      <c r="M64">
        <v>1</v>
      </c>
      <c r="N64">
        <v>1</v>
      </c>
      <c r="O64">
        <f t="shared" si="8"/>
        <v>0.35389999999999999</v>
      </c>
      <c r="P64">
        <f t="shared" si="5"/>
        <v>118.18612</v>
      </c>
      <c r="Q64">
        <f t="shared" si="9"/>
        <v>107.92677165354336</v>
      </c>
      <c r="R64">
        <f t="shared" si="10"/>
        <v>118.18612</v>
      </c>
      <c r="S64">
        <f t="shared" si="11"/>
        <v>174.02186904146393</v>
      </c>
      <c r="T64">
        <f t="shared" si="12"/>
        <v>205.57783462764939</v>
      </c>
      <c r="W64" s="2"/>
      <c r="X64" s="2"/>
    </row>
    <row r="65" spans="1:24">
      <c r="A65">
        <f t="shared" si="6"/>
        <v>1.2600000000000007</v>
      </c>
      <c r="B65">
        <v>150</v>
      </c>
      <c r="C65">
        <v>75</v>
      </c>
      <c r="D65">
        <v>150</v>
      </c>
      <c r="E65">
        <v>100</v>
      </c>
      <c r="F65">
        <v>6</v>
      </c>
      <c r="G65">
        <v>125</v>
      </c>
      <c r="H65">
        <v>2013</v>
      </c>
      <c r="I65">
        <v>0.25</v>
      </c>
      <c r="J65">
        <v>0.35</v>
      </c>
      <c r="K65">
        <v>375</v>
      </c>
      <c r="L65">
        <v>375</v>
      </c>
      <c r="M65">
        <v>1</v>
      </c>
      <c r="N65">
        <v>1</v>
      </c>
      <c r="O65">
        <f t="shared" si="8"/>
        <v>0.35389999999999999</v>
      </c>
      <c r="P65">
        <f t="shared" si="5"/>
        <v>118.19262999999999</v>
      </c>
      <c r="Q65">
        <f t="shared" si="9"/>
        <v>107.92677165354336</v>
      </c>
      <c r="R65">
        <f t="shared" si="10"/>
        <v>118.19262999999999</v>
      </c>
      <c r="S65">
        <f t="shared" si="11"/>
        <v>174.03037951360218</v>
      </c>
      <c r="T65">
        <f t="shared" si="12"/>
        <v>205.58788833206873</v>
      </c>
      <c r="W65" s="2"/>
      <c r="X65" s="2"/>
    </row>
    <row r="66" spans="1:24">
      <c r="A66">
        <f t="shared" si="6"/>
        <v>1.2800000000000007</v>
      </c>
      <c r="B66">
        <v>150</v>
      </c>
      <c r="C66">
        <v>75</v>
      </c>
      <c r="D66">
        <v>150</v>
      </c>
      <c r="E66">
        <v>100</v>
      </c>
      <c r="F66">
        <v>6</v>
      </c>
      <c r="G66">
        <v>125</v>
      </c>
      <c r="H66">
        <v>2013</v>
      </c>
      <c r="I66">
        <v>0.25</v>
      </c>
      <c r="J66">
        <v>0.35</v>
      </c>
      <c r="K66">
        <v>375</v>
      </c>
      <c r="L66">
        <v>375</v>
      </c>
      <c r="M66">
        <v>1</v>
      </c>
      <c r="N66">
        <v>1</v>
      </c>
      <c r="O66">
        <f t="shared" si="8"/>
        <v>0.35389999999999999</v>
      </c>
      <c r="P66">
        <f t="shared" si="5"/>
        <v>118.19913999999999</v>
      </c>
      <c r="Q66">
        <f t="shared" si="9"/>
        <v>107.92677165354336</v>
      </c>
      <c r="R66">
        <f t="shared" si="10"/>
        <v>118.19913999999999</v>
      </c>
      <c r="S66">
        <f t="shared" si="11"/>
        <v>174.03889007949138</v>
      </c>
      <c r="T66">
        <f t="shared" si="12"/>
        <v>205.59794214723914</v>
      </c>
      <c r="W66" s="2"/>
      <c r="X66" s="2"/>
    </row>
    <row r="67" spans="1:24">
      <c r="A67">
        <f t="shared" si="6"/>
        <v>1.3000000000000007</v>
      </c>
      <c r="B67">
        <v>150</v>
      </c>
      <c r="C67">
        <v>75</v>
      </c>
      <c r="D67">
        <v>150</v>
      </c>
      <c r="E67">
        <v>100</v>
      </c>
      <c r="F67">
        <v>6</v>
      </c>
      <c r="G67">
        <v>125</v>
      </c>
      <c r="H67">
        <v>2013</v>
      </c>
      <c r="I67">
        <v>0.25</v>
      </c>
      <c r="J67">
        <v>0.35</v>
      </c>
      <c r="K67">
        <v>375</v>
      </c>
      <c r="L67">
        <v>375</v>
      </c>
      <c r="M67">
        <v>1</v>
      </c>
      <c r="N67">
        <v>1</v>
      </c>
      <c r="O67">
        <f t="shared" si="8"/>
        <v>0.35389999999999999</v>
      </c>
      <c r="P67">
        <f t="shared" ref="P67:P102" si="13">(0.3255 *A67)+ (0.2528 * (B67 +D67)) +(0.376 * E67) +(O67* C67)- (0.1936 * G67) + M67 + N67</f>
        <v>118.20565000000001</v>
      </c>
      <c r="Q67">
        <f t="shared" si="9"/>
        <v>107.92677165354336</v>
      </c>
      <c r="R67">
        <f t="shared" si="10"/>
        <v>118.20565000000001</v>
      </c>
      <c r="S67">
        <f t="shared" si="11"/>
        <v>174.04740073912771</v>
      </c>
      <c r="T67">
        <f t="shared" si="12"/>
        <v>205.60799607315616</v>
      </c>
      <c r="W67" s="2"/>
      <c r="X67" s="2"/>
    </row>
    <row r="68" spans="1:24">
      <c r="A68">
        <f t="shared" ref="A68:A100" si="14">A67+0.02</f>
        <v>1.3200000000000007</v>
      </c>
      <c r="B68">
        <v>150</v>
      </c>
      <c r="C68">
        <v>75</v>
      </c>
      <c r="D68">
        <v>150</v>
      </c>
      <c r="E68">
        <v>100</v>
      </c>
      <c r="F68">
        <v>6</v>
      </c>
      <c r="G68">
        <v>125</v>
      </c>
      <c r="H68">
        <v>2013</v>
      </c>
      <c r="I68">
        <v>0.25</v>
      </c>
      <c r="J68">
        <v>0.35</v>
      </c>
      <c r="K68">
        <v>375</v>
      </c>
      <c r="L68">
        <v>375</v>
      </c>
      <c r="M68">
        <v>1</v>
      </c>
      <c r="N68">
        <v>1</v>
      </c>
      <c r="O68">
        <f t="shared" si="8"/>
        <v>0.35389999999999999</v>
      </c>
      <c r="P68">
        <f t="shared" si="13"/>
        <v>118.21216</v>
      </c>
      <c r="Q68">
        <f t="shared" si="9"/>
        <v>107.92677165354336</v>
      </c>
      <c r="R68">
        <f t="shared" si="10"/>
        <v>118.21216</v>
      </c>
      <c r="S68">
        <f t="shared" si="11"/>
        <v>174.05591149250694</v>
      </c>
      <c r="T68">
        <f t="shared" si="12"/>
        <v>205.61805010981485</v>
      </c>
      <c r="W68" s="2"/>
      <c r="X68" s="2"/>
    </row>
    <row r="69" spans="1:24">
      <c r="A69">
        <f t="shared" si="14"/>
        <v>1.3400000000000007</v>
      </c>
      <c r="B69">
        <v>150</v>
      </c>
      <c r="C69">
        <v>75</v>
      </c>
      <c r="D69">
        <v>150</v>
      </c>
      <c r="E69">
        <v>100</v>
      </c>
      <c r="F69">
        <v>6</v>
      </c>
      <c r="G69">
        <v>125</v>
      </c>
      <c r="H69">
        <v>2013</v>
      </c>
      <c r="I69">
        <v>0.25</v>
      </c>
      <c r="J69">
        <v>0.35</v>
      </c>
      <c r="K69">
        <v>375</v>
      </c>
      <c r="L69">
        <v>375</v>
      </c>
      <c r="M69">
        <v>1</v>
      </c>
      <c r="N69">
        <v>1</v>
      </c>
      <c r="O69">
        <f t="shared" si="8"/>
        <v>0.35389999999999999</v>
      </c>
      <c r="P69">
        <f t="shared" si="13"/>
        <v>118.21866999999999</v>
      </c>
      <c r="Q69">
        <f t="shared" si="9"/>
        <v>107.92677165354336</v>
      </c>
      <c r="R69">
        <f t="shared" si="10"/>
        <v>118.21866999999999</v>
      </c>
      <c r="S69">
        <f t="shared" si="11"/>
        <v>174.06442233962485</v>
      </c>
      <c r="T69">
        <f t="shared" si="12"/>
        <v>205.62810425721017</v>
      </c>
      <c r="W69" s="2"/>
      <c r="X69" s="2"/>
    </row>
    <row r="70" spans="1:24">
      <c r="A70">
        <f t="shared" si="14"/>
        <v>1.3600000000000008</v>
      </c>
      <c r="B70">
        <v>150</v>
      </c>
      <c r="C70">
        <v>75</v>
      </c>
      <c r="D70">
        <v>150</v>
      </c>
      <c r="E70">
        <v>100</v>
      </c>
      <c r="F70">
        <v>6</v>
      </c>
      <c r="G70">
        <v>125</v>
      </c>
      <c r="H70">
        <v>2013</v>
      </c>
      <c r="I70">
        <v>0.25</v>
      </c>
      <c r="J70">
        <v>0.35</v>
      </c>
      <c r="K70">
        <v>375</v>
      </c>
      <c r="L70">
        <v>375</v>
      </c>
      <c r="M70">
        <v>1</v>
      </c>
      <c r="N70">
        <v>1</v>
      </c>
      <c r="O70">
        <f t="shared" si="8"/>
        <v>0.35389999999999999</v>
      </c>
      <c r="P70">
        <f t="shared" si="13"/>
        <v>118.22517999999998</v>
      </c>
      <c r="Q70">
        <f t="shared" si="9"/>
        <v>107.92677165354336</v>
      </c>
      <c r="R70">
        <f t="shared" si="10"/>
        <v>118.22517999999998</v>
      </c>
      <c r="S70">
        <f t="shared" si="11"/>
        <v>174.07293328047749</v>
      </c>
      <c r="T70">
        <f t="shared" si="12"/>
        <v>205.63815851533738</v>
      </c>
      <c r="W70" s="2"/>
      <c r="X70" s="2"/>
    </row>
    <row r="71" spans="1:24">
      <c r="A71">
        <f t="shared" si="14"/>
        <v>1.3800000000000008</v>
      </c>
      <c r="B71">
        <v>150</v>
      </c>
      <c r="C71">
        <v>75</v>
      </c>
      <c r="D71">
        <v>150</v>
      </c>
      <c r="E71">
        <v>100</v>
      </c>
      <c r="F71">
        <v>6</v>
      </c>
      <c r="G71">
        <v>125</v>
      </c>
      <c r="H71">
        <v>2013</v>
      </c>
      <c r="I71">
        <v>0.25</v>
      </c>
      <c r="J71">
        <v>0.35</v>
      </c>
      <c r="K71">
        <v>375</v>
      </c>
      <c r="L71">
        <v>375</v>
      </c>
      <c r="M71">
        <v>1</v>
      </c>
      <c r="N71">
        <v>1</v>
      </c>
      <c r="O71">
        <f t="shared" si="8"/>
        <v>0.35389999999999999</v>
      </c>
      <c r="P71">
        <f t="shared" si="13"/>
        <v>118.23169</v>
      </c>
      <c r="Q71">
        <f t="shared" si="9"/>
        <v>107.92677165354336</v>
      </c>
      <c r="R71">
        <f t="shared" si="10"/>
        <v>118.23169</v>
      </c>
      <c r="S71">
        <f t="shared" si="11"/>
        <v>174.08144431506065</v>
      </c>
      <c r="T71">
        <f t="shared" si="12"/>
        <v>205.64821288419165</v>
      </c>
      <c r="W71" s="2"/>
      <c r="X71" s="2"/>
    </row>
    <row r="72" spans="1:24">
      <c r="A72">
        <f t="shared" si="14"/>
        <v>1.4000000000000008</v>
      </c>
      <c r="B72">
        <v>150</v>
      </c>
      <c r="C72">
        <v>75</v>
      </c>
      <c r="D72">
        <v>150</v>
      </c>
      <c r="E72">
        <v>100</v>
      </c>
      <c r="F72">
        <v>6</v>
      </c>
      <c r="G72">
        <v>125</v>
      </c>
      <c r="H72">
        <v>2013</v>
      </c>
      <c r="I72">
        <v>0.25</v>
      </c>
      <c r="J72">
        <v>0.35</v>
      </c>
      <c r="K72">
        <v>375</v>
      </c>
      <c r="L72">
        <v>375</v>
      </c>
      <c r="M72">
        <v>1</v>
      </c>
      <c r="N72">
        <v>1</v>
      </c>
      <c r="O72">
        <f t="shared" si="8"/>
        <v>0.35389999999999999</v>
      </c>
      <c r="P72">
        <f t="shared" si="13"/>
        <v>118.23819999999999</v>
      </c>
      <c r="Q72">
        <f t="shared" si="9"/>
        <v>107.92677165354336</v>
      </c>
      <c r="R72">
        <f t="shared" si="10"/>
        <v>118.23819999999999</v>
      </c>
      <c r="S72">
        <f t="shared" si="11"/>
        <v>174.0899554433702</v>
      </c>
      <c r="T72">
        <f t="shared" si="12"/>
        <v>205.658267363768</v>
      </c>
      <c r="W72" s="2"/>
      <c r="X72" s="2"/>
    </row>
    <row r="73" spans="1:24">
      <c r="A73">
        <f t="shared" si="14"/>
        <v>1.4200000000000008</v>
      </c>
      <c r="B73">
        <v>150</v>
      </c>
      <c r="C73">
        <v>75</v>
      </c>
      <c r="D73">
        <v>150</v>
      </c>
      <c r="E73">
        <v>100</v>
      </c>
      <c r="F73">
        <v>6</v>
      </c>
      <c r="G73">
        <v>125</v>
      </c>
      <c r="H73">
        <v>2013</v>
      </c>
      <c r="I73">
        <v>0.25</v>
      </c>
      <c r="J73">
        <v>0.35</v>
      </c>
      <c r="K73">
        <v>375</v>
      </c>
      <c r="L73">
        <v>375</v>
      </c>
      <c r="M73">
        <v>1</v>
      </c>
      <c r="N73">
        <v>1</v>
      </c>
      <c r="O73">
        <f t="shared" si="8"/>
        <v>0.35389999999999999</v>
      </c>
      <c r="P73">
        <f t="shared" si="13"/>
        <v>118.24470999999998</v>
      </c>
      <c r="Q73">
        <f t="shared" si="9"/>
        <v>107.92677165354336</v>
      </c>
      <c r="R73">
        <f t="shared" si="10"/>
        <v>118.24470999999998</v>
      </c>
      <c r="S73">
        <f t="shared" si="11"/>
        <v>174.0984666654019</v>
      </c>
      <c r="T73">
        <f t="shared" si="12"/>
        <v>205.66832195406144</v>
      </c>
      <c r="W73" s="2"/>
      <c r="X73" s="2"/>
    </row>
    <row r="74" spans="1:24">
      <c r="A74">
        <f t="shared" si="14"/>
        <v>1.4400000000000008</v>
      </c>
      <c r="B74">
        <v>150</v>
      </c>
      <c r="C74">
        <v>75</v>
      </c>
      <c r="D74">
        <v>150</v>
      </c>
      <c r="E74">
        <v>100</v>
      </c>
      <c r="F74">
        <v>6</v>
      </c>
      <c r="G74">
        <v>125</v>
      </c>
      <c r="H74">
        <v>2013</v>
      </c>
      <c r="I74">
        <v>0.25</v>
      </c>
      <c r="J74">
        <v>0.35</v>
      </c>
      <c r="K74">
        <v>375</v>
      </c>
      <c r="L74">
        <v>375</v>
      </c>
      <c r="M74">
        <v>1</v>
      </c>
      <c r="N74">
        <v>1</v>
      </c>
      <c r="O74">
        <f t="shared" si="8"/>
        <v>0.35389999999999999</v>
      </c>
      <c r="P74">
        <f t="shared" si="13"/>
        <v>118.25122</v>
      </c>
      <c r="Q74">
        <f t="shared" si="9"/>
        <v>107.92677165354336</v>
      </c>
      <c r="R74">
        <f t="shared" si="10"/>
        <v>118.25122</v>
      </c>
      <c r="S74">
        <f t="shared" si="11"/>
        <v>174.10697798115194</v>
      </c>
      <c r="T74">
        <f t="shared" si="12"/>
        <v>205.67837665506747</v>
      </c>
      <c r="W74" s="2"/>
      <c r="X74" s="2"/>
    </row>
    <row r="75" spans="1:24">
      <c r="A75">
        <f t="shared" si="14"/>
        <v>1.4600000000000009</v>
      </c>
      <c r="B75">
        <v>150</v>
      </c>
      <c r="C75">
        <v>75</v>
      </c>
      <c r="D75">
        <v>150</v>
      </c>
      <c r="E75">
        <v>100</v>
      </c>
      <c r="F75">
        <v>6</v>
      </c>
      <c r="G75">
        <v>125</v>
      </c>
      <c r="H75">
        <v>2013</v>
      </c>
      <c r="I75">
        <v>0.25</v>
      </c>
      <c r="J75">
        <v>0.35</v>
      </c>
      <c r="K75">
        <v>375</v>
      </c>
      <c r="L75">
        <v>375</v>
      </c>
      <c r="M75">
        <v>1</v>
      </c>
      <c r="N75">
        <v>1</v>
      </c>
      <c r="O75">
        <f t="shared" si="8"/>
        <v>0.35389999999999999</v>
      </c>
      <c r="P75">
        <f t="shared" si="13"/>
        <v>118.25773</v>
      </c>
      <c r="Q75">
        <f t="shared" si="9"/>
        <v>107.92677165354336</v>
      </c>
      <c r="R75">
        <f t="shared" si="10"/>
        <v>118.25773</v>
      </c>
      <c r="S75">
        <f t="shared" si="11"/>
        <v>174.11548939061564</v>
      </c>
      <c r="T75">
        <f t="shared" si="12"/>
        <v>205.68843146678057</v>
      </c>
      <c r="W75" s="2"/>
      <c r="X75" s="2"/>
    </row>
    <row r="76" spans="1:24">
      <c r="A76">
        <f t="shared" si="14"/>
        <v>1.4800000000000009</v>
      </c>
      <c r="B76">
        <v>150</v>
      </c>
      <c r="C76">
        <v>75</v>
      </c>
      <c r="D76">
        <v>150</v>
      </c>
      <c r="E76">
        <v>100</v>
      </c>
      <c r="F76">
        <v>6</v>
      </c>
      <c r="G76">
        <v>125</v>
      </c>
      <c r="H76">
        <v>2013</v>
      </c>
      <c r="I76">
        <v>0.25</v>
      </c>
      <c r="J76">
        <v>0.35</v>
      </c>
      <c r="K76">
        <v>375</v>
      </c>
      <c r="L76">
        <v>375</v>
      </c>
      <c r="M76">
        <v>1</v>
      </c>
      <c r="N76">
        <v>1</v>
      </c>
      <c r="O76">
        <f t="shared" si="8"/>
        <v>0.35389999999999999</v>
      </c>
      <c r="P76">
        <f t="shared" si="13"/>
        <v>118.26423999999999</v>
      </c>
      <c r="Q76">
        <f t="shared" si="9"/>
        <v>107.92677165354336</v>
      </c>
      <c r="R76">
        <f t="shared" si="10"/>
        <v>118.26423999999999</v>
      </c>
      <c r="S76">
        <f t="shared" si="11"/>
        <v>174.12400089378951</v>
      </c>
      <c r="T76">
        <f t="shared" si="12"/>
        <v>205.69848638919666</v>
      </c>
      <c r="W76" s="2"/>
      <c r="X76" s="2"/>
    </row>
    <row r="77" spans="1:24">
      <c r="A77">
        <f t="shared" si="14"/>
        <v>1.5000000000000009</v>
      </c>
      <c r="B77">
        <v>150</v>
      </c>
      <c r="C77">
        <v>75</v>
      </c>
      <c r="D77">
        <v>150</v>
      </c>
      <c r="E77">
        <v>100</v>
      </c>
      <c r="F77">
        <v>6</v>
      </c>
      <c r="G77">
        <v>125</v>
      </c>
      <c r="H77">
        <v>2013</v>
      </c>
      <c r="I77">
        <v>0.25</v>
      </c>
      <c r="J77">
        <v>0.35</v>
      </c>
      <c r="K77">
        <v>375</v>
      </c>
      <c r="L77">
        <v>375</v>
      </c>
      <c r="M77">
        <v>1</v>
      </c>
      <c r="N77">
        <v>1</v>
      </c>
      <c r="O77">
        <f t="shared" si="8"/>
        <v>0.35389999999999999</v>
      </c>
      <c r="P77">
        <f t="shared" si="13"/>
        <v>118.27074999999998</v>
      </c>
      <c r="Q77">
        <f t="shared" si="9"/>
        <v>107.92677165354336</v>
      </c>
      <c r="R77">
        <f t="shared" si="10"/>
        <v>118.27074999999998</v>
      </c>
      <c r="S77">
        <f t="shared" si="11"/>
        <v>174.13251249066897</v>
      </c>
      <c r="T77">
        <f t="shared" si="12"/>
        <v>205.70854142231025</v>
      </c>
      <c r="W77" s="2"/>
      <c r="X77" s="2"/>
    </row>
    <row r="78" spans="1:24">
      <c r="A78">
        <f t="shared" si="14"/>
        <v>1.5200000000000009</v>
      </c>
      <c r="B78">
        <v>150</v>
      </c>
      <c r="C78">
        <v>75</v>
      </c>
      <c r="D78">
        <v>150</v>
      </c>
      <c r="E78">
        <v>100</v>
      </c>
      <c r="F78">
        <v>6</v>
      </c>
      <c r="G78">
        <v>125</v>
      </c>
      <c r="H78">
        <v>2013</v>
      </c>
      <c r="I78">
        <v>0.25</v>
      </c>
      <c r="J78">
        <v>0.35</v>
      </c>
      <c r="K78">
        <v>375</v>
      </c>
      <c r="L78">
        <v>375</v>
      </c>
      <c r="M78">
        <v>1</v>
      </c>
      <c r="N78">
        <v>1</v>
      </c>
      <c r="O78">
        <f t="shared" si="8"/>
        <v>0.35389999999999999</v>
      </c>
      <c r="P78">
        <f t="shared" si="13"/>
        <v>118.27726</v>
      </c>
      <c r="Q78">
        <f t="shared" si="9"/>
        <v>107.92677165354336</v>
      </c>
      <c r="R78">
        <f t="shared" si="10"/>
        <v>118.27726</v>
      </c>
      <c r="S78">
        <f t="shared" si="11"/>
        <v>174.14102418125012</v>
      </c>
      <c r="T78">
        <f t="shared" si="12"/>
        <v>205.71859656611679</v>
      </c>
      <c r="W78" s="2"/>
      <c r="X78" s="2"/>
    </row>
    <row r="79" spans="1:24">
      <c r="A79">
        <f t="shared" si="14"/>
        <v>1.5400000000000009</v>
      </c>
      <c r="B79">
        <v>150</v>
      </c>
      <c r="C79">
        <v>75</v>
      </c>
      <c r="D79">
        <v>150</v>
      </c>
      <c r="E79">
        <v>100</v>
      </c>
      <c r="F79">
        <v>6</v>
      </c>
      <c r="G79">
        <v>125</v>
      </c>
      <c r="H79">
        <v>2013</v>
      </c>
      <c r="I79">
        <v>0.25</v>
      </c>
      <c r="J79">
        <v>0.35</v>
      </c>
      <c r="K79">
        <v>375</v>
      </c>
      <c r="L79">
        <v>375</v>
      </c>
      <c r="M79">
        <v>1</v>
      </c>
      <c r="N79">
        <v>1</v>
      </c>
      <c r="O79">
        <f t="shared" si="8"/>
        <v>0.35389999999999999</v>
      </c>
      <c r="P79">
        <f t="shared" si="13"/>
        <v>118.28376999999999</v>
      </c>
      <c r="Q79">
        <f t="shared" si="9"/>
        <v>107.92677165354336</v>
      </c>
      <c r="R79">
        <f t="shared" si="10"/>
        <v>118.28376999999999</v>
      </c>
      <c r="S79">
        <f t="shared" si="11"/>
        <v>174.14953596552863</v>
      </c>
      <c r="T79">
        <f t="shared" si="12"/>
        <v>205.72865182061113</v>
      </c>
      <c r="W79" s="2"/>
      <c r="X79" s="2"/>
    </row>
    <row r="80" spans="1:24">
      <c r="A80">
        <f t="shared" si="14"/>
        <v>1.5600000000000009</v>
      </c>
      <c r="B80">
        <v>150</v>
      </c>
      <c r="C80">
        <v>75</v>
      </c>
      <c r="D80">
        <v>150</v>
      </c>
      <c r="E80">
        <v>100</v>
      </c>
      <c r="F80">
        <v>6</v>
      </c>
      <c r="G80">
        <v>125</v>
      </c>
      <c r="H80">
        <v>2013</v>
      </c>
      <c r="I80">
        <v>0.25</v>
      </c>
      <c r="J80">
        <v>0.35</v>
      </c>
      <c r="K80">
        <v>375</v>
      </c>
      <c r="L80">
        <v>375</v>
      </c>
      <c r="M80">
        <v>1</v>
      </c>
      <c r="N80">
        <v>1</v>
      </c>
      <c r="O80">
        <f t="shared" si="8"/>
        <v>0.35389999999999999</v>
      </c>
      <c r="P80">
        <f t="shared" si="13"/>
        <v>118.29027999999998</v>
      </c>
      <c r="Q80">
        <f t="shared" si="9"/>
        <v>107.92677165354336</v>
      </c>
      <c r="R80">
        <f t="shared" si="10"/>
        <v>118.29027999999998</v>
      </c>
      <c r="S80">
        <f t="shared" si="11"/>
        <v>174.15804784350061</v>
      </c>
      <c r="T80">
        <f t="shared" si="12"/>
        <v>205.73870718578871</v>
      </c>
      <c r="W80" s="2"/>
      <c r="X80" s="2"/>
    </row>
    <row r="81" spans="1:24">
      <c r="A81">
        <f t="shared" si="14"/>
        <v>1.580000000000001</v>
      </c>
      <c r="B81">
        <v>150</v>
      </c>
      <c r="C81">
        <v>75</v>
      </c>
      <c r="D81">
        <v>150</v>
      </c>
      <c r="E81">
        <v>100</v>
      </c>
      <c r="F81">
        <v>6</v>
      </c>
      <c r="G81">
        <v>125</v>
      </c>
      <c r="H81">
        <v>2013</v>
      </c>
      <c r="I81">
        <v>0.25</v>
      </c>
      <c r="J81">
        <v>0.35</v>
      </c>
      <c r="K81">
        <v>375</v>
      </c>
      <c r="L81">
        <v>375</v>
      </c>
      <c r="M81">
        <v>1</v>
      </c>
      <c r="N81">
        <v>1</v>
      </c>
      <c r="O81">
        <f t="shared" si="8"/>
        <v>0.35389999999999999</v>
      </c>
      <c r="P81">
        <f t="shared" si="13"/>
        <v>118.29679</v>
      </c>
      <c r="Q81">
        <f t="shared" si="9"/>
        <v>107.92677165354336</v>
      </c>
      <c r="R81">
        <f t="shared" si="10"/>
        <v>118.29679</v>
      </c>
      <c r="S81">
        <f t="shared" si="11"/>
        <v>174.16655981516189</v>
      </c>
      <c r="T81">
        <f t="shared" si="12"/>
        <v>205.74876266164458</v>
      </c>
      <c r="W81" s="2"/>
      <c r="X81" s="2"/>
    </row>
    <row r="82" spans="1:24">
      <c r="A82">
        <f t="shared" si="14"/>
        <v>1.600000000000001</v>
      </c>
      <c r="B82">
        <v>150</v>
      </c>
      <c r="C82">
        <v>75</v>
      </c>
      <c r="D82">
        <v>150</v>
      </c>
      <c r="E82">
        <v>100</v>
      </c>
      <c r="F82">
        <v>6</v>
      </c>
      <c r="G82">
        <v>125</v>
      </c>
      <c r="H82">
        <v>2013</v>
      </c>
      <c r="I82">
        <v>0.25</v>
      </c>
      <c r="J82">
        <v>0.35</v>
      </c>
      <c r="K82">
        <v>375</v>
      </c>
      <c r="L82">
        <v>375</v>
      </c>
      <c r="M82">
        <v>1</v>
      </c>
      <c r="N82">
        <v>1</v>
      </c>
      <c r="O82">
        <f t="shared" ref="O82:O100" si="15">IF(F82&lt;= 4,1.0749,0.3539)</f>
        <v>0.35389999999999999</v>
      </c>
      <c r="P82">
        <f t="shared" si="13"/>
        <v>118.30329999999999</v>
      </c>
      <c r="Q82">
        <f t="shared" ref="Q82:Q100" si="16">IF(P82&gt;=0,59.6 + 2455 / (H82- 1962.2),59.6 + 2455 / (H82- 1962.2) + P82 * 0.5466)</f>
        <v>107.92677165354336</v>
      </c>
      <c r="R82">
        <f t="shared" ref="R82:R100" si="17">IF(P82&gt;0,P82,0.001)</f>
        <v>118.30329999999999</v>
      </c>
      <c r="S82">
        <f t="shared" ref="S82:S100" si="18">(Q82 +R82^1.2) * (1 - EXP(-0.001502 * K82)) *EXP(-0.000554 * L82) * EXP(-0.1064 * I82) * EXP(-0.0325 * J82) * 1.2453</f>
        <v>174.17507188050814</v>
      </c>
      <c r="T82">
        <f t="shared" ref="T82:T100" si="19">100*S82*4.43/K82</f>
        <v>205.75881824817361</v>
      </c>
      <c r="W82" s="2"/>
      <c r="X82" s="2"/>
    </row>
    <row r="83" spans="1:24">
      <c r="A83">
        <f t="shared" si="14"/>
        <v>1.620000000000001</v>
      </c>
      <c r="B83">
        <v>150</v>
      </c>
      <c r="C83">
        <v>75</v>
      </c>
      <c r="D83">
        <v>150</v>
      </c>
      <c r="E83">
        <v>100</v>
      </c>
      <c r="F83">
        <v>6</v>
      </c>
      <c r="G83">
        <v>125</v>
      </c>
      <c r="H83">
        <v>2013</v>
      </c>
      <c r="I83">
        <v>0.25</v>
      </c>
      <c r="J83">
        <v>0.35</v>
      </c>
      <c r="K83">
        <v>375</v>
      </c>
      <c r="L83">
        <v>375</v>
      </c>
      <c r="M83">
        <v>1</v>
      </c>
      <c r="N83">
        <v>1</v>
      </c>
      <c r="O83">
        <f t="shared" si="15"/>
        <v>0.35389999999999999</v>
      </c>
      <c r="P83">
        <f t="shared" si="13"/>
        <v>118.30980999999998</v>
      </c>
      <c r="Q83">
        <f t="shared" si="16"/>
        <v>107.92677165354336</v>
      </c>
      <c r="R83">
        <f t="shared" si="17"/>
        <v>118.30980999999998</v>
      </c>
      <c r="S83">
        <f t="shared" si="18"/>
        <v>174.18358403953528</v>
      </c>
      <c r="T83">
        <f t="shared" si="19"/>
        <v>205.76887394537098</v>
      </c>
      <c r="W83" s="2"/>
      <c r="X83" s="2"/>
    </row>
    <row r="84" spans="1:24">
      <c r="A84">
        <f t="shared" si="14"/>
        <v>1.640000000000001</v>
      </c>
      <c r="B84">
        <v>150</v>
      </c>
      <c r="C84">
        <v>75</v>
      </c>
      <c r="D84">
        <v>150</v>
      </c>
      <c r="E84">
        <v>100</v>
      </c>
      <c r="F84">
        <v>6</v>
      </c>
      <c r="G84">
        <v>125</v>
      </c>
      <c r="H84">
        <v>2013</v>
      </c>
      <c r="I84">
        <v>0.25</v>
      </c>
      <c r="J84">
        <v>0.35</v>
      </c>
      <c r="K84">
        <v>375</v>
      </c>
      <c r="L84">
        <v>375</v>
      </c>
      <c r="M84">
        <v>1</v>
      </c>
      <c r="N84">
        <v>1</v>
      </c>
      <c r="O84">
        <f t="shared" si="15"/>
        <v>0.35389999999999999</v>
      </c>
      <c r="P84">
        <f t="shared" si="13"/>
        <v>118.31632</v>
      </c>
      <c r="Q84">
        <f t="shared" si="16"/>
        <v>107.92677165354336</v>
      </c>
      <c r="R84">
        <f t="shared" si="17"/>
        <v>118.31632</v>
      </c>
      <c r="S84">
        <f t="shared" si="18"/>
        <v>174.19209629223946</v>
      </c>
      <c r="T84">
        <f t="shared" si="19"/>
        <v>205.77892975323218</v>
      </c>
      <c r="W84" s="2"/>
      <c r="X84" s="2"/>
    </row>
    <row r="85" spans="1:24">
      <c r="A85">
        <f t="shared" si="14"/>
        <v>1.660000000000001</v>
      </c>
      <c r="B85">
        <v>150</v>
      </c>
      <c r="C85">
        <v>75</v>
      </c>
      <c r="D85">
        <v>150</v>
      </c>
      <c r="E85">
        <v>100</v>
      </c>
      <c r="F85">
        <v>6</v>
      </c>
      <c r="G85">
        <v>125</v>
      </c>
      <c r="H85">
        <v>2013</v>
      </c>
      <c r="I85">
        <v>0.25</v>
      </c>
      <c r="J85">
        <v>0.35</v>
      </c>
      <c r="K85">
        <v>375</v>
      </c>
      <c r="L85">
        <v>375</v>
      </c>
      <c r="M85">
        <v>1</v>
      </c>
      <c r="N85">
        <v>1</v>
      </c>
      <c r="O85">
        <f t="shared" si="15"/>
        <v>0.35389999999999999</v>
      </c>
      <c r="P85">
        <f t="shared" si="13"/>
        <v>118.32283</v>
      </c>
      <c r="Q85">
        <f t="shared" si="16"/>
        <v>107.92677165354336</v>
      </c>
      <c r="R85">
        <f t="shared" si="17"/>
        <v>118.32283</v>
      </c>
      <c r="S85">
        <f t="shared" si="18"/>
        <v>174.20060863861639</v>
      </c>
      <c r="T85">
        <f t="shared" si="19"/>
        <v>205.78898567175216</v>
      </c>
      <c r="W85" s="2"/>
      <c r="X85" s="2"/>
    </row>
    <row r="86" spans="1:24">
      <c r="A86">
        <f t="shared" si="14"/>
        <v>1.680000000000001</v>
      </c>
      <c r="B86">
        <v>150</v>
      </c>
      <c r="C86">
        <v>75</v>
      </c>
      <c r="D86">
        <v>150</v>
      </c>
      <c r="E86">
        <v>100</v>
      </c>
      <c r="F86">
        <v>6</v>
      </c>
      <c r="G86">
        <v>125</v>
      </c>
      <c r="H86">
        <v>2013</v>
      </c>
      <c r="I86">
        <v>0.25</v>
      </c>
      <c r="J86">
        <v>0.35</v>
      </c>
      <c r="K86">
        <v>375</v>
      </c>
      <c r="L86">
        <v>375</v>
      </c>
      <c r="M86">
        <v>1</v>
      </c>
      <c r="N86">
        <v>1</v>
      </c>
      <c r="O86">
        <f t="shared" si="15"/>
        <v>0.35389999999999999</v>
      </c>
      <c r="P86">
        <f t="shared" si="13"/>
        <v>118.32933999999999</v>
      </c>
      <c r="Q86">
        <f t="shared" si="16"/>
        <v>107.92677165354336</v>
      </c>
      <c r="R86">
        <f t="shared" si="17"/>
        <v>118.32933999999999</v>
      </c>
      <c r="S86">
        <f t="shared" si="18"/>
        <v>174.20912107866198</v>
      </c>
      <c r="T86">
        <f t="shared" si="19"/>
        <v>205.79904170092604</v>
      </c>
      <c r="W86" s="2"/>
      <c r="X86" s="2"/>
    </row>
    <row r="87" spans="1:24">
      <c r="A87">
        <f t="shared" si="14"/>
        <v>1.7000000000000011</v>
      </c>
      <c r="B87">
        <v>150</v>
      </c>
      <c r="C87">
        <v>75</v>
      </c>
      <c r="D87">
        <v>150</v>
      </c>
      <c r="E87">
        <v>100</v>
      </c>
      <c r="F87">
        <v>6</v>
      </c>
      <c r="G87">
        <v>125</v>
      </c>
      <c r="H87">
        <v>2013</v>
      </c>
      <c r="I87">
        <v>0.25</v>
      </c>
      <c r="J87">
        <v>0.35</v>
      </c>
      <c r="K87">
        <v>375</v>
      </c>
      <c r="L87">
        <v>375</v>
      </c>
      <c r="M87">
        <v>1</v>
      </c>
      <c r="N87">
        <v>1</v>
      </c>
      <c r="O87">
        <f t="shared" si="15"/>
        <v>0.35389999999999999</v>
      </c>
      <c r="P87">
        <f t="shared" si="13"/>
        <v>118.33584999999998</v>
      </c>
      <c r="Q87">
        <f t="shared" si="16"/>
        <v>107.92677165354336</v>
      </c>
      <c r="R87">
        <f t="shared" si="17"/>
        <v>118.33584999999998</v>
      </c>
      <c r="S87">
        <f t="shared" si="18"/>
        <v>174.21763361237188</v>
      </c>
      <c r="T87">
        <f t="shared" si="19"/>
        <v>205.80909784074865</v>
      </c>
      <c r="W87" s="2"/>
      <c r="X87" s="2"/>
    </row>
    <row r="88" spans="1:24">
      <c r="A88">
        <f t="shared" si="14"/>
        <v>1.7200000000000011</v>
      </c>
      <c r="B88">
        <v>150</v>
      </c>
      <c r="C88">
        <v>75</v>
      </c>
      <c r="D88">
        <v>150</v>
      </c>
      <c r="E88">
        <v>100</v>
      </c>
      <c r="F88">
        <v>6</v>
      </c>
      <c r="G88">
        <v>125</v>
      </c>
      <c r="H88">
        <v>2013</v>
      </c>
      <c r="I88">
        <v>0.25</v>
      </c>
      <c r="J88">
        <v>0.35</v>
      </c>
      <c r="K88">
        <v>375</v>
      </c>
      <c r="L88">
        <v>375</v>
      </c>
      <c r="M88">
        <v>1</v>
      </c>
      <c r="N88">
        <v>1</v>
      </c>
      <c r="O88">
        <f t="shared" si="15"/>
        <v>0.35389999999999999</v>
      </c>
      <c r="P88">
        <f t="shared" si="13"/>
        <v>118.34236</v>
      </c>
      <c r="Q88">
        <f t="shared" si="16"/>
        <v>107.92677165354336</v>
      </c>
      <c r="R88">
        <f t="shared" si="17"/>
        <v>118.34236</v>
      </c>
      <c r="S88">
        <f t="shared" si="18"/>
        <v>174.22614623974229</v>
      </c>
      <c r="T88">
        <f t="shared" si="19"/>
        <v>205.81915409121558</v>
      </c>
      <c r="W88" s="2"/>
      <c r="X88" s="2"/>
    </row>
    <row r="89" spans="1:24">
      <c r="A89">
        <f t="shared" si="14"/>
        <v>1.7400000000000011</v>
      </c>
      <c r="B89">
        <v>150</v>
      </c>
      <c r="C89">
        <v>75</v>
      </c>
      <c r="D89">
        <v>150</v>
      </c>
      <c r="E89">
        <v>100</v>
      </c>
      <c r="F89">
        <v>6</v>
      </c>
      <c r="G89">
        <v>125</v>
      </c>
      <c r="H89">
        <v>2013</v>
      </c>
      <c r="I89">
        <v>0.25</v>
      </c>
      <c r="J89">
        <v>0.35</v>
      </c>
      <c r="K89">
        <v>375</v>
      </c>
      <c r="L89">
        <v>375</v>
      </c>
      <c r="M89">
        <v>1</v>
      </c>
      <c r="N89">
        <v>1</v>
      </c>
      <c r="O89">
        <f t="shared" si="15"/>
        <v>0.35389999999999999</v>
      </c>
      <c r="P89">
        <f t="shared" si="13"/>
        <v>118.34886999999999</v>
      </c>
      <c r="Q89">
        <f t="shared" si="16"/>
        <v>107.92677165354336</v>
      </c>
      <c r="R89">
        <f t="shared" si="17"/>
        <v>118.34886999999999</v>
      </c>
      <c r="S89">
        <f t="shared" si="18"/>
        <v>174.23465896076891</v>
      </c>
      <c r="T89">
        <f t="shared" si="19"/>
        <v>205.82921045232163</v>
      </c>
      <c r="W89" s="2"/>
      <c r="X89" s="2"/>
    </row>
    <row r="90" spans="1:24">
      <c r="A90">
        <f t="shared" si="14"/>
        <v>1.7600000000000011</v>
      </c>
      <c r="B90">
        <v>150</v>
      </c>
      <c r="C90">
        <v>75</v>
      </c>
      <c r="D90">
        <v>150</v>
      </c>
      <c r="E90">
        <v>100</v>
      </c>
      <c r="F90">
        <v>6</v>
      </c>
      <c r="G90">
        <v>125</v>
      </c>
      <c r="H90">
        <v>2013</v>
      </c>
      <c r="I90">
        <v>0.25</v>
      </c>
      <c r="J90">
        <v>0.35</v>
      </c>
      <c r="K90">
        <v>375</v>
      </c>
      <c r="L90">
        <v>375</v>
      </c>
      <c r="M90">
        <v>1</v>
      </c>
      <c r="N90">
        <v>1</v>
      </c>
      <c r="O90">
        <f t="shared" si="15"/>
        <v>0.35389999999999999</v>
      </c>
      <c r="P90">
        <f t="shared" si="13"/>
        <v>118.35537999999998</v>
      </c>
      <c r="Q90">
        <f t="shared" si="16"/>
        <v>107.92677165354336</v>
      </c>
      <c r="R90">
        <f t="shared" si="17"/>
        <v>118.35537999999998</v>
      </c>
      <c r="S90">
        <f t="shared" si="18"/>
        <v>174.24317177544771</v>
      </c>
      <c r="T90">
        <f t="shared" si="19"/>
        <v>205.8392669240622</v>
      </c>
      <c r="W90" s="2"/>
      <c r="X90" s="2"/>
    </row>
    <row r="91" spans="1:24">
      <c r="A91">
        <f t="shared" si="14"/>
        <v>1.7800000000000011</v>
      </c>
      <c r="B91">
        <v>150</v>
      </c>
      <c r="C91">
        <v>75</v>
      </c>
      <c r="D91">
        <v>150</v>
      </c>
      <c r="E91">
        <v>100</v>
      </c>
      <c r="F91">
        <v>6</v>
      </c>
      <c r="G91">
        <v>125</v>
      </c>
      <c r="H91">
        <v>2013</v>
      </c>
      <c r="I91">
        <v>0.25</v>
      </c>
      <c r="J91">
        <v>0.35</v>
      </c>
      <c r="K91">
        <v>375</v>
      </c>
      <c r="L91">
        <v>375</v>
      </c>
      <c r="M91">
        <v>1</v>
      </c>
      <c r="N91">
        <v>1</v>
      </c>
      <c r="O91">
        <f t="shared" si="15"/>
        <v>0.35389999999999999</v>
      </c>
      <c r="P91">
        <f t="shared" si="13"/>
        <v>118.36189</v>
      </c>
      <c r="Q91">
        <f t="shared" si="16"/>
        <v>107.92677165354336</v>
      </c>
      <c r="R91">
        <f t="shared" si="17"/>
        <v>118.36189</v>
      </c>
      <c r="S91">
        <f t="shared" si="18"/>
        <v>174.25168468377453</v>
      </c>
      <c r="T91">
        <f t="shared" si="19"/>
        <v>205.84932350643228</v>
      </c>
      <c r="W91" s="2"/>
      <c r="X91" s="2"/>
    </row>
    <row r="92" spans="1:24">
      <c r="A92">
        <f t="shared" si="14"/>
        <v>1.8000000000000012</v>
      </c>
      <c r="B92">
        <v>150</v>
      </c>
      <c r="C92">
        <v>75</v>
      </c>
      <c r="D92">
        <v>150</v>
      </c>
      <c r="E92">
        <v>100</v>
      </c>
      <c r="F92">
        <v>6</v>
      </c>
      <c r="G92">
        <v>125</v>
      </c>
      <c r="H92">
        <v>2013</v>
      </c>
      <c r="I92">
        <v>0.25</v>
      </c>
      <c r="J92">
        <v>0.35</v>
      </c>
      <c r="K92">
        <v>375</v>
      </c>
      <c r="L92">
        <v>375</v>
      </c>
      <c r="M92">
        <v>1</v>
      </c>
      <c r="N92">
        <v>1</v>
      </c>
      <c r="O92">
        <f t="shared" si="15"/>
        <v>0.35389999999999999</v>
      </c>
      <c r="P92">
        <f t="shared" si="13"/>
        <v>118.36839999999999</v>
      </c>
      <c r="Q92">
        <f t="shared" si="16"/>
        <v>107.92677165354336</v>
      </c>
      <c r="R92">
        <f t="shared" si="17"/>
        <v>118.36839999999999</v>
      </c>
      <c r="S92">
        <f t="shared" si="18"/>
        <v>174.26019768574508</v>
      </c>
      <c r="T92">
        <f t="shared" si="19"/>
        <v>205.85938019942682</v>
      </c>
      <c r="W92" s="2"/>
      <c r="X92" s="2"/>
    </row>
    <row r="93" spans="1:24">
      <c r="A93">
        <f t="shared" si="14"/>
        <v>1.8200000000000012</v>
      </c>
      <c r="B93">
        <v>150</v>
      </c>
      <c r="C93">
        <v>75</v>
      </c>
      <c r="D93">
        <v>150</v>
      </c>
      <c r="E93">
        <v>100</v>
      </c>
      <c r="F93">
        <v>6</v>
      </c>
      <c r="G93">
        <v>125</v>
      </c>
      <c r="H93">
        <v>2013</v>
      </c>
      <c r="I93">
        <v>0.25</v>
      </c>
      <c r="J93">
        <v>0.35</v>
      </c>
      <c r="K93">
        <v>375</v>
      </c>
      <c r="L93">
        <v>375</v>
      </c>
      <c r="M93">
        <v>1</v>
      </c>
      <c r="N93">
        <v>1</v>
      </c>
      <c r="O93">
        <f t="shared" si="15"/>
        <v>0.35389999999999999</v>
      </c>
      <c r="P93">
        <f t="shared" si="13"/>
        <v>118.37490999999999</v>
      </c>
      <c r="Q93">
        <f t="shared" si="16"/>
        <v>107.92677165354336</v>
      </c>
      <c r="R93">
        <f t="shared" si="17"/>
        <v>118.37490999999999</v>
      </c>
      <c r="S93">
        <f t="shared" si="18"/>
        <v>174.26871078135548</v>
      </c>
      <c r="T93">
        <f t="shared" si="19"/>
        <v>205.86943700304127</v>
      </c>
      <c r="W93" s="2"/>
      <c r="X93" s="2"/>
    </row>
    <row r="94" spans="1:24">
      <c r="A94">
        <f t="shared" si="14"/>
        <v>1.8400000000000012</v>
      </c>
      <c r="B94">
        <v>150</v>
      </c>
      <c r="C94">
        <v>75</v>
      </c>
      <c r="D94">
        <v>150</v>
      </c>
      <c r="E94">
        <v>100</v>
      </c>
      <c r="F94">
        <v>6</v>
      </c>
      <c r="G94">
        <v>125</v>
      </c>
      <c r="H94">
        <v>2013</v>
      </c>
      <c r="I94">
        <v>0.25</v>
      </c>
      <c r="J94">
        <v>0.35</v>
      </c>
      <c r="K94">
        <v>375</v>
      </c>
      <c r="L94">
        <v>375</v>
      </c>
      <c r="M94">
        <v>1</v>
      </c>
      <c r="N94">
        <v>1</v>
      </c>
      <c r="O94">
        <f t="shared" si="15"/>
        <v>0.35389999999999999</v>
      </c>
      <c r="P94">
        <f t="shared" si="13"/>
        <v>118.38142000000001</v>
      </c>
      <c r="Q94">
        <f t="shared" si="16"/>
        <v>107.92677165354336</v>
      </c>
      <c r="R94">
        <f t="shared" si="17"/>
        <v>118.38142000000001</v>
      </c>
      <c r="S94">
        <f t="shared" si="18"/>
        <v>174.27722397060163</v>
      </c>
      <c r="T94">
        <f t="shared" si="19"/>
        <v>205.87949391727071</v>
      </c>
      <c r="W94" s="2"/>
      <c r="X94" s="2"/>
    </row>
    <row r="95" spans="1:24">
      <c r="A95">
        <f t="shared" si="14"/>
        <v>1.8600000000000012</v>
      </c>
      <c r="B95">
        <v>150</v>
      </c>
      <c r="C95">
        <v>75</v>
      </c>
      <c r="D95">
        <v>150</v>
      </c>
      <c r="E95">
        <v>100</v>
      </c>
      <c r="F95">
        <v>6</v>
      </c>
      <c r="G95">
        <v>125</v>
      </c>
      <c r="H95">
        <v>2013</v>
      </c>
      <c r="I95">
        <v>0.25</v>
      </c>
      <c r="J95">
        <v>0.35</v>
      </c>
      <c r="K95">
        <v>375</v>
      </c>
      <c r="L95">
        <v>375</v>
      </c>
      <c r="M95">
        <v>1</v>
      </c>
      <c r="N95">
        <v>1</v>
      </c>
      <c r="O95">
        <f t="shared" si="15"/>
        <v>0.35389999999999999</v>
      </c>
      <c r="P95">
        <f t="shared" si="13"/>
        <v>118.38793</v>
      </c>
      <c r="Q95">
        <f t="shared" si="16"/>
        <v>107.92677165354336</v>
      </c>
      <c r="R95">
        <f t="shared" si="17"/>
        <v>118.38793</v>
      </c>
      <c r="S95">
        <f t="shared" si="18"/>
        <v>174.28573725347928</v>
      </c>
      <c r="T95">
        <f t="shared" si="19"/>
        <v>205.88955094211016</v>
      </c>
      <c r="W95" s="2"/>
      <c r="X95" s="2"/>
    </row>
    <row r="96" spans="1:24">
      <c r="A96">
        <f t="shared" si="14"/>
        <v>1.8800000000000012</v>
      </c>
      <c r="B96">
        <v>150</v>
      </c>
      <c r="C96">
        <v>75</v>
      </c>
      <c r="D96">
        <v>150</v>
      </c>
      <c r="E96">
        <v>100</v>
      </c>
      <c r="F96">
        <v>6</v>
      </c>
      <c r="G96">
        <v>125</v>
      </c>
      <c r="H96">
        <v>2013</v>
      </c>
      <c r="I96">
        <v>0.25</v>
      </c>
      <c r="J96">
        <v>0.35</v>
      </c>
      <c r="K96">
        <v>375</v>
      </c>
      <c r="L96">
        <v>375</v>
      </c>
      <c r="M96">
        <v>1</v>
      </c>
      <c r="N96">
        <v>1</v>
      </c>
      <c r="O96">
        <f t="shared" si="15"/>
        <v>0.35389999999999999</v>
      </c>
      <c r="P96">
        <f t="shared" si="13"/>
        <v>118.39443999999999</v>
      </c>
      <c r="Q96">
        <f t="shared" si="16"/>
        <v>107.92677165354336</v>
      </c>
      <c r="R96">
        <f t="shared" si="17"/>
        <v>118.39443999999999</v>
      </c>
      <c r="S96">
        <f t="shared" si="18"/>
        <v>174.29425062998428</v>
      </c>
      <c r="T96">
        <f t="shared" si="19"/>
        <v>205.89960807755472</v>
      </c>
      <c r="W96" s="2"/>
      <c r="X96" s="2"/>
    </row>
    <row r="97" spans="1:24">
      <c r="A97">
        <f t="shared" si="14"/>
        <v>1.9000000000000012</v>
      </c>
      <c r="B97">
        <v>150</v>
      </c>
      <c r="C97">
        <v>75</v>
      </c>
      <c r="D97">
        <v>150</v>
      </c>
      <c r="E97">
        <v>100</v>
      </c>
      <c r="F97">
        <v>6</v>
      </c>
      <c r="G97">
        <v>125</v>
      </c>
      <c r="H97">
        <v>2013</v>
      </c>
      <c r="I97">
        <v>0.25</v>
      </c>
      <c r="J97">
        <v>0.35</v>
      </c>
      <c r="K97">
        <v>375</v>
      </c>
      <c r="L97">
        <v>375</v>
      </c>
      <c r="M97">
        <v>1</v>
      </c>
      <c r="N97">
        <v>1</v>
      </c>
      <c r="O97">
        <f t="shared" si="15"/>
        <v>0.35389999999999999</v>
      </c>
      <c r="P97">
        <f t="shared" si="13"/>
        <v>118.40094999999998</v>
      </c>
      <c r="Q97">
        <f t="shared" si="16"/>
        <v>107.92677165354336</v>
      </c>
      <c r="R97">
        <f t="shared" si="17"/>
        <v>118.40094999999998</v>
      </c>
      <c r="S97">
        <f t="shared" si="18"/>
        <v>174.30276410011246</v>
      </c>
      <c r="T97">
        <f t="shared" si="19"/>
        <v>205.90966532359951</v>
      </c>
      <c r="W97" s="2"/>
      <c r="X97" s="2"/>
    </row>
    <row r="98" spans="1:24">
      <c r="A98">
        <f t="shared" si="14"/>
        <v>1.9200000000000013</v>
      </c>
      <c r="B98">
        <v>150</v>
      </c>
      <c r="C98">
        <v>75</v>
      </c>
      <c r="D98">
        <v>150</v>
      </c>
      <c r="E98">
        <v>100</v>
      </c>
      <c r="F98">
        <v>6</v>
      </c>
      <c r="G98">
        <v>125</v>
      </c>
      <c r="H98">
        <v>2013</v>
      </c>
      <c r="I98">
        <v>0.25</v>
      </c>
      <c r="J98">
        <v>0.35</v>
      </c>
      <c r="K98">
        <v>375</v>
      </c>
      <c r="L98">
        <v>375</v>
      </c>
      <c r="M98">
        <v>1</v>
      </c>
      <c r="N98">
        <v>1</v>
      </c>
      <c r="O98">
        <f t="shared" si="15"/>
        <v>0.35389999999999999</v>
      </c>
      <c r="P98">
        <f t="shared" si="13"/>
        <v>118.40746</v>
      </c>
      <c r="Q98">
        <f t="shared" si="16"/>
        <v>107.92677165354336</v>
      </c>
      <c r="R98">
        <f t="shared" si="17"/>
        <v>118.40746</v>
      </c>
      <c r="S98">
        <f t="shared" si="18"/>
        <v>174.31127766385995</v>
      </c>
      <c r="T98">
        <f t="shared" si="19"/>
        <v>205.91972268023986</v>
      </c>
      <c r="W98" s="2"/>
      <c r="X98" s="2"/>
    </row>
    <row r="99" spans="1:24">
      <c r="A99">
        <f t="shared" si="14"/>
        <v>1.9400000000000013</v>
      </c>
      <c r="B99">
        <v>150</v>
      </c>
      <c r="C99">
        <v>75</v>
      </c>
      <c r="D99">
        <v>150</v>
      </c>
      <c r="E99">
        <v>100</v>
      </c>
      <c r="F99">
        <v>6</v>
      </c>
      <c r="G99">
        <v>125</v>
      </c>
      <c r="H99">
        <v>2013</v>
      </c>
      <c r="I99">
        <v>0.25</v>
      </c>
      <c r="J99">
        <v>0.35</v>
      </c>
      <c r="K99">
        <v>375</v>
      </c>
      <c r="L99">
        <v>375</v>
      </c>
      <c r="M99">
        <v>1</v>
      </c>
      <c r="N99">
        <v>1</v>
      </c>
      <c r="O99">
        <f t="shared" si="15"/>
        <v>0.35389999999999999</v>
      </c>
      <c r="P99">
        <f t="shared" si="13"/>
        <v>118.41396999999999</v>
      </c>
      <c r="Q99">
        <f t="shared" si="16"/>
        <v>107.92677165354336</v>
      </c>
      <c r="R99">
        <f t="shared" si="17"/>
        <v>118.41396999999999</v>
      </c>
      <c r="S99">
        <f t="shared" si="18"/>
        <v>174.31979132122257</v>
      </c>
      <c r="T99">
        <f t="shared" si="19"/>
        <v>205.92978014747092</v>
      </c>
      <c r="W99" s="2"/>
      <c r="X99" s="2"/>
    </row>
    <row r="100" spans="1:24">
      <c r="A100">
        <f t="shared" si="14"/>
        <v>1.9600000000000013</v>
      </c>
      <c r="B100">
        <v>150</v>
      </c>
      <c r="C100">
        <v>75</v>
      </c>
      <c r="D100">
        <v>150</v>
      </c>
      <c r="E100">
        <v>100</v>
      </c>
      <c r="F100">
        <v>6</v>
      </c>
      <c r="G100">
        <v>125</v>
      </c>
      <c r="H100">
        <v>2013</v>
      </c>
      <c r="I100">
        <v>0.25</v>
      </c>
      <c r="J100">
        <v>0.35</v>
      </c>
      <c r="K100">
        <v>375</v>
      </c>
      <c r="L100">
        <v>375</v>
      </c>
      <c r="M100">
        <v>1</v>
      </c>
      <c r="N100">
        <v>1</v>
      </c>
      <c r="O100">
        <f t="shared" si="15"/>
        <v>0.35389999999999999</v>
      </c>
      <c r="P100">
        <f t="shared" si="13"/>
        <v>118.42047999999998</v>
      </c>
      <c r="Q100">
        <f t="shared" si="16"/>
        <v>107.92677165354336</v>
      </c>
      <c r="R100">
        <f t="shared" si="17"/>
        <v>118.42047999999998</v>
      </c>
      <c r="S100">
        <f t="shared" si="18"/>
        <v>174.32830507219606</v>
      </c>
      <c r="T100">
        <f t="shared" si="19"/>
        <v>205.93983772528759</v>
      </c>
      <c r="W100" s="2"/>
      <c r="X100" s="2"/>
    </row>
    <row r="101" spans="1:24">
      <c r="A101">
        <f>A100+0.02</f>
        <v>1.9800000000000013</v>
      </c>
      <c r="B101">
        <v>150</v>
      </c>
      <c r="C101">
        <v>75</v>
      </c>
      <c r="D101">
        <v>150</v>
      </c>
      <c r="E101">
        <v>100</v>
      </c>
      <c r="F101">
        <v>6</v>
      </c>
      <c r="G101">
        <v>125</v>
      </c>
      <c r="H101">
        <v>2013</v>
      </c>
      <c r="I101">
        <v>0.25</v>
      </c>
      <c r="J101">
        <v>0.35</v>
      </c>
      <c r="K101">
        <v>375</v>
      </c>
      <c r="L101">
        <v>375</v>
      </c>
      <c r="M101">
        <v>1</v>
      </c>
      <c r="N101">
        <v>1</v>
      </c>
      <c r="O101">
        <f t="shared" ref="O101:O102" si="20">IF(F101&lt;= 4,1.0749,0.3539)</f>
        <v>0.35389999999999999</v>
      </c>
      <c r="P101">
        <f t="shared" si="13"/>
        <v>118.42699</v>
      </c>
      <c r="Q101">
        <f t="shared" ref="Q101:Q102" si="21">IF(P101&gt;=0,59.6 + 2455 / (H101- 1962.2),59.6 + 2455 / (H101- 1962.2) + P101 * 0.5466)</f>
        <v>107.92677165354336</v>
      </c>
      <c r="R101">
        <f t="shared" ref="R101:R102" si="22">IF(P101&gt;0,P101,0.001)</f>
        <v>118.42699</v>
      </c>
      <c r="S101">
        <f t="shared" ref="S101:S102" si="23">(Q101 +R101^1.2) * (1 - EXP(-0.001502 * K101)) *EXP(-0.000554 * L101) * EXP(-0.1064 * I101) * EXP(-0.0325 * J101) * 1.2453</f>
        <v>174.33681891677628</v>
      </c>
      <c r="T101">
        <f t="shared" ref="T101:T102" si="24">100*S101*4.43/K101</f>
        <v>205.94989541368506</v>
      </c>
      <c r="W101" s="2"/>
      <c r="X101" s="2"/>
    </row>
    <row r="102" spans="1:24">
      <c r="A102">
        <f t="shared" ref="A102" si="25">A101+0.02</f>
        <v>2.0000000000000013</v>
      </c>
      <c r="B102">
        <v>150</v>
      </c>
      <c r="C102">
        <v>75</v>
      </c>
      <c r="D102">
        <v>150</v>
      </c>
      <c r="E102">
        <v>100</v>
      </c>
      <c r="F102">
        <v>6</v>
      </c>
      <c r="G102">
        <v>125</v>
      </c>
      <c r="H102">
        <v>2013</v>
      </c>
      <c r="I102">
        <v>0.25</v>
      </c>
      <c r="J102">
        <v>0.35</v>
      </c>
      <c r="K102">
        <v>375</v>
      </c>
      <c r="L102">
        <v>375</v>
      </c>
      <c r="M102">
        <v>1</v>
      </c>
      <c r="N102">
        <v>1</v>
      </c>
      <c r="O102">
        <f t="shared" si="20"/>
        <v>0.35389999999999999</v>
      </c>
      <c r="P102">
        <f t="shared" si="13"/>
        <v>118.4335</v>
      </c>
      <c r="Q102">
        <f t="shared" si="21"/>
        <v>107.92677165354336</v>
      </c>
      <c r="R102">
        <f t="shared" si="22"/>
        <v>118.4335</v>
      </c>
      <c r="S102">
        <f t="shared" si="23"/>
        <v>174.34533285495925</v>
      </c>
      <c r="T102">
        <f t="shared" si="24"/>
        <v>205.95995321265852</v>
      </c>
      <c r="W102" s="2"/>
      <c r="X102" s="2"/>
    </row>
    <row r="103" spans="1:24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s="1" t="s">
        <v>17</v>
      </c>
      <c r="L103" s="1" t="s">
        <v>18</v>
      </c>
      <c r="M103" t="s">
        <v>10</v>
      </c>
      <c r="N103" t="s">
        <v>11</v>
      </c>
      <c r="P103" t="s">
        <v>12</v>
      </c>
      <c r="Q103" t="s">
        <v>13</v>
      </c>
      <c r="R103" t="s">
        <v>16</v>
      </c>
      <c r="S103" t="s">
        <v>14</v>
      </c>
      <c r="T103" t="s">
        <v>15</v>
      </c>
      <c r="W103" s="2"/>
      <c r="X103" s="2"/>
    </row>
    <row r="104" spans="1:24">
      <c r="A104">
        <v>1</v>
      </c>
      <c r="B104">
        <v>0</v>
      </c>
      <c r="C104">
        <v>75</v>
      </c>
      <c r="D104">
        <v>150</v>
      </c>
      <c r="E104">
        <v>100</v>
      </c>
      <c r="F104">
        <v>6</v>
      </c>
      <c r="G104">
        <v>125</v>
      </c>
      <c r="H104">
        <v>2013</v>
      </c>
      <c r="I104">
        <v>0.25</v>
      </c>
      <c r="J104">
        <v>0.35</v>
      </c>
      <c r="K104">
        <v>375</v>
      </c>
      <c r="L104">
        <v>375</v>
      </c>
      <c r="M104">
        <v>1</v>
      </c>
      <c r="N104">
        <v>1</v>
      </c>
      <c r="O104">
        <f>IF(F104&lt;= 4,1.0749,0.3539)</f>
        <v>0.35389999999999999</v>
      </c>
      <c r="P104">
        <f>(0.3255 *A104)+ (0.2528 * (B104 +D104)) +(0.376 * E104) +(O104* C104)- (0.1936 * G104) + M104 + N104</f>
        <v>80.188000000000002</v>
      </c>
      <c r="Q104">
        <f t="shared" ref="Q104:Q119" si="26">IF(P104&gt;=0,59.6 + 2455 / (H104- 1962.2),59.6 + 2455 / (H104- 1962.2) + P104 * 0.5466)</f>
        <v>107.92677165354336</v>
      </c>
      <c r="R104">
        <f t="shared" ref="R104:R119" si="27">IF(P104&gt;0,P104,0.001)</f>
        <v>80.188000000000002</v>
      </c>
      <c r="S104">
        <f t="shared" ref="S104:S119" si="28">(Q104 +R104^1.2) * (1 - EXP(-0.001502 * K104)) *EXP(-0.000554 * L104) * EXP(-0.1064 * I104) * EXP(-0.0325 * J104) * 1.2453</f>
        <v>126.10582369890436</v>
      </c>
      <c r="T104">
        <f t="shared" ref="T104:T110" si="29">100*S104*4.43/K104</f>
        <v>148.97301306297231</v>
      </c>
      <c r="W104" s="2"/>
      <c r="X104" s="2"/>
    </row>
    <row r="105" spans="1:24">
      <c r="A105">
        <v>1</v>
      </c>
      <c r="B105">
        <f>B104+3</f>
        <v>3</v>
      </c>
      <c r="C105">
        <v>75</v>
      </c>
      <c r="D105">
        <v>150</v>
      </c>
      <c r="E105">
        <v>100</v>
      </c>
      <c r="F105">
        <v>6</v>
      </c>
      <c r="G105">
        <v>125</v>
      </c>
      <c r="H105">
        <v>2013</v>
      </c>
      <c r="I105">
        <v>0.25</v>
      </c>
      <c r="J105">
        <v>0.35</v>
      </c>
      <c r="K105">
        <v>375</v>
      </c>
      <c r="L105">
        <v>375</v>
      </c>
      <c r="M105">
        <v>1</v>
      </c>
      <c r="N105">
        <v>1</v>
      </c>
      <c r="O105">
        <f t="shared" ref="O105:O168" si="30">IF(F105&lt;= 4,1.0749,0.3539)</f>
        <v>0.35389999999999999</v>
      </c>
      <c r="P105">
        <f t="shared" ref="P105:P168" si="31">(0.3255 *A105)+ (0.2528 * (B105 +D105)) +(0.376 * E105) +(O105* C105)- (0.1936 * G105) + M105 + N105</f>
        <v>80.946400000000011</v>
      </c>
      <c r="Q105">
        <f t="shared" si="26"/>
        <v>107.92677165354336</v>
      </c>
      <c r="R105">
        <f t="shared" si="27"/>
        <v>80.946400000000011</v>
      </c>
      <c r="S105">
        <f t="shared" si="28"/>
        <v>127.0241281732438</v>
      </c>
      <c r="T105">
        <f t="shared" si="29"/>
        <v>150.05783674865867</v>
      </c>
      <c r="W105" s="2"/>
      <c r="X105" s="2"/>
    </row>
    <row r="106" spans="1:24">
      <c r="A106">
        <v>1</v>
      </c>
      <c r="B106">
        <f t="shared" ref="B106:B169" si="32">B105+3</f>
        <v>6</v>
      </c>
      <c r="C106">
        <v>75</v>
      </c>
      <c r="D106">
        <v>150</v>
      </c>
      <c r="E106">
        <v>100</v>
      </c>
      <c r="F106">
        <v>6</v>
      </c>
      <c r="G106">
        <v>125</v>
      </c>
      <c r="H106">
        <v>2013</v>
      </c>
      <c r="I106">
        <v>0.25</v>
      </c>
      <c r="J106">
        <v>0.35</v>
      </c>
      <c r="K106">
        <v>375</v>
      </c>
      <c r="L106">
        <v>375</v>
      </c>
      <c r="M106">
        <v>1</v>
      </c>
      <c r="N106">
        <v>1</v>
      </c>
      <c r="O106">
        <f t="shared" si="30"/>
        <v>0.35389999999999999</v>
      </c>
      <c r="P106">
        <f t="shared" si="31"/>
        <v>81.704800000000006</v>
      </c>
      <c r="Q106">
        <f t="shared" si="26"/>
        <v>107.92677165354336</v>
      </c>
      <c r="R106">
        <f t="shared" si="27"/>
        <v>81.704800000000006</v>
      </c>
      <c r="S106">
        <f t="shared" si="28"/>
        <v>127.94415503231362</v>
      </c>
      <c r="T106">
        <f t="shared" si="29"/>
        <v>151.1446951448398</v>
      </c>
      <c r="W106" s="2"/>
      <c r="X106" s="2"/>
    </row>
    <row r="107" spans="1:24">
      <c r="A107">
        <v>1</v>
      </c>
      <c r="B107">
        <f t="shared" si="32"/>
        <v>9</v>
      </c>
      <c r="C107">
        <v>75</v>
      </c>
      <c r="D107">
        <v>150</v>
      </c>
      <c r="E107">
        <v>100</v>
      </c>
      <c r="F107">
        <v>6</v>
      </c>
      <c r="G107">
        <v>125</v>
      </c>
      <c r="H107">
        <v>2013</v>
      </c>
      <c r="I107">
        <v>0.25</v>
      </c>
      <c r="J107">
        <v>0.35</v>
      </c>
      <c r="K107">
        <v>375</v>
      </c>
      <c r="L107">
        <v>375</v>
      </c>
      <c r="M107">
        <v>1</v>
      </c>
      <c r="N107">
        <v>1</v>
      </c>
      <c r="O107">
        <f t="shared" si="30"/>
        <v>0.35389999999999999</v>
      </c>
      <c r="P107">
        <f t="shared" si="31"/>
        <v>82.463200000000001</v>
      </c>
      <c r="Q107">
        <f t="shared" si="26"/>
        <v>107.92677165354336</v>
      </c>
      <c r="R107">
        <f t="shared" si="27"/>
        <v>82.463200000000001</v>
      </c>
      <c r="S107">
        <f t="shared" si="28"/>
        <v>128.86589147385422</v>
      </c>
      <c r="T107">
        <f t="shared" si="29"/>
        <v>152.23357312777978</v>
      </c>
      <c r="W107" s="2"/>
      <c r="X107" s="2"/>
    </row>
    <row r="108" spans="1:24">
      <c r="A108">
        <v>1</v>
      </c>
      <c r="B108">
        <f t="shared" si="32"/>
        <v>12</v>
      </c>
      <c r="C108">
        <v>75</v>
      </c>
      <c r="D108">
        <v>150</v>
      </c>
      <c r="E108">
        <v>100</v>
      </c>
      <c r="F108">
        <v>6</v>
      </c>
      <c r="G108">
        <v>125</v>
      </c>
      <c r="H108">
        <v>2013</v>
      </c>
      <c r="I108">
        <v>0.25</v>
      </c>
      <c r="J108">
        <v>0.35</v>
      </c>
      <c r="K108">
        <v>375</v>
      </c>
      <c r="L108">
        <v>375</v>
      </c>
      <c r="M108">
        <v>1</v>
      </c>
      <c r="N108">
        <v>1</v>
      </c>
      <c r="O108">
        <f t="shared" si="30"/>
        <v>0.35389999999999999</v>
      </c>
      <c r="P108">
        <f t="shared" si="31"/>
        <v>83.221599999999995</v>
      </c>
      <c r="Q108">
        <f t="shared" si="26"/>
        <v>107.92677165354336</v>
      </c>
      <c r="R108">
        <f t="shared" si="27"/>
        <v>83.221599999999995</v>
      </c>
      <c r="S108">
        <f t="shared" si="28"/>
        <v>129.78932490774272</v>
      </c>
      <c r="T108">
        <f t="shared" si="29"/>
        <v>153.32445582434673</v>
      </c>
      <c r="W108" s="2"/>
      <c r="X108" s="2"/>
    </row>
    <row r="109" spans="1:24">
      <c r="A109">
        <v>1</v>
      </c>
      <c r="B109">
        <f t="shared" si="32"/>
        <v>15</v>
      </c>
      <c r="C109">
        <v>75</v>
      </c>
      <c r="D109">
        <v>150</v>
      </c>
      <c r="E109">
        <v>100</v>
      </c>
      <c r="F109">
        <v>6</v>
      </c>
      <c r="G109">
        <v>125</v>
      </c>
      <c r="H109">
        <v>2013</v>
      </c>
      <c r="I109">
        <v>0.25</v>
      </c>
      <c r="J109">
        <v>0.35</v>
      </c>
      <c r="K109">
        <v>375</v>
      </c>
      <c r="L109">
        <v>375</v>
      </c>
      <c r="M109">
        <v>1</v>
      </c>
      <c r="N109">
        <v>1</v>
      </c>
      <c r="O109">
        <f t="shared" si="30"/>
        <v>0.35389999999999999</v>
      </c>
      <c r="P109">
        <f t="shared" si="31"/>
        <v>83.98</v>
      </c>
      <c r="Q109">
        <f t="shared" si="26"/>
        <v>107.92677165354336</v>
      </c>
      <c r="R109">
        <f t="shared" si="27"/>
        <v>83.98</v>
      </c>
      <c r="S109">
        <f t="shared" si="28"/>
        <v>130.71444295057458</v>
      </c>
      <c r="T109">
        <f t="shared" si="29"/>
        <v>154.41732860561208</v>
      </c>
      <c r="W109" s="2"/>
      <c r="X109" s="2"/>
    </row>
    <row r="110" spans="1:24">
      <c r="A110">
        <v>1</v>
      </c>
      <c r="B110">
        <f t="shared" si="32"/>
        <v>18</v>
      </c>
      <c r="C110">
        <v>75</v>
      </c>
      <c r="D110">
        <v>150</v>
      </c>
      <c r="E110">
        <v>100</v>
      </c>
      <c r="F110">
        <v>6</v>
      </c>
      <c r="G110">
        <v>125</v>
      </c>
      <c r="H110">
        <v>2013</v>
      </c>
      <c r="I110">
        <v>0.25</v>
      </c>
      <c r="J110">
        <v>0.35</v>
      </c>
      <c r="K110">
        <v>375</v>
      </c>
      <c r="L110">
        <v>375</v>
      </c>
      <c r="M110">
        <v>1</v>
      </c>
      <c r="N110">
        <v>1</v>
      </c>
      <c r="O110">
        <f t="shared" si="30"/>
        <v>0.35389999999999999</v>
      </c>
      <c r="P110">
        <f t="shared" si="31"/>
        <v>84.738400000000013</v>
      </c>
      <c r="Q110">
        <f t="shared" si="26"/>
        <v>107.92677165354336</v>
      </c>
      <c r="R110">
        <f t="shared" si="27"/>
        <v>84.738400000000013</v>
      </c>
      <c r="S110">
        <f t="shared" si="28"/>
        <v>131.64123342043177</v>
      </c>
      <c r="T110">
        <f t="shared" si="29"/>
        <v>155.51217708067006</v>
      </c>
      <c r="W110" s="2"/>
      <c r="X110" s="2"/>
    </row>
    <row r="111" spans="1:24">
      <c r="A111">
        <v>1</v>
      </c>
      <c r="B111">
        <f t="shared" si="32"/>
        <v>21</v>
      </c>
      <c r="C111">
        <v>75</v>
      </c>
      <c r="D111">
        <v>150</v>
      </c>
      <c r="E111">
        <v>100</v>
      </c>
      <c r="F111">
        <v>6</v>
      </c>
      <c r="G111">
        <v>125</v>
      </c>
      <c r="H111">
        <v>2013</v>
      </c>
      <c r="I111">
        <v>0.25</v>
      </c>
      <c r="J111">
        <v>0.35</v>
      </c>
      <c r="K111">
        <v>375</v>
      </c>
      <c r="L111">
        <v>375</v>
      </c>
      <c r="M111">
        <v>1</v>
      </c>
      <c r="N111">
        <v>1</v>
      </c>
      <c r="O111">
        <f t="shared" si="30"/>
        <v>0.35389999999999999</v>
      </c>
      <c r="P111">
        <f t="shared" si="31"/>
        <v>85.496800000000007</v>
      </c>
      <c r="Q111">
        <f t="shared" si="26"/>
        <v>107.92677165354336</v>
      </c>
      <c r="R111">
        <f t="shared" si="27"/>
        <v>85.496800000000007</v>
      </c>
      <c r="S111">
        <f t="shared" si="28"/>
        <v>132.56968433182882</v>
      </c>
      <c r="T111">
        <f t="shared" ref="T111:T174" si="33">100*S111*4.43/K111</f>
        <v>156.60898709066711</v>
      </c>
      <c r="W111" s="2"/>
      <c r="X111" s="2"/>
    </row>
    <row r="112" spans="1:24">
      <c r="A112">
        <v>1</v>
      </c>
      <c r="B112">
        <f t="shared" si="32"/>
        <v>24</v>
      </c>
      <c r="C112">
        <v>75</v>
      </c>
      <c r="D112">
        <v>150</v>
      </c>
      <c r="E112">
        <v>100</v>
      </c>
      <c r="F112">
        <v>6</v>
      </c>
      <c r="G112">
        <v>125</v>
      </c>
      <c r="H112">
        <v>2013</v>
      </c>
      <c r="I112">
        <v>0.25</v>
      </c>
      <c r="J112">
        <v>0.35</v>
      </c>
      <c r="K112">
        <v>375</v>
      </c>
      <c r="L112">
        <v>375</v>
      </c>
      <c r="M112">
        <v>1</v>
      </c>
      <c r="N112">
        <v>1</v>
      </c>
      <c r="O112">
        <f t="shared" si="30"/>
        <v>0.35389999999999999</v>
      </c>
      <c r="P112">
        <f t="shared" si="31"/>
        <v>86.255200000000002</v>
      </c>
      <c r="Q112">
        <f t="shared" si="26"/>
        <v>107.92677165354336</v>
      </c>
      <c r="R112">
        <f t="shared" si="27"/>
        <v>86.255200000000002</v>
      </c>
      <c r="S112">
        <f t="shared" si="28"/>
        <v>133.49978389082909</v>
      </c>
      <c r="T112">
        <f t="shared" si="33"/>
        <v>157.70774470303274</v>
      </c>
      <c r="W112" s="2"/>
      <c r="X112" s="2"/>
    </row>
    <row r="113" spans="1:24">
      <c r="A113">
        <v>1</v>
      </c>
      <c r="B113">
        <f t="shared" si="32"/>
        <v>27</v>
      </c>
      <c r="C113">
        <v>75</v>
      </c>
      <c r="D113">
        <v>150</v>
      </c>
      <c r="E113">
        <v>100</v>
      </c>
      <c r="F113">
        <v>6</v>
      </c>
      <c r="G113">
        <v>125</v>
      </c>
      <c r="H113">
        <v>2013</v>
      </c>
      <c r="I113">
        <v>0.25</v>
      </c>
      <c r="J113">
        <v>0.35</v>
      </c>
      <c r="K113">
        <v>375</v>
      </c>
      <c r="L113">
        <v>375</v>
      </c>
      <c r="M113">
        <v>1</v>
      </c>
      <c r="N113">
        <v>1</v>
      </c>
      <c r="O113">
        <f t="shared" si="30"/>
        <v>0.35389999999999999</v>
      </c>
      <c r="P113">
        <f t="shared" si="31"/>
        <v>87.013599999999997</v>
      </c>
      <c r="Q113">
        <f t="shared" si="26"/>
        <v>107.92677165354336</v>
      </c>
      <c r="R113">
        <f t="shared" si="27"/>
        <v>87.013599999999997</v>
      </c>
      <c r="S113">
        <f t="shared" si="28"/>
        <v>134.4315204903246</v>
      </c>
      <c r="T113">
        <f t="shared" si="33"/>
        <v>158.80843620590346</v>
      </c>
      <c r="W113" s="2"/>
      <c r="X113" s="2"/>
    </row>
    <row r="114" spans="1:24">
      <c r="A114">
        <v>1</v>
      </c>
      <c r="B114">
        <f t="shared" si="32"/>
        <v>30</v>
      </c>
      <c r="C114">
        <v>75</v>
      </c>
      <c r="D114">
        <v>150</v>
      </c>
      <c r="E114">
        <v>100</v>
      </c>
      <c r="F114">
        <v>6</v>
      </c>
      <c r="G114">
        <v>125</v>
      </c>
      <c r="H114">
        <v>2013</v>
      </c>
      <c r="I114">
        <v>0.25</v>
      </c>
      <c r="J114">
        <v>0.35</v>
      </c>
      <c r="K114">
        <v>375</v>
      </c>
      <c r="L114">
        <v>375</v>
      </c>
      <c r="M114">
        <v>1</v>
      </c>
      <c r="N114">
        <v>1</v>
      </c>
      <c r="O114">
        <f t="shared" si="30"/>
        <v>0.35389999999999999</v>
      </c>
      <c r="P114">
        <f t="shared" si="31"/>
        <v>87.772000000000006</v>
      </c>
      <c r="Q114">
        <f t="shared" si="26"/>
        <v>107.92677165354336</v>
      </c>
      <c r="R114">
        <f t="shared" si="27"/>
        <v>87.772000000000006</v>
      </c>
      <c r="S114">
        <f t="shared" si="28"/>
        <v>135.36488270547261</v>
      </c>
      <c r="T114">
        <f t="shared" si="33"/>
        <v>159.91104810273166</v>
      </c>
      <c r="W114" s="2"/>
      <c r="X114" s="2"/>
    </row>
    <row r="115" spans="1:24">
      <c r="A115">
        <v>1</v>
      </c>
      <c r="B115">
        <f t="shared" si="32"/>
        <v>33</v>
      </c>
      <c r="C115">
        <v>75</v>
      </c>
      <c r="D115">
        <v>150</v>
      </c>
      <c r="E115">
        <v>100</v>
      </c>
      <c r="F115">
        <v>6</v>
      </c>
      <c r="G115">
        <v>125</v>
      </c>
      <c r="H115">
        <v>2013</v>
      </c>
      <c r="I115">
        <v>0.25</v>
      </c>
      <c r="J115">
        <v>0.35</v>
      </c>
      <c r="K115">
        <v>375</v>
      </c>
      <c r="L115">
        <v>375</v>
      </c>
      <c r="M115">
        <v>1</v>
      </c>
      <c r="N115">
        <v>1</v>
      </c>
      <c r="O115">
        <f t="shared" si="30"/>
        <v>0.35389999999999999</v>
      </c>
      <c r="P115">
        <f t="shared" si="31"/>
        <v>88.530400000000014</v>
      </c>
      <c r="Q115">
        <f t="shared" si="26"/>
        <v>107.92677165354336</v>
      </c>
      <c r="R115">
        <f t="shared" si="27"/>
        <v>88.530400000000014</v>
      </c>
      <c r="S115">
        <f t="shared" si="28"/>
        <v>136.29985928928164</v>
      </c>
      <c r="T115">
        <f t="shared" si="33"/>
        <v>161.01556710707138</v>
      </c>
      <c r="W115" s="2"/>
      <c r="X115" s="2"/>
    </row>
    <row r="116" spans="1:24">
      <c r="A116">
        <v>1</v>
      </c>
      <c r="B116">
        <f t="shared" si="32"/>
        <v>36</v>
      </c>
      <c r="C116">
        <v>75</v>
      </c>
      <c r="D116">
        <v>150</v>
      </c>
      <c r="E116">
        <v>100</v>
      </c>
      <c r="F116">
        <v>6</v>
      </c>
      <c r="G116">
        <v>125</v>
      </c>
      <c r="H116">
        <v>2013</v>
      </c>
      <c r="I116">
        <v>0.25</v>
      </c>
      <c r="J116">
        <v>0.35</v>
      </c>
      <c r="K116">
        <v>375</v>
      </c>
      <c r="L116">
        <v>375</v>
      </c>
      <c r="M116">
        <v>1</v>
      </c>
      <c r="N116">
        <v>1</v>
      </c>
      <c r="O116">
        <f t="shared" si="30"/>
        <v>0.35389999999999999</v>
      </c>
      <c r="P116">
        <f t="shared" si="31"/>
        <v>89.288800000000009</v>
      </c>
      <c r="Q116">
        <f t="shared" si="26"/>
        <v>107.92677165354336</v>
      </c>
      <c r="R116">
        <f t="shared" si="27"/>
        <v>89.288800000000009</v>
      </c>
      <c r="S116">
        <f t="shared" si="28"/>
        <v>137.23643916834183</v>
      </c>
      <c r="T116">
        <f t="shared" si="33"/>
        <v>162.12198013753448</v>
      </c>
      <c r="W116" s="2"/>
      <c r="X116" s="2"/>
    </row>
    <row r="117" spans="1:24">
      <c r="A117">
        <v>1</v>
      </c>
      <c r="B117">
        <f t="shared" si="32"/>
        <v>39</v>
      </c>
      <c r="C117">
        <v>75</v>
      </c>
      <c r="D117">
        <v>150</v>
      </c>
      <c r="E117">
        <v>100</v>
      </c>
      <c r="F117">
        <v>6</v>
      </c>
      <c r="G117">
        <v>125</v>
      </c>
      <c r="H117">
        <v>2013</v>
      </c>
      <c r="I117">
        <v>0.25</v>
      </c>
      <c r="J117">
        <v>0.35</v>
      </c>
      <c r="K117">
        <v>375</v>
      </c>
      <c r="L117">
        <v>375</v>
      </c>
      <c r="M117">
        <v>1</v>
      </c>
      <c r="N117">
        <v>1</v>
      </c>
      <c r="O117">
        <f t="shared" si="30"/>
        <v>0.35389999999999999</v>
      </c>
      <c r="P117">
        <f t="shared" si="31"/>
        <v>90.047200000000004</v>
      </c>
      <c r="Q117">
        <f t="shared" si="26"/>
        <v>107.92677165354336</v>
      </c>
      <c r="R117">
        <f t="shared" si="27"/>
        <v>90.047200000000004</v>
      </c>
      <c r="S117">
        <f t="shared" si="28"/>
        <v>138.17461143869301</v>
      </c>
      <c r="T117">
        <f t="shared" si="33"/>
        <v>163.23027431290933</v>
      </c>
      <c r="W117" s="2"/>
      <c r="X117" s="2"/>
    </row>
    <row r="118" spans="1:24">
      <c r="A118">
        <v>1</v>
      </c>
      <c r="B118">
        <f t="shared" si="32"/>
        <v>42</v>
      </c>
      <c r="C118">
        <v>75</v>
      </c>
      <c r="D118">
        <v>150</v>
      </c>
      <c r="E118">
        <v>100</v>
      </c>
      <c r="F118">
        <v>6</v>
      </c>
      <c r="G118">
        <v>125</v>
      </c>
      <c r="H118">
        <v>2013</v>
      </c>
      <c r="I118">
        <v>0.25</v>
      </c>
      <c r="J118">
        <v>0.35</v>
      </c>
      <c r="K118">
        <v>375</v>
      </c>
      <c r="L118">
        <v>375</v>
      </c>
      <c r="M118">
        <v>1</v>
      </c>
      <c r="N118">
        <v>1</v>
      </c>
      <c r="O118">
        <f t="shared" si="30"/>
        <v>0.35389999999999999</v>
      </c>
      <c r="P118">
        <f t="shared" si="31"/>
        <v>90.805599999999998</v>
      </c>
      <c r="Q118">
        <f t="shared" si="26"/>
        <v>107.92677165354336</v>
      </c>
      <c r="R118">
        <f t="shared" si="27"/>
        <v>90.805599999999998</v>
      </c>
      <c r="S118">
        <f t="shared" si="28"/>
        <v>139.11436536182472</v>
      </c>
      <c r="T118">
        <f t="shared" si="33"/>
        <v>164.34043694743562</v>
      </c>
      <c r="W118" s="2"/>
      <c r="X118" s="2"/>
    </row>
    <row r="119" spans="1:24">
      <c r="A119">
        <v>1</v>
      </c>
      <c r="B119">
        <f t="shared" si="32"/>
        <v>45</v>
      </c>
      <c r="C119">
        <v>75</v>
      </c>
      <c r="D119">
        <v>150</v>
      </c>
      <c r="E119">
        <v>100</v>
      </c>
      <c r="F119">
        <v>6</v>
      </c>
      <c r="G119">
        <v>125</v>
      </c>
      <c r="H119">
        <v>2013</v>
      </c>
      <c r="I119">
        <v>0.25</v>
      </c>
      <c r="J119">
        <v>0.35</v>
      </c>
      <c r="K119">
        <v>375</v>
      </c>
      <c r="L119">
        <v>375</v>
      </c>
      <c r="M119">
        <v>1</v>
      </c>
      <c r="N119">
        <v>1</v>
      </c>
      <c r="O119">
        <f t="shared" si="30"/>
        <v>0.35389999999999999</v>
      </c>
      <c r="P119">
        <f t="shared" si="31"/>
        <v>91.564000000000007</v>
      </c>
      <c r="Q119">
        <f t="shared" si="26"/>
        <v>107.92677165354336</v>
      </c>
      <c r="R119">
        <f t="shared" si="27"/>
        <v>91.564000000000007</v>
      </c>
      <c r="S119">
        <f t="shared" si="28"/>
        <v>140.05569036080425</v>
      </c>
      <c r="T119">
        <f t="shared" si="33"/>
        <v>165.45245554623008</v>
      </c>
      <c r="W119" s="2"/>
      <c r="X119" s="2"/>
    </row>
    <row r="120" spans="1:24">
      <c r="A120">
        <v>1</v>
      </c>
      <c r="B120">
        <f t="shared" si="32"/>
        <v>48</v>
      </c>
      <c r="C120">
        <v>75</v>
      </c>
      <c r="D120">
        <v>150</v>
      </c>
      <c r="E120">
        <v>100</v>
      </c>
      <c r="F120">
        <v>6</v>
      </c>
      <c r="G120">
        <v>125</v>
      </c>
      <c r="H120">
        <v>2013</v>
      </c>
      <c r="I120">
        <v>0.25</v>
      </c>
      <c r="J120">
        <v>0.35</v>
      </c>
      <c r="K120">
        <v>375</v>
      </c>
      <c r="L120">
        <v>375</v>
      </c>
      <c r="M120">
        <v>1</v>
      </c>
      <c r="N120">
        <v>1</v>
      </c>
      <c r="O120">
        <f t="shared" si="30"/>
        <v>0.35389999999999999</v>
      </c>
      <c r="P120">
        <f t="shared" si="31"/>
        <v>92.322400000000016</v>
      </c>
      <c r="Q120">
        <f t="shared" ref="Q120:Q183" si="34">IF(P120&gt;=0,59.6 + 2455 / (H120- 1962.2),59.6 + 2455 / (H120- 1962.2) + P120 * 0.5466)</f>
        <v>107.92677165354336</v>
      </c>
      <c r="R120">
        <f t="shared" ref="R120:R183" si="35">IF(P120&gt;0,P120,0.001)</f>
        <v>92.322400000000016</v>
      </c>
      <c r="S120">
        <f t="shared" ref="S120:S183" si="36">(Q120 +R120^1.2) * (1 - EXP(-0.001502 * K120)) *EXP(-0.000554 * L120) * EXP(-0.1064 * I120) * EXP(-0.0325 * J120) * 1.2453</f>
        <v>140.99857601652562</v>
      </c>
      <c r="T120">
        <f t="shared" si="33"/>
        <v>166.56631780085559</v>
      </c>
      <c r="W120" s="2"/>
      <c r="X120" s="2"/>
    </row>
    <row r="121" spans="1:24">
      <c r="A121">
        <v>1</v>
      </c>
      <c r="B121">
        <f t="shared" si="32"/>
        <v>51</v>
      </c>
      <c r="C121">
        <v>75</v>
      </c>
      <c r="D121">
        <v>150</v>
      </c>
      <c r="E121">
        <v>100</v>
      </c>
      <c r="F121">
        <v>6</v>
      </c>
      <c r="G121">
        <v>125</v>
      </c>
      <c r="H121">
        <v>2013</v>
      </c>
      <c r="I121">
        <v>0.25</v>
      </c>
      <c r="J121">
        <v>0.35</v>
      </c>
      <c r="K121">
        <v>375</v>
      </c>
      <c r="L121">
        <v>375</v>
      </c>
      <c r="M121">
        <v>1</v>
      </c>
      <c r="N121">
        <v>1</v>
      </c>
      <c r="O121">
        <f t="shared" si="30"/>
        <v>0.35389999999999999</v>
      </c>
      <c r="P121">
        <f t="shared" si="31"/>
        <v>93.080800000000011</v>
      </c>
      <c r="Q121">
        <f t="shared" si="34"/>
        <v>107.92677165354336</v>
      </c>
      <c r="R121">
        <f t="shared" si="35"/>
        <v>93.080800000000011</v>
      </c>
      <c r="S121">
        <f t="shared" si="36"/>
        <v>141.9430120640767</v>
      </c>
      <c r="T121">
        <f t="shared" si="33"/>
        <v>167.68201158502927</v>
      </c>
      <c r="W121" s="2"/>
      <c r="X121" s="2"/>
    </row>
    <row r="122" spans="1:24">
      <c r="A122">
        <v>1</v>
      </c>
      <c r="B122">
        <f t="shared" si="32"/>
        <v>54</v>
      </c>
      <c r="C122">
        <v>75</v>
      </c>
      <c r="D122">
        <v>150</v>
      </c>
      <c r="E122">
        <v>100</v>
      </c>
      <c r="F122">
        <v>6</v>
      </c>
      <c r="G122">
        <v>125</v>
      </c>
      <c r="H122">
        <v>2013</v>
      </c>
      <c r="I122">
        <v>0.25</v>
      </c>
      <c r="J122">
        <v>0.35</v>
      </c>
      <c r="K122">
        <v>375</v>
      </c>
      <c r="L122">
        <v>375</v>
      </c>
      <c r="M122">
        <v>1</v>
      </c>
      <c r="N122">
        <v>1</v>
      </c>
      <c r="O122">
        <f t="shared" si="30"/>
        <v>0.35389999999999999</v>
      </c>
      <c r="P122">
        <f t="shared" si="31"/>
        <v>93.839200000000005</v>
      </c>
      <c r="Q122">
        <f t="shared" si="34"/>
        <v>107.92677165354336</v>
      </c>
      <c r="R122">
        <f t="shared" si="35"/>
        <v>93.839200000000005</v>
      </c>
      <c r="S122">
        <f t="shared" si="36"/>
        <v>142.88898838921776</v>
      </c>
      <c r="T122">
        <f t="shared" si="33"/>
        <v>168.79952495046257</v>
      </c>
      <c r="W122" s="2"/>
      <c r="X122" s="2"/>
    </row>
    <row r="123" spans="1:24">
      <c r="A123">
        <v>1</v>
      </c>
      <c r="B123">
        <f t="shared" si="32"/>
        <v>57</v>
      </c>
      <c r="C123">
        <v>75</v>
      </c>
      <c r="D123">
        <v>150</v>
      </c>
      <c r="E123">
        <v>100</v>
      </c>
      <c r="F123">
        <v>6</v>
      </c>
      <c r="G123">
        <v>125</v>
      </c>
      <c r="H123">
        <v>2013</v>
      </c>
      <c r="I123">
        <v>0.25</v>
      </c>
      <c r="J123">
        <v>0.35</v>
      </c>
      <c r="K123">
        <v>375</v>
      </c>
      <c r="L123">
        <v>375</v>
      </c>
      <c r="M123">
        <v>1</v>
      </c>
      <c r="N123">
        <v>1</v>
      </c>
      <c r="O123">
        <f t="shared" si="30"/>
        <v>0.35389999999999999</v>
      </c>
      <c r="P123">
        <f t="shared" si="31"/>
        <v>94.5976</v>
      </c>
      <c r="Q123">
        <f t="shared" si="34"/>
        <v>107.92677165354336</v>
      </c>
      <c r="R123">
        <f t="shared" si="35"/>
        <v>94.5976</v>
      </c>
      <c r="S123">
        <f t="shared" si="36"/>
        <v>143.83649502496959</v>
      </c>
      <c r="T123">
        <f t="shared" si="33"/>
        <v>169.91884612283073</v>
      </c>
      <c r="W123" s="2"/>
      <c r="X123" s="2"/>
    </row>
    <row r="124" spans="1:24">
      <c r="A124">
        <v>1</v>
      </c>
      <c r="B124">
        <f t="shared" si="32"/>
        <v>60</v>
      </c>
      <c r="C124">
        <v>75</v>
      </c>
      <c r="D124">
        <v>150</v>
      </c>
      <c r="E124">
        <v>100</v>
      </c>
      <c r="F124">
        <v>6</v>
      </c>
      <c r="G124">
        <v>125</v>
      </c>
      <c r="H124">
        <v>2013</v>
      </c>
      <c r="I124">
        <v>0.25</v>
      </c>
      <c r="J124">
        <v>0.35</v>
      </c>
      <c r="K124">
        <v>375</v>
      </c>
      <c r="L124">
        <v>375</v>
      </c>
      <c r="M124">
        <v>1</v>
      </c>
      <c r="N124">
        <v>1</v>
      </c>
      <c r="O124">
        <f t="shared" si="30"/>
        <v>0.35389999999999999</v>
      </c>
      <c r="P124">
        <f t="shared" si="31"/>
        <v>95.356000000000009</v>
      </c>
      <c r="Q124">
        <f t="shared" si="34"/>
        <v>107.92677165354336</v>
      </c>
      <c r="R124">
        <f t="shared" si="35"/>
        <v>95.356000000000009</v>
      </c>
      <c r="S124">
        <f t="shared" si="36"/>
        <v>144.78552214830492</v>
      </c>
      <c r="T124">
        <f t="shared" si="33"/>
        <v>171.03996349786419</v>
      </c>
      <c r="W124" s="2"/>
      <c r="X124" s="2"/>
    </row>
    <row r="125" spans="1:24">
      <c r="A125">
        <v>1</v>
      </c>
      <c r="B125">
        <f t="shared" si="32"/>
        <v>63</v>
      </c>
      <c r="C125">
        <v>75</v>
      </c>
      <c r="D125">
        <v>150</v>
      </c>
      <c r="E125">
        <v>100</v>
      </c>
      <c r="F125">
        <v>6</v>
      </c>
      <c r="G125">
        <v>125</v>
      </c>
      <c r="H125">
        <v>2013</v>
      </c>
      <c r="I125">
        <v>0.25</v>
      </c>
      <c r="J125">
        <v>0.35</v>
      </c>
      <c r="K125">
        <v>375</v>
      </c>
      <c r="L125">
        <v>375</v>
      </c>
      <c r="M125">
        <v>1</v>
      </c>
      <c r="N125">
        <v>1</v>
      </c>
      <c r="O125">
        <f t="shared" si="30"/>
        <v>0.35389999999999999</v>
      </c>
      <c r="P125">
        <f t="shared" si="31"/>
        <v>96.114400000000003</v>
      </c>
      <c r="Q125">
        <f t="shared" si="34"/>
        <v>107.92677165354336</v>
      </c>
      <c r="R125">
        <f t="shared" si="35"/>
        <v>96.114400000000003</v>
      </c>
      <c r="S125">
        <f t="shared" si="36"/>
        <v>145.73606007693954</v>
      </c>
      <c r="T125">
        <f t="shared" si="33"/>
        <v>172.1628656375579</v>
      </c>
      <c r="W125" s="2"/>
      <c r="X125" s="2"/>
    </row>
    <row r="126" spans="1:24">
      <c r="A126">
        <v>1</v>
      </c>
      <c r="B126">
        <f t="shared" si="32"/>
        <v>66</v>
      </c>
      <c r="C126">
        <v>75</v>
      </c>
      <c r="D126">
        <v>150</v>
      </c>
      <c r="E126">
        <v>100</v>
      </c>
      <c r="F126">
        <v>6</v>
      </c>
      <c r="G126">
        <v>125</v>
      </c>
      <c r="H126">
        <v>2013</v>
      </c>
      <c r="I126">
        <v>0.25</v>
      </c>
      <c r="J126">
        <v>0.35</v>
      </c>
      <c r="K126">
        <v>375</v>
      </c>
      <c r="L126">
        <v>375</v>
      </c>
      <c r="M126">
        <v>1</v>
      </c>
      <c r="N126">
        <v>1</v>
      </c>
      <c r="O126">
        <f t="shared" si="30"/>
        <v>0.35389999999999999</v>
      </c>
      <c r="P126">
        <f t="shared" si="31"/>
        <v>96.872800000000012</v>
      </c>
      <c r="Q126">
        <f t="shared" si="34"/>
        <v>107.92677165354336</v>
      </c>
      <c r="R126">
        <f t="shared" si="35"/>
        <v>96.872800000000012</v>
      </c>
      <c r="S126">
        <f t="shared" si="36"/>
        <v>146.68809926622058</v>
      </c>
      <c r="T126">
        <f t="shared" si="33"/>
        <v>173.28754126649523</v>
      </c>
      <c r="W126" s="2"/>
      <c r="X126" s="2"/>
    </row>
    <row r="127" spans="1:24">
      <c r="A127">
        <v>1</v>
      </c>
      <c r="B127">
        <f t="shared" si="32"/>
        <v>69</v>
      </c>
      <c r="C127">
        <v>75</v>
      </c>
      <c r="D127">
        <v>150</v>
      </c>
      <c r="E127">
        <v>100</v>
      </c>
      <c r="F127">
        <v>6</v>
      </c>
      <c r="G127">
        <v>125</v>
      </c>
      <c r="H127">
        <v>2013</v>
      </c>
      <c r="I127">
        <v>0.25</v>
      </c>
      <c r="J127">
        <v>0.35</v>
      </c>
      <c r="K127">
        <v>375</v>
      </c>
      <c r="L127">
        <v>375</v>
      </c>
      <c r="M127">
        <v>1</v>
      </c>
      <c r="N127">
        <v>1</v>
      </c>
      <c r="O127">
        <f t="shared" si="30"/>
        <v>0.35389999999999999</v>
      </c>
      <c r="P127">
        <f t="shared" si="31"/>
        <v>97.631200000000007</v>
      </c>
      <c r="Q127">
        <f t="shared" si="34"/>
        <v>107.92677165354336</v>
      </c>
      <c r="R127">
        <f t="shared" si="35"/>
        <v>97.631200000000007</v>
      </c>
      <c r="S127">
        <f t="shared" si="36"/>
        <v>147.64163030610703</v>
      </c>
      <c r="T127">
        <f t="shared" si="33"/>
        <v>174.41397926828111</v>
      </c>
      <c r="W127" s="2"/>
      <c r="X127" s="2"/>
    </row>
    <row r="128" spans="1:24">
      <c r="A128">
        <v>1</v>
      </c>
      <c r="B128">
        <f t="shared" si="32"/>
        <v>72</v>
      </c>
      <c r="C128">
        <v>75</v>
      </c>
      <c r="D128">
        <v>150</v>
      </c>
      <c r="E128">
        <v>100</v>
      </c>
      <c r="F128">
        <v>6</v>
      </c>
      <c r="G128">
        <v>125</v>
      </c>
      <c r="H128">
        <v>2013</v>
      </c>
      <c r="I128">
        <v>0.25</v>
      </c>
      <c r="J128">
        <v>0.35</v>
      </c>
      <c r="K128">
        <v>375</v>
      </c>
      <c r="L128">
        <v>375</v>
      </c>
      <c r="M128">
        <v>1</v>
      </c>
      <c r="N128">
        <v>1</v>
      </c>
      <c r="O128">
        <f t="shared" si="30"/>
        <v>0.35389999999999999</v>
      </c>
      <c r="P128">
        <f t="shared" si="31"/>
        <v>98.389600000000002</v>
      </c>
      <c r="Q128">
        <f t="shared" si="34"/>
        <v>107.92677165354336</v>
      </c>
      <c r="R128">
        <f t="shared" si="35"/>
        <v>98.389600000000002</v>
      </c>
      <c r="S128">
        <f t="shared" si="36"/>
        <v>148.59664391823918</v>
      </c>
      <c r="T128">
        <f t="shared" si="33"/>
        <v>175.54216868207988</v>
      </c>
      <c r="W128" s="2"/>
      <c r="X128" s="2"/>
    </row>
    <row r="129" spans="1:24">
      <c r="A129">
        <v>1</v>
      </c>
      <c r="B129">
        <f t="shared" si="32"/>
        <v>75</v>
      </c>
      <c r="C129">
        <v>75</v>
      </c>
      <c r="D129">
        <v>150</v>
      </c>
      <c r="E129">
        <v>100</v>
      </c>
      <c r="F129">
        <v>6</v>
      </c>
      <c r="G129">
        <v>125</v>
      </c>
      <c r="H129">
        <v>2013</v>
      </c>
      <c r="I129">
        <v>0.25</v>
      </c>
      <c r="J129">
        <v>0.35</v>
      </c>
      <c r="K129">
        <v>375</v>
      </c>
      <c r="L129">
        <v>375</v>
      </c>
      <c r="M129">
        <v>1</v>
      </c>
      <c r="N129">
        <v>1</v>
      </c>
      <c r="O129">
        <f t="shared" si="30"/>
        <v>0.35389999999999999</v>
      </c>
      <c r="P129">
        <f t="shared" si="31"/>
        <v>99.147999999999996</v>
      </c>
      <c r="Q129">
        <f t="shared" si="34"/>
        <v>107.92677165354336</v>
      </c>
      <c r="R129">
        <f t="shared" si="35"/>
        <v>99.147999999999996</v>
      </c>
      <c r="S129">
        <f t="shared" si="36"/>
        <v>149.55313095309475</v>
      </c>
      <c r="T129">
        <f t="shared" si="33"/>
        <v>176.67209869925591</v>
      </c>
      <c r="W129" s="2"/>
      <c r="X129" s="2"/>
    </row>
    <row r="130" spans="1:24">
      <c r="A130">
        <v>1</v>
      </c>
      <c r="B130">
        <f t="shared" si="32"/>
        <v>78</v>
      </c>
      <c r="C130">
        <v>75</v>
      </c>
      <c r="D130">
        <v>150</v>
      </c>
      <c r="E130">
        <v>100</v>
      </c>
      <c r="F130">
        <v>6</v>
      </c>
      <c r="G130">
        <v>125</v>
      </c>
      <c r="H130">
        <v>2013</v>
      </c>
      <c r="I130">
        <v>0.25</v>
      </c>
      <c r="J130">
        <v>0.35</v>
      </c>
      <c r="K130">
        <v>375</v>
      </c>
      <c r="L130">
        <v>375</v>
      </c>
      <c r="M130">
        <v>1</v>
      </c>
      <c r="N130">
        <v>1</v>
      </c>
      <c r="O130">
        <f t="shared" si="30"/>
        <v>0.35389999999999999</v>
      </c>
      <c r="P130">
        <f t="shared" si="31"/>
        <v>99.906400000000005</v>
      </c>
      <c r="Q130">
        <f t="shared" si="34"/>
        <v>107.92677165354336</v>
      </c>
      <c r="R130">
        <f t="shared" si="35"/>
        <v>99.906400000000005</v>
      </c>
      <c r="S130">
        <f t="shared" si="36"/>
        <v>150.51108238722679</v>
      </c>
      <c r="T130">
        <f t="shared" si="33"/>
        <v>177.80375866011056</v>
      </c>
      <c r="W130" s="2"/>
      <c r="X130" s="2"/>
    </row>
    <row r="131" spans="1:24">
      <c r="A131">
        <v>1</v>
      </c>
      <c r="B131">
        <f t="shared" si="32"/>
        <v>81</v>
      </c>
      <c r="C131">
        <v>75</v>
      </c>
      <c r="D131">
        <v>150</v>
      </c>
      <c r="E131">
        <v>100</v>
      </c>
      <c r="F131">
        <v>6</v>
      </c>
      <c r="G131">
        <v>125</v>
      </c>
      <c r="H131">
        <v>2013</v>
      </c>
      <c r="I131">
        <v>0.25</v>
      </c>
      <c r="J131">
        <v>0.35</v>
      </c>
      <c r="K131">
        <v>375</v>
      </c>
      <c r="L131">
        <v>375</v>
      </c>
      <c r="M131">
        <v>1</v>
      </c>
      <c r="N131">
        <v>1</v>
      </c>
      <c r="O131">
        <f t="shared" si="30"/>
        <v>0.35389999999999999</v>
      </c>
      <c r="P131">
        <f t="shared" si="31"/>
        <v>100.66480000000001</v>
      </c>
      <c r="Q131">
        <f t="shared" si="34"/>
        <v>107.92677165354336</v>
      </c>
      <c r="R131">
        <f t="shared" si="35"/>
        <v>100.66480000000001</v>
      </c>
      <c r="S131">
        <f t="shared" si="36"/>
        <v>151.47048932058203</v>
      </c>
      <c r="T131">
        <f t="shared" si="33"/>
        <v>178.93713805071422</v>
      </c>
      <c r="W131" s="2"/>
      <c r="X131" s="2"/>
    </row>
    <row r="132" spans="1:24">
      <c r="A132">
        <v>1</v>
      </c>
      <c r="B132">
        <f t="shared" si="32"/>
        <v>84</v>
      </c>
      <c r="C132">
        <v>75</v>
      </c>
      <c r="D132">
        <v>150</v>
      </c>
      <c r="E132">
        <v>100</v>
      </c>
      <c r="F132">
        <v>6</v>
      </c>
      <c r="G132">
        <v>125</v>
      </c>
      <c r="H132">
        <v>2013</v>
      </c>
      <c r="I132">
        <v>0.25</v>
      </c>
      <c r="J132">
        <v>0.35</v>
      </c>
      <c r="K132">
        <v>375</v>
      </c>
      <c r="L132">
        <v>375</v>
      </c>
      <c r="M132">
        <v>1</v>
      </c>
      <c r="N132">
        <v>1</v>
      </c>
      <c r="O132">
        <f t="shared" si="30"/>
        <v>0.35389999999999999</v>
      </c>
      <c r="P132">
        <f t="shared" si="31"/>
        <v>101.42320000000001</v>
      </c>
      <c r="Q132">
        <f t="shared" si="34"/>
        <v>107.92677165354336</v>
      </c>
      <c r="R132">
        <f t="shared" si="35"/>
        <v>101.42320000000001</v>
      </c>
      <c r="S132">
        <f t="shared" si="36"/>
        <v>152.43134297389568</v>
      </c>
      <c r="T132">
        <f t="shared" si="33"/>
        <v>180.07222649982873</v>
      </c>
      <c r="W132" s="2"/>
      <c r="X132" s="2"/>
    </row>
    <row r="133" spans="1:24">
      <c r="A133">
        <v>1</v>
      </c>
      <c r="B133">
        <f t="shared" si="32"/>
        <v>87</v>
      </c>
      <c r="C133">
        <v>75</v>
      </c>
      <c r="D133">
        <v>150</v>
      </c>
      <c r="E133">
        <v>100</v>
      </c>
      <c r="F133">
        <v>6</v>
      </c>
      <c r="G133">
        <v>125</v>
      </c>
      <c r="H133">
        <v>2013</v>
      </c>
      <c r="I133">
        <v>0.25</v>
      </c>
      <c r="J133">
        <v>0.35</v>
      </c>
      <c r="K133">
        <v>375</v>
      </c>
      <c r="L133">
        <v>375</v>
      </c>
      <c r="M133">
        <v>1</v>
      </c>
      <c r="N133">
        <v>1</v>
      </c>
      <c r="O133">
        <f t="shared" si="30"/>
        <v>0.35389999999999999</v>
      </c>
      <c r="P133">
        <f t="shared" si="31"/>
        <v>102.1816</v>
      </c>
      <c r="Q133">
        <f t="shared" si="34"/>
        <v>107.92677165354336</v>
      </c>
      <c r="R133">
        <f t="shared" si="35"/>
        <v>102.1816</v>
      </c>
      <c r="S133">
        <f t="shared" si="36"/>
        <v>153.39363468616079</v>
      </c>
      <c r="T133">
        <f t="shared" si="33"/>
        <v>181.20901377591792</v>
      </c>
      <c r="W133" s="2"/>
      <c r="X133" s="2"/>
    </row>
    <row r="134" spans="1:24">
      <c r="A134">
        <v>1</v>
      </c>
      <c r="B134">
        <f t="shared" si="32"/>
        <v>90</v>
      </c>
      <c r="C134">
        <v>75</v>
      </c>
      <c r="D134">
        <v>150</v>
      </c>
      <c r="E134">
        <v>100</v>
      </c>
      <c r="F134">
        <v>6</v>
      </c>
      <c r="G134">
        <v>125</v>
      </c>
      <c r="H134">
        <v>2013</v>
      </c>
      <c r="I134">
        <v>0.25</v>
      </c>
      <c r="J134">
        <v>0.35</v>
      </c>
      <c r="K134">
        <v>375</v>
      </c>
      <c r="L134">
        <v>375</v>
      </c>
      <c r="M134">
        <v>1</v>
      </c>
      <c r="N134">
        <v>1</v>
      </c>
      <c r="O134">
        <f t="shared" si="30"/>
        <v>0.35389999999999999</v>
      </c>
      <c r="P134">
        <f t="shared" si="31"/>
        <v>102.94</v>
      </c>
      <c r="Q134">
        <f t="shared" si="34"/>
        <v>107.92677165354336</v>
      </c>
      <c r="R134">
        <f t="shared" si="35"/>
        <v>102.94</v>
      </c>
      <c r="S134">
        <f t="shared" si="36"/>
        <v>154.35735591216832</v>
      </c>
      <c r="T134">
        <f t="shared" si="33"/>
        <v>182.3474897842415</v>
      </c>
      <c r="W134" s="2"/>
      <c r="X134" s="2"/>
    </row>
    <row r="135" spans="1:24">
      <c r="A135">
        <v>1</v>
      </c>
      <c r="B135">
        <f t="shared" si="32"/>
        <v>93</v>
      </c>
      <c r="C135">
        <v>75</v>
      </c>
      <c r="D135">
        <v>150</v>
      </c>
      <c r="E135">
        <v>100</v>
      </c>
      <c r="F135">
        <v>6</v>
      </c>
      <c r="G135">
        <v>125</v>
      </c>
      <c r="H135">
        <v>2013</v>
      </c>
      <c r="I135">
        <v>0.25</v>
      </c>
      <c r="J135">
        <v>0.35</v>
      </c>
      <c r="K135">
        <v>375</v>
      </c>
      <c r="L135">
        <v>375</v>
      </c>
      <c r="M135">
        <v>1</v>
      </c>
      <c r="N135">
        <v>1</v>
      </c>
      <c r="O135">
        <f t="shared" si="30"/>
        <v>0.35389999999999999</v>
      </c>
      <c r="P135">
        <f t="shared" si="31"/>
        <v>103.69840000000001</v>
      </c>
      <c r="Q135">
        <f t="shared" si="34"/>
        <v>107.92677165354336</v>
      </c>
      <c r="R135">
        <f t="shared" si="35"/>
        <v>103.69840000000001</v>
      </c>
      <c r="S135">
        <f t="shared" si="36"/>
        <v>155.32249822011673</v>
      </c>
      <c r="T135">
        <f t="shared" si="33"/>
        <v>183.4876445640312</v>
      </c>
      <c r="W135" s="2"/>
      <c r="X135" s="2"/>
    </row>
    <row r="136" spans="1:24">
      <c r="A136">
        <v>1</v>
      </c>
      <c r="B136">
        <f t="shared" si="32"/>
        <v>96</v>
      </c>
      <c r="C136">
        <v>75</v>
      </c>
      <c r="D136">
        <v>150</v>
      </c>
      <c r="E136">
        <v>100</v>
      </c>
      <c r="F136">
        <v>6</v>
      </c>
      <c r="G136">
        <v>125</v>
      </c>
      <c r="H136">
        <v>2013</v>
      </c>
      <c r="I136">
        <v>0.25</v>
      </c>
      <c r="J136">
        <v>0.35</v>
      </c>
      <c r="K136">
        <v>375</v>
      </c>
      <c r="L136">
        <v>375</v>
      </c>
      <c r="M136">
        <v>1</v>
      </c>
      <c r="N136">
        <v>1</v>
      </c>
      <c r="O136">
        <f t="shared" si="30"/>
        <v>0.35389999999999999</v>
      </c>
      <c r="P136">
        <f t="shared" si="31"/>
        <v>104.45680000000002</v>
      </c>
      <c r="Q136">
        <f t="shared" si="34"/>
        <v>107.92677165354336</v>
      </c>
      <c r="R136">
        <f t="shared" si="35"/>
        <v>104.45680000000002</v>
      </c>
      <c r="S136">
        <f t="shared" si="36"/>
        <v>156.28905328928772</v>
      </c>
      <c r="T136">
        <f t="shared" si="33"/>
        <v>184.62946828574525</v>
      </c>
      <c r="W136" s="2"/>
      <c r="X136" s="2"/>
    </row>
    <row r="137" spans="1:24">
      <c r="A137">
        <v>1</v>
      </c>
      <c r="B137">
        <f t="shared" si="32"/>
        <v>99</v>
      </c>
      <c r="C137">
        <v>75</v>
      </c>
      <c r="D137">
        <v>150</v>
      </c>
      <c r="E137">
        <v>100</v>
      </c>
      <c r="F137">
        <v>6</v>
      </c>
      <c r="G137">
        <v>125</v>
      </c>
      <c r="H137">
        <v>2013</v>
      </c>
      <c r="I137">
        <v>0.25</v>
      </c>
      <c r="J137">
        <v>0.35</v>
      </c>
      <c r="K137">
        <v>375</v>
      </c>
      <c r="L137">
        <v>375</v>
      </c>
      <c r="M137">
        <v>1</v>
      </c>
      <c r="N137">
        <v>1</v>
      </c>
      <c r="O137">
        <f t="shared" si="30"/>
        <v>0.35389999999999999</v>
      </c>
      <c r="P137">
        <f t="shared" si="31"/>
        <v>105.21520000000001</v>
      </c>
      <c r="Q137">
        <f t="shared" si="34"/>
        <v>107.92677165354336</v>
      </c>
      <c r="R137">
        <f t="shared" si="35"/>
        <v>105.21520000000001</v>
      </c>
      <c r="S137">
        <f t="shared" si="36"/>
        <v>157.25701290778653</v>
      </c>
      <c r="T137">
        <f t="shared" si="33"/>
        <v>185.77295124839847</v>
      </c>
      <c r="W137" s="2"/>
      <c r="X137" s="2"/>
    </row>
    <row r="138" spans="1:24">
      <c r="A138">
        <v>1</v>
      </c>
      <c r="B138">
        <f t="shared" si="32"/>
        <v>102</v>
      </c>
      <c r="C138">
        <v>75</v>
      </c>
      <c r="D138">
        <v>150</v>
      </c>
      <c r="E138">
        <v>100</v>
      </c>
      <c r="F138">
        <v>6</v>
      </c>
      <c r="G138">
        <v>125</v>
      </c>
      <c r="H138">
        <v>2013</v>
      </c>
      <c r="I138">
        <v>0.25</v>
      </c>
      <c r="J138">
        <v>0.35</v>
      </c>
      <c r="K138">
        <v>375</v>
      </c>
      <c r="L138">
        <v>375</v>
      </c>
      <c r="M138">
        <v>1</v>
      </c>
      <c r="N138">
        <v>1</v>
      </c>
      <c r="O138">
        <f t="shared" si="30"/>
        <v>0.35389999999999999</v>
      </c>
      <c r="P138">
        <f t="shared" si="31"/>
        <v>105.97359999999999</v>
      </c>
      <c r="Q138">
        <f t="shared" si="34"/>
        <v>107.92677165354336</v>
      </c>
      <c r="R138">
        <f t="shared" si="35"/>
        <v>105.97359999999999</v>
      </c>
      <c r="S138">
        <f t="shared" si="36"/>
        <v>158.22636897034374</v>
      </c>
      <c r="T138">
        <f t="shared" si="33"/>
        <v>186.91808387696608</v>
      </c>
      <c r="W138" s="2"/>
      <c r="X138" s="2"/>
    </row>
    <row r="139" spans="1:24">
      <c r="A139">
        <v>1</v>
      </c>
      <c r="B139">
        <f t="shared" si="32"/>
        <v>105</v>
      </c>
      <c r="C139">
        <v>75</v>
      </c>
      <c r="D139">
        <v>150</v>
      </c>
      <c r="E139">
        <v>100</v>
      </c>
      <c r="F139">
        <v>6</v>
      </c>
      <c r="G139">
        <v>125</v>
      </c>
      <c r="H139">
        <v>2013</v>
      </c>
      <c r="I139">
        <v>0.25</v>
      </c>
      <c r="J139">
        <v>0.35</v>
      </c>
      <c r="K139">
        <v>375</v>
      </c>
      <c r="L139">
        <v>375</v>
      </c>
      <c r="M139">
        <v>1</v>
      </c>
      <c r="N139">
        <v>1</v>
      </c>
      <c r="O139">
        <f t="shared" si="30"/>
        <v>0.35389999999999999</v>
      </c>
      <c r="P139">
        <f t="shared" si="31"/>
        <v>106.73200000000001</v>
      </c>
      <c r="Q139">
        <f t="shared" si="34"/>
        <v>107.92677165354336</v>
      </c>
      <c r="R139">
        <f t="shared" si="35"/>
        <v>106.73200000000001</v>
      </c>
      <c r="S139">
        <f t="shared" si="36"/>
        <v>159.19711347617712</v>
      </c>
      <c r="T139">
        <f t="shared" si="33"/>
        <v>188.06485671985723</v>
      </c>
      <c r="W139" s="2"/>
      <c r="X139" s="2"/>
    </row>
    <row r="140" spans="1:24">
      <c r="A140">
        <v>1</v>
      </c>
      <c r="B140">
        <f t="shared" si="32"/>
        <v>108</v>
      </c>
      <c r="C140">
        <v>75</v>
      </c>
      <c r="D140">
        <v>150</v>
      </c>
      <c r="E140">
        <v>100</v>
      </c>
      <c r="F140">
        <v>6</v>
      </c>
      <c r="G140">
        <v>125</v>
      </c>
      <c r="H140">
        <v>2013</v>
      </c>
      <c r="I140">
        <v>0.25</v>
      </c>
      <c r="J140">
        <v>0.35</v>
      </c>
      <c r="K140">
        <v>375</v>
      </c>
      <c r="L140">
        <v>375</v>
      </c>
      <c r="M140">
        <v>1</v>
      </c>
      <c r="N140">
        <v>1</v>
      </c>
      <c r="O140">
        <f t="shared" si="30"/>
        <v>0.35389999999999999</v>
      </c>
      <c r="P140">
        <f t="shared" si="31"/>
        <v>107.49040000000001</v>
      </c>
      <c r="Q140">
        <f t="shared" si="34"/>
        <v>107.92677165354336</v>
      </c>
      <c r="R140">
        <f t="shared" si="35"/>
        <v>107.49040000000001</v>
      </c>
      <c r="S140">
        <f t="shared" si="36"/>
        <v>160.16923852691102</v>
      </c>
      <c r="T140">
        <f t="shared" si="33"/>
        <v>189.21326044645755</v>
      </c>
      <c r="W140" s="2"/>
      <c r="X140" s="2"/>
    </row>
    <row r="141" spans="1:24">
      <c r="A141">
        <v>1</v>
      </c>
      <c r="B141">
        <f t="shared" si="32"/>
        <v>111</v>
      </c>
      <c r="C141">
        <v>75</v>
      </c>
      <c r="D141">
        <v>150</v>
      </c>
      <c r="E141">
        <v>100</v>
      </c>
      <c r="F141">
        <v>6</v>
      </c>
      <c r="G141">
        <v>125</v>
      </c>
      <c r="H141">
        <v>2013</v>
      </c>
      <c r="I141">
        <v>0.25</v>
      </c>
      <c r="J141">
        <v>0.35</v>
      </c>
      <c r="K141">
        <v>375</v>
      </c>
      <c r="L141">
        <v>375</v>
      </c>
      <c r="M141">
        <v>1</v>
      </c>
      <c r="N141">
        <v>1</v>
      </c>
      <c r="O141">
        <f t="shared" si="30"/>
        <v>0.35389999999999999</v>
      </c>
      <c r="P141">
        <f t="shared" si="31"/>
        <v>108.2488</v>
      </c>
      <c r="Q141">
        <f t="shared" si="34"/>
        <v>107.92677165354336</v>
      </c>
      <c r="R141">
        <f t="shared" si="35"/>
        <v>108.2488</v>
      </c>
      <c r="S141">
        <f t="shared" si="36"/>
        <v>161.1427363245522</v>
      </c>
      <c r="T141">
        <f t="shared" si="33"/>
        <v>190.36328584473767</v>
      </c>
      <c r="W141" s="2"/>
      <c r="X141" s="2"/>
    </row>
    <row r="142" spans="1:24">
      <c r="A142">
        <v>1</v>
      </c>
      <c r="B142">
        <f t="shared" si="32"/>
        <v>114</v>
      </c>
      <c r="C142">
        <v>75</v>
      </c>
      <c r="D142">
        <v>150</v>
      </c>
      <c r="E142">
        <v>100</v>
      </c>
      <c r="F142">
        <v>6</v>
      </c>
      <c r="G142">
        <v>125</v>
      </c>
      <c r="H142">
        <v>2013</v>
      </c>
      <c r="I142">
        <v>0.25</v>
      </c>
      <c r="J142">
        <v>0.35</v>
      </c>
      <c r="K142">
        <v>375</v>
      </c>
      <c r="L142">
        <v>375</v>
      </c>
      <c r="M142">
        <v>1</v>
      </c>
      <c r="N142">
        <v>1</v>
      </c>
      <c r="O142">
        <f t="shared" si="30"/>
        <v>0.35389999999999999</v>
      </c>
      <c r="P142">
        <f t="shared" si="31"/>
        <v>109.0072</v>
      </c>
      <c r="Q142">
        <f t="shared" si="34"/>
        <v>107.92677165354336</v>
      </c>
      <c r="R142">
        <f t="shared" si="35"/>
        <v>109.0072</v>
      </c>
      <c r="S142">
        <f t="shared" si="36"/>
        <v>162.117599169519</v>
      </c>
      <c r="T142">
        <f t="shared" si="33"/>
        <v>191.5149238189251</v>
      </c>
      <c r="W142" s="2"/>
      <c r="X142" s="2"/>
    </row>
    <row r="143" spans="1:24">
      <c r="A143">
        <v>1</v>
      </c>
      <c r="B143">
        <f t="shared" si="32"/>
        <v>117</v>
      </c>
      <c r="C143">
        <v>75</v>
      </c>
      <c r="D143">
        <v>150</v>
      </c>
      <c r="E143">
        <v>100</v>
      </c>
      <c r="F143">
        <v>6</v>
      </c>
      <c r="G143">
        <v>125</v>
      </c>
      <c r="H143">
        <v>2013</v>
      </c>
      <c r="I143">
        <v>0.25</v>
      </c>
      <c r="J143">
        <v>0.35</v>
      </c>
      <c r="K143">
        <v>375</v>
      </c>
      <c r="L143">
        <v>375</v>
      </c>
      <c r="M143">
        <v>1</v>
      </c>
      <c r="N143">
        <v>1</v>
      </c>
      <c r="O143">
        <f t="shared" si="30"/>
        <v>0.35389999999999999</v>
      </c>
      <c r="P143">
        <f t="shared" si="31"/>
        <v>109.76559999999999</v>
      </c>
      <c r="Q143">
        <f t="shared" si="34"/>
        <v>107.92677165354336</v>
      </c>
      <c r="R143">
        <f t="shared" si="35"/>
        <v>109.76559999999999</v>
      </c>
      <c r="S143">
        <f t="shared" si="36"/>
        <v>163.09381945872227</v>
      </c>
      <c r="T143">
        <f t="shared" si="33"/>
        <v>192.66816538723722</v>
      </c>
      <c r="W143" s="2"/>
      <c r="X143" s="2"/>
    </row>
    <row r="144" spans="1:24">
      <c r="A144">
        <v>1</v>
      </c>
      <c r="B144">
        <f t="shared" si="32"/>
        <v>120</v>
      </c>
      <c r="C144">
        <v>75</v>
      </c>
      <c r="D144">
        <v>150</v>
      </c>
      <c r="E144">
        <v>100</v>
      </c>
      <c r="F144">
        <v>6</v>
      </c>
      <c r="G144">
        <v>125</v>
      </c>
      <c r="H144">
        <v>2013</v>
      </c>
      <c r="I144">
        <v>0.25</v>
      </c>
      <c r="J144">
        <v>0.35</v>
      </c>
      <c r="K144">
        <v>375</v>
      </c>
      <c r="L144">
        <v>375</v>
      </c>
      <c r="M144">
        <v>1</v>
      </c>
      <c r="N144">
        <v>1</v>
      </c>
      <c r="O144">
        <f t="shared" si="30"/>
        <v>0.35389999999999999</v>
      </c>
      <c r="P144">
        <f t="shared" si="31"/>
        <v>110.52399999999999</v>
      </c>
      <c r="Q144">
        <f t="shared" si="34"/>
        <v>107.92677165354336</v>
      </c>
      <c r="R144">
        <f t="shared" si="35"/>
        <v>110.52399999999999</v>
      </c>
      <c r="S144">
        <f t="shared" si="36"/>
        <v>164.07138968369858</v>
      </c>
      <c r="T144">
        <f t="shared" si="33"/>
        <v>193.82300167967591</v>
      </c>
      <c r="W144" s="2"/>
      <c r="X144" s="2"/>
    </row>
    <row r="145" spans="1:24">
      <c r="A145">
        <v>1</v>
      </c>
      <c r="B145">
        <f t="shared" si="32"/>
        <v>123</v>
      </c>
      <c r="C145">
        <v>75</v>
      </c>
      <c r="D145">
        <v>150</v>
      </c>
      <c r="E145">
        <v>100</v>
      </c>
      <c r="F145">
        <v>6</v>
      </c>
      <c r="G145">
        <v>125</v>
      </c>
      <c r="H145">
        <v>2013</v>
      </c>
      <c r="I145">
        <v>0.25</v>
      </c>
      <c r="J145">
        <v>0.35</v>
      </c>
      <c r="K145">
        <v>375</v>
      </c>
      <c r="L145">
        <v>375</v>
      </c>
      <c r="M145">
        <v>1</v>
      </c>
      <c r="N145">
        <v>1</v>
      </c>
      <c r="O145">
        <f t="shared" si="30"/>
        <v>0.35389999999999999</v>
      </c>
      <c r="P145">
        <f t="shared" si="31"/>
        <v>111.28240000000001</v>
      </c>
      <c r="Q145">
        <f t="shared" si="34"/>
        <v>107.92677165354336</v>
      </c>
      <c r="R145">
        <f t="shared" si="35"/>
        <v>111.28240000000001</v>
      </c>
      <c r="S145">
        <f t="shared" si="36"/>
        <v>165.05030242878962</v>
      </c>
      <c r="T145">
        <f t="shared" si="33"/>
        <v>194.97942393587678</v>
      </c>
      <c r="W145" s="2"/>
      <c r="X145" s="2"/>
    </row>
    <row r="146" spans="1:24">
      <c r="A146">
        <v>1</v>
      </c>
      <c r="B146">
        <f t="shared" si="32"/>
        <v>126</v>
      </c>
      <c r="C146">
        <v>75</v>
      </c>
      <c r="D146">
        <v>150</v>
      </c>
      <c r="E146">
        <v>100</v>
      </c>
      <c r="F146">
        <v>6</v>
      </c>
      <c r="G146">
        <v>125</v>
      </c>
      <c r="H146">
        <v>2013</v>
      </c>
      <c r="I146">
        <v>0.25</v>
      </c>
      <c r="J146">
        <v>0.35</v>
      </c>
      <c r="K146">
        <v>375</v>
      </c>
      <c r="L146">
        <v>375</v>
      </c>
      <c r="M146">
        <v>1</v>
      </c>
      <c r="N146">
        <v>1</v>
      </c>
      <c r="O146">
        <f t="shared" si="30"/>
        <v>0.35389999999999999</v>
      </c>
      <c r="P146">
        <f t="shared" si="31"/>
        <v>112.0408</v>
      </c>
      <c r="Q146">
        <f t="shared" si="34"/>
        <v>107.92677165354336</v>
      </c>
      <c r="R146">
        <f t="shared" si="35"/>
        <v>112.0408</v>
      </c>
      <c r="S146">
        <f t="shared" si="36"/>
        <v>166.03055036937027</v>
      </c>
      <c r="T146">
        <f t="shared" si="33"/>
        <v>196.13742350301609</v>
      </c>
      <c r="W146" s="2"/>
      <c r="X146" s="2"/>
    </row>
    <row r="147" spans="1:24">
      <c r="A147">
        <v>1</v>
      </c>
      <c r="B147">
        <f t="shared" si="32"/>
        <v>129</v>
      </c>
      <c r="C147">
        <v>75</v>
      </c>
      <c r="D147">
        <v>150</v>
      </c>
      <c r="E147">
        <v>100</v>
      </c>
      <c r="F147">
        <v>6</v>
      </c>
      <c r="G147">
        <v>125</v>
      </c>
      <c r="H147">
        <v>2013</v>
      </c>
      <c r="I147">
        <v>0.25</v>
      </c>
      <c r="J147">
        <v>0.35</v>
      </c>
      <c r="K147">
        <v>375</v>
      </c>
      <c r="L147">
        <v>375</v>
      </c>
      <c r="M147">
        <v>1</v>
      </c>
      <c r="N147">
        <v>1</v>
      </c>
      <c r="O147">
        <f t="shared" si="30"/>
        <v>0.35389999999999999</v>
      </c>
      <c r="P147">
        <f t="shared" si="31"/>
        <v>112.7992</v>
      </c>
      <c r="Q147">
        <f t="shared" si="34"/>
        <v>107.92677165354336</v>
      </c>
      <c r="R147">
        <f t="shared" si="35"/>
        <v>112.7992</v>
      </c>
      <c r="S147">
        <f t="shared" si="36"/>
        <v>167.01212627012268</v>
      </c>
      <c r="T147">
        <f t="shared" si="33"/>
        <v>197.29699183377159</v>
      </c>
      <c r="W147" s="2"/>
      <c r="X147" s="2"/>
    </row>
    <row r="148" spans="1:24">
      <c r="A148">
        <v>1</v>
      </c>
      <c r="B148">
        <f t="shared" si="32"/>
        <v>132</v>
      </c>
      <c r="C148">
        <v>75</v>
      </c>
      <c r="D148">
        <v>150</v>
      </c>
      <c r="E148">
        <v>100</v>
      </c>
      <c r="F148">
        <v>6</v>
      </c>
      <c r="G148">
        <v>125</v>
      </c>
      <c r="H148">
        <v>2013</v>
      </c>
      <c r="I148">
        <v>0.25</v>
      </c>
      <c r="J148">
        <v>0.35</v>
      </c>
      <c r="K148">
        <v>375</v>
      </c>
      <c r="L148">
        <v>375</v>
      </c>
      <c r="M148">
        <v>1</v>
      </c>
      <c r="N148">
        <v>1</v>
      </c>
      <c r="O148">
        <f t="shared" si="30"/>
        <v>0.35389999999999999</v>
      </c>
      <c r="P148">
        <f t="shared" si="31"/>
        <v>113.55759999999999</v>
      </c>
      <c r="Q148">
        <f t="shared" si="34"/>
        <v>107.92677165354336</v>
      </c>
      <c r="R148">
        <f t="shared" si="35"/>
        <v>113.55759999999999</v>
      </c>
      <c r="S148">
        <f t="shared" si="36"/>
        <v>167.99502298335273</v>
      </c>
      <c r="T148">
        <f t="shared" si="33"/>
        <v>198.45812048433399</v>
      </c>
      <c r="W148" s="2"/>
      <c r="X148" s="2"/>
    </row>
    <row r="149" spans="1:24">
      <c r="A149">
        <v>1</v>
      </c>
      <c r="B149">
        <f t="shared" si="32"/>
        <v>135</v>
      </c>
      <c r="C149">
        <v>75</v>
      </c>
      <c r="D149">
        <v>150</v>
      </c>
      <c r="E149">
        <v>100</v>
      </c>
      <c r="F149">
        <v>6</v>
      </c>
      <c r="G149">
        <v>125</v>
      </c>
      <c r="H149">
        <v>2013</v>
      </c>
      <c r="I149">
        <v>0.25</v>
      </c>
      <c r="J149">
        <v>0.35</v>
      </c>
      <c r="K149">
        <v>375</v>
      </c>
      <c r="L149">
        <v>375</v>
      </c>
      <c r="M149">
        <v>1</v>
      </c>
      <c r="N149">
        <v>1</v>
      </c>
      <c r="O149">
        <f t="shared" si="30"/>
        <v>0.35389999999999999</v>
      </c>
      <c r="P149">
        <f t="shared" si="31"/>
        <v>114.31599999999999</v>
      </c>
      <c r="Q149">
        <f t="shared" si="34"/>
        <v>107.92677165354336</v>
      </c>
      <c r="R149">
        <f t="shared" si="35"/>
        <v>114.31599999999999</v>
      </c>
      <c r="S149">
        <f t="shared" si="36"/>
        <v>168.97923344735125</v>
      </c>
      <c r="T149">
        <f t="shared" si="33"/>
        <v>199.62080111247093</v>
      </c>
      <c r="W149" s="2"/>
      <c r="X149" s="2"/>
    </row>
    <row r="150" spans="1:24">
      <c r="A150">
        <v>1</v>
      </c>
      <c r="B150">
        <f t="shared" si="32"/>
        <v>138</v>
      </c>
      <c r="C150">
        <v>75</v>
      </c>
      <c r="D150">
        <v>150</v>
      </c>
      <c r="E150">
        <v>100</v>
      </c>
      <c r="F150">
        <v>6</v>
      </c>
      <c r="G150">
        <v>125</v>
      </c>
      <c r="H150">
        <v>2013</v>
      </c>
      <c r="I150">
        <v>0.25</v>
      </c>
      <c r="J150">
        <v>0.35</v>
      </c>
      <c r="K150">
        <v>375</v>
      </c>
      <c r="L150">
        <v>375</v>
      </c>
      <c r="M150">
        <v>1</v>
      </c>
      <c r="N150">
        <v>1</v>
      </c>
      <c r="O150">
        <f t="shared" si="30"/>
        <v>0.35389999999999999</v>
      </c>
      <c r="P150">
        <f t="shared" si="31"/>
        <v>115.07440000000001</v>
      </c>
      <c r="Q150">
        <f t="shared" si="34"/>
        <v>107.92677165354336</v>
      </c>
      <c r="R150">
        <f t="shared" si="35"/>
        <v>115.07440000000001</v>
      </c>
      <c r="S150">
        <f t="shared" si="36"/>
        <v>169.96475068479552</v>
      </c>
      <c r="T150">
        <f t="shared" si="33"/>
        <v>200.78502547563841</v>
      </c>
      <c r="W150" s="2"/>
      <c r="X150" s="2"/>
    </row>
    <row r="151" spans="1:24">
      <c r="A151">
        <v>1</v>
      </c>
      <c r="B151">
        <f t="shared" si="32"/>
        <v>141</v>
      </c>
      <c r="C151">
        <v>75</v>
      </c>
      <c r="D151">
        <v>150</v>
      </c>
      <c r="E151">
        <v>100</v>
      </c>
      <c r="F151">
        <v>6</v>
      </c>
      <c r="G151">
        <v>125</v>
      </c>
      <c r="H151">
        <v>2013</v>
      </c>
      <c r="I151">
        <v>0.25</v>
      </c>
      <c r="J151">
        <v>0.35</v>
      </c>
      <c r="K151">
        <v>375</v>
      </c>
      <c r="L151">
        <v>375</v>
      </c>
      <c r="M151">
        <v>1</v>
      </c>
      <c r="N151">
        <v>1</v>
      </c>
      <c r="O151">
        <f t="shared" si="30"/>
        <v>0.35389999999999999</v>
      </c>
      <c r="P151">
        <f t="shared" si="31"/>
        <v>115.83280000000001</v>
      </c>
      <c r="Q151">
        <f t="shared" si="34"/>
        <v>107.92677165354336</v>
      </c>
      <c r="R151">
        <f t="shared" si="35"/>
        <v>115.83280000000001</v>
      </c>
      <c r="S151">
        <f t="shared" si="36"/>
        <v>170.95156780119018</v>
      </c>
      <c r="T151">
        <f t="shared" si="33"/>
        <v>201.9507854291393</v>
      </c>
      <c r="W151" s="2"/>
      <c r="X151" s="2"/>
    </row>
    <row r="152" spans="1:24">
      <c r="A152">
        <v>1</v>
      </c>
      <c r="B152">
        <f t="shared" si="32"/>
        <v>144</v>
      </c>
      <c r="C152">
        <v>75</v>
      </c>
      <c r="D152">
        <v>150</v>
      </c>
      <c r="E152">
        <v>100</v>
      </c>
      <c r="F152">
        <v>6</v>
      </c>
      <c r="G152">
        <v>125</v>
      </c>
      <c r="H152">
        <v>2013</v>
      </c>
      <c r="I152">
        <v>0.25</v>
      </c>
      <c r="J152">
        <v>0.35</v>
      </c>
      <c r="K152">
        <v>375</v>
      </c>
      <c r="L152">
        <v>375</v>
      </c>
      <c r="M152">
        <v>1</v>
      </c>
      <c r="N152">
        <v>1</v>
      </c>
      <c r="O152">
        <f t="shared" si="30"/>
        <v>0.35389999999999999</v>
      </c>
      <c r="P152">
        <f t="shared" si="31"/>
        <v>116.5912</v>
      </c>
      <c r="Q152">
        <f t="shared" si="34"/>
        <v>107.92677165354336</v>
      </c>
      <c r="R152">
        <f t="shared" si="35"/>
        <v>116.5912</v>
      </c>
      <c r="S152">
        <f t="shared" si="36"/>
        <v>171.93967798334916</v>
      </c>
      <c r="T152">
        <f t="shared" si="33"/>
        <v>203.11807292432982</v>
      </c>
      <c r="W152" s="2"/>
      <c r="X152" s="2"/>
    </row>
    <row r="153" spans="1:24">
      <c r="A153">
        <v>1</v>
      </c>
      <c r="B153">
        <f t="shared" si="32"/>
        <v>147</v>
      </c>
      <c r="C153">
        <v>75</v>
      </c>
      <c r="D153">
        <v>150</v>
      </c>
      <c r="E153">
        <v>100</v>
      </c>
      <c r="F153">
        <v>6</v>
      </c>
      <c r="G153">
        <v>125</v>
      </c>
      <c r="H153">
        <v>2013</v>
      </c>
      <c r="I153">
        <v>0.25</v>
      </c>
      <c r="J153">
        <v>0.35</v>
      </c>
      <c r="K153">
        <v>375</v>
      </c>
      <c r="L153">
        <v>375</v>
      </c>
      <c r="M153">
        <v>1</v>
      </c>
      <c r="N153">
        <v>1</v>
      </c>
      <c r="O153">
        <f t="shared" si="30"/>
        <v>0.35389999999999999</v>
      </c>
      <c r="P153">
        <f t="shared" si="31"/>
        <v>117.3496</v>
      </c>
      <c r="Q153">
        <f t="shared" si="34"/>
        <v>107.92677165354336</v>
      </c>
      <c r="R153">
        <f t="shared" si="35"/>
        <v>117.3496</v>
      </c>
      <c r="S153">
        <f t="shared" si="36"/>
        <v>172.92907449791207</v>
      </c>
      <c r="T153">
        <f t="shared" si="33"/>
        <v>204.2868800068668</v>
      </c>
      <c r="W153" s="2"/>
      <c r="X153" s="2"/>
    </row>
    <row r="154" spans="1:24">
      <c r="A154">
        <v>1</v>
      </c>
      <c r="B154">
        <f t="shared" si="32"/>
        <v>150</v>
      </c>
      <c r="C154">
        <v>75</v>
      </c>
      <c r="D154">
        <v>150</v>
      </c>
      <c r="E154">
        <v>100</v>
      </c>
      <c r="F154">
        <v>6</v>
      </c>
      <c r="G154">
        <v>125</v>
      </c>
      <c r="H154">
        <v>2013</v>
      </c>
      <c r="I154">
        <v>0.25</v>
      </c>
      <c r="J154">
        <v>0.35</v>
      </c>
      <c r="K154">
        <v>375</v>
      </c>
      <c r="L154">
        <v>375</v>
      </c>
      <c r="M154">
        <v>1</v>
      </c>
      <c r="N154">
        <v>1</v>
      </c>
      <c r="O154">
        <f t="shared" si="30"/>
        <v>0.35389999999999999</v>
      </c>
      <c r="P154">
        <f t="shared" si="31"/>
        <v>118.10799999999999</v>
      </c>
      <c r="Q154">
        <f t="shared" si="34"/>
        <v>107.92677165354336</v>
      </c>
      <c r="R154">
        <f t="shared" si="35"/>
        <v>118.10799999999999</v>
      </c>
      <c r="S154">
        <f t="shared" si="36"/>
        <v>173.91975068990064</v>
      </c>
      <c r="T154">
        <f t="shared" si="33"/>
        <v>205.45719881500261</v>
      </c>
      <c r="W154" s="2"/>
      <c r="X154" s="2"/>
    </row>
    <row r="155" spans="1:24">
      <c r="A155">
        <v>1</v>
      </c>
      <c r="B155">
        <f t="shared" si="32"/>
        <v>153</v>
      </c>
      <c r="C155">
        <v>75</v>
      </c>
      <c r="D155">
        <v>150</v>
      </c>
      <c r="E155">
        <v>100</v>
      </c>
      <c r="F155">
        <v>6</v>
      </c>
      <c r="G155">
        <v>125</v>
      </c>
      <c r="H155">
        <v>2013</v>
      </c>
      <c r="I155">
        <v>0.25</v>
      </c>
      <c r="J155">
        <v>0.35</v>
      </c>
      <c r="K155">
        <v>375</v>
      </c>
      <c r="L155">
        <v>375</v>
      </c>
      <c r="M155">
        <v>1</v>
      </c>
      <c r="N155">
        <v>1</v>
      </c>
      <c r="O155">
        <f t="shared" si="30"/>
        <v>0.35389999999999999</v>
      </c>
      <c r="P155">
        <f t="shared" si="31"/>
        <v>118.86640000000001</v>
      </c>
      <c r="Q155">
        <f t="shared" si="34"/>
        <v>107.92677165354336</v>
      </c>
      <c r="R155">
        <f t="shared" si="35"/>
        <v>118.86640000000001</v>
      </c>
      <c r="S155">
        <f t="shared" si="36"/>
        <v>174.9116999813063</v>
      </c>
      <c r="T155">
        <f t="shared" si="33"/>
        <v>206.62902157791649</v>
      </c>
      <c r="W155" s="2"/>
      <c r="X155" s="2"/>
    </row>
    <row r="156" spans="1:24">
      <c r="A156">
        <v>1</v>
      </c>
      <c r="B156">
        <f t="shared" si="32"/>
        <v>156</v>
      </c>
      <c r="C156">
        <v>75</v>
      </c>
      <c r="D156">
        <v>150</v>
      </c>
      <c r="E156">
        <v>100</v>
      </c>
      <c r="F156">
        <v>6</v>
      </c>
      <c r="G156">
        <v>125</v>
      </c>
      <c r="H156">
        <v>2013</v>
      </c>
      <c r="I156">
        <v>0.25</v>
      </c>
      <c r="J156">
        <v>0.35</v>
      </c>
      <c r="K156">
        <v>375</v>
      </c>
      <c r="L156">
        <v>375</v>
      </c>
      <c r="M156">
        <v>1</v>
      </c>
      <c r="N156">
        <v>1</v>
      </c>
      <c r="O156">
        <f t="shared" si="30"/>
        <v>0.35389999999999999</v>
      </c>
      <c r="P156">
        <f t="shared" si="31"/>
        <v>119.62480000000001</v>
      </c>
      <c r="Q156">
        <f t="shared" si="34"/>
        <v>107.92677165354336</v>
      </c>
      <c r="R156">
        <f t="shared" si="35"/>
        <v>119.62480000000001</v>
      </c>
      <c r="S156">
        <f t="shared" si="36"/>
        <v>175.90491586971598</v>
      </c>
      <c r="T156">
        <f t="shared" si="33"/>
        <v>207.80234061409115</v>
      </c>
      <c r="W156" s="2"/>
      <c r="X156" s="2"/>
    </row>
    <row r="157" spans="1:24">
      <c r="A157">
        <v>1</v>
      </c>
      <c r="B157">
        <f t="shared" si="32"/>
        <v>159</v>
      </c>
      <c r="C157">
        <v>75</v>
      </c>
      <c r="D157">
        <v>150</v>
      </c>
      <c r="E157">
        <v>100</v>
      </c>
      <c r="F157">
        <v>6</v>
      </c>
      <c r="G157">
        <v>125</v>
      </c>
      <c r="H157">
        <v>2013</v>
      </c>
      <c r="I157">
        <v>0.25</v>
      </c>
      <c r="J157">
        <v>0.35</v>
      </c>
      <c r="K157">
        <v>375</v>
      </c>
      <c r="L157">
        <v>375</v>
      </c>
      <c r="M157">
        <v>1</v>
      </c>
      <c r="N157">
        <v>1</v>
      </c>
      <c r="O157">
        <f t="shared" si="30"/>
        <v>0.35389999999999999</v>
      </c>
      <c r="P157">
        <f t="shared" si="31"/>
        <v>120.3832</v>
      </c>
      <c r="Q157">
        <f t="shared" si="34"/>
        <v>107.92677165354336</v>
      </c>
      <c r="R157">
        <f t="shared" si="35"/>
        <v>120.3832</v>
      </c>
      <c r="S157">
        <f t="shared" si="36"/>
        <v>176.899391926969</v>
      </c>
      <c r="T157">
        <f t="shared" si="33"/>
        <v>208.97714832972602</v>
      </c>
      <c r="W157" s="2"/>
      <c r="X157" s="2"/>
    </row>
    <row r="158" spans="1:24">
      <c r="A158">
        <v>1</v>
      </c>
      <c r="B158">
        <f t="shared" si="32"/>
        <v>162</v>
      </c>
      <c r="C158">
        <v>75</v>
      </c>
      <c r="D158">
        <v>150</v>
      </c>
      <c r="E158">
        <v>100</v>
      </c>
      <c r="F158">
        <v>6</v>
      </c>
      <c r="G158">
        <v>125</v>
      </c>
      <c r="H158">
        <v>2013</v>
      </c>
      <c r="I158">
        <v>0.25</v>
      </c>
      <c r="J158">
        <v>0.35</v>
      </c>
      <c r="K158">
        <v>375</v>
      </c>
      <c r="L158">
        <v>375</v>
      </c>
      <c r="M158">
        <v>1</v>
      </c>
      <c r="N158">
        <v>1</v>
      </c>
      <c r="O158">
        <f t="shared" si="30"/>
        <v>0.35389999999999999</v>
      </c>
      <c r="P158">
        <f t="shared" si="31"/>
        <v>121.1416</v>
      </c>
      <c r="Q158">
        <f t="shared" si="34"/>
        <v>107.92677165354336</v>
      </c>
      <c r="R158">
        <f t="shared" si="35"/>
        <v>121.1416</v>
      </c>
      <c r="S158">
        <f t="shared" si="36"/>
        <v>177.89512179784546</v>
      </c>
      <c r="T158">
        <f t="shared" si="33"/>
        <v>210.1534372171881</v>
      </c>
      <c r="W158" s="2"/>
      <c r="X158" s="2"/>
    </row>
    <row r="159" spans="1:24">
      <c r="A159">
        <v>1</v>
      </c>
      <c r="B159">
        <f t="shared" si="32"/>
        <v>165</v>
      </c>
      <c r="C159">
        <v>75</v>
      </c>
      <c r="D159">
        <v>150</v>
      </c>
      <c r="E159">
        <v>100</v>
      </c>
      <c r="F159">
        <v>6</v>
      </c>
      <c r="G159">
        <v>125</v>
      </c>
      <c r="H159">
        <v>2013</v>
      </c>
      <c r="I159">
        <v>0.25</v>
      </c>
      <c r="J159">
        <v>0.35</v>
      </c>
      <c r="K159">
        <v>375</v>
      </c>
      <c r="L159">
        <v>375</v>
      </c>
      <c r="M159">
        <v>1</v>
      </c>
      <c r="N159">
        <v>1</v>
      </c>
      <c r="O159">
        <f t="shared" si="30"/>
        <v>0.35389999999999999</v>
      </c>
      <c r="P159">
        <f t="shared" si="31"/>
        <v>121.89999999999999</v>
      </c>
      <c r="Q159">
        <f t="shared" si="34"/>
        <v>107.92677165354336</v>
      </c>
      <c r="R159">
        <f t="shared" si="35"/>
        <v>121.89999999999999</v>
      </c>
      <c r="S159">
        <f t="shared" si="36"/>
        <v>178.89209919878786</v>
      </c>
      <c r="T159">
        <f t="shared" si="33"/>
        <v>211.3311998535014</v>
      </c>
      <c r="W159" s="2"/>
      <c r="X159" s="2"/>
    </row>
    <row r="160" spans="1:24">
      <c r="A160">
        <v>1</v>
      </c>
      <c r="B160">
        <f t="shared" si="32"/>
        <v>168</v>
      </c>
      <c r="C160">
        <v>75</v>
      </c>
      <c r="D160">
        <v>150</v>
      </c>
      <c r="E160">
        <v>100</v>
      </c>
      <c r="F160">
        <v>6</v>
      </c>
      <c r="G160">
        <v>125</v>
      </c>
      <c r="H160">
        <v>2013</v>
      </c>
      <c r="I160">
        <v>0.25</v>
      </c>
      <c r="J160">
        <v>0.35</v>
      </c>
      <c r="K160">
        <v>375</v>
      </c>
      <c r="L160">
        <v>375</v>
      </c>
      <c r="M160">
        <v>1</v>
      </c>
      <c r="N160">
        <v>1</v>
      </c>
      <c r="O160">
        <f t="shared" si="30"/>
        <v>0.35389999999999999</v>
      </c>
      <c r="P160">
        <f t="shared" si="31"/>
        <v>122.65840000000001</v>
      </c>
      <c r="Q160">
        <f t="shared" si="34"/>
        <v>107.92677165354336</v>
      </c>
      <c r="R160">
        <f t="shared" si="35"/>
        <v>122.65840000000001</v>
      </c>
      <c r="S160">
        <f t="shared" si="36"/>
        <v>179.89031791665138</v>
      </c>
      <c r="T160">
        <f t="shared" si="33"/>
        <v>212.51042889887083</v>
      </c>
      <c r="W160" s="2"/>
      <c r="X160" s="2"/>
    </row>
    <row r="161" spans="1:24">
      <c r="A161">
        <v>1</v>
      </c>
      <c r="B161">
        <f t="shared" si="32"/>
        <v>171</v>
      </c>
      <c r="C161">
        <v>75</v>
      </c>
      <c r="D161">
        <v>150</v>
      </c>
      <c r="E161">
        <v>100</v>
      </c>
      <c r="F161">
        <v>6</v>
      </c>
      <c r="G161">
        <v>125</v>
      </c>
      <c r="H161">
        <v>2013</v>
      </c>
      <c r="I161">
        <v>0.25</v>
      </c>
      <c r="J161">
        <v>0.35</v>
      </c>
      <c r="K161">
        <v>375</v>
      </c>
      <c r="L161">
        <v>375</v>
      </c>
      <c r="M161">
        <v>1</v>
      </c>
      <c r="N161">
        <v>1</v>
      </c>
      <c r="O161">
        <f t="shared" si="30"/>
        <v>0.35389999999999999</v>
      </c>
      <c r="P161">
        <f t="shared" si="31"/>
        <v>123.41680000000001</v>
      </c>
      <c r="Q161">
        <f t="shared" si="34"/>
        <v>107.92677165354336</v>
      </c>
      <c r="R161">
        <f t="shared" si="35"/>
        <v>123.41680000000001</v>
      </c>
      <c r="S161">
        <f t="shared" si="36"/>
        <v>180.88977180748429</v>
      </c>
      <c r="T161">
        <f t="shared" si="33"/>
        <v>213.69111709524145</v>
      </c>
      <c r="W161" s="2"/>
      <c r="X161" s="2"/>
    </row>
    <row r="162" spans="1:24">
      <c r="A162">
        <v>1</v>
      </c>
      <c r="B162">
        <f t="shared" si="32"/>
        <v>174</v>
      </c>
      <c r="C162">
        <v>75</v>
      </c>
      <c r="D162">
        <v>150</v>
      </c>
      <c r="E162">
        <v>100</v>
      </c>
      <c r="F162">
        <v>6</v>
      </c>
      <c r="G162">
        <v>125</v>
      </c>
      <c r="H162">
        <v>2013</v>
      </c>
      <c r="I162">
        <v>0.25</v>
      </c>
      <c r="J162">
        <v>0.35</v>
      </c>
      <c r="K162">
        <v>375</v>
      </c>
      <c r="L162">
        <v>375</v>
      </c>
      <c r="M162">
        <v>1</v>
      </c>
      <c r="N162">
        <v>1</v>
      </c>
      <c r="O162">
        <f t="shared" si="30"/>
        <v>0.35389999999999999</v>
      </c>
      <c r="P162">
        <f t="shared" si="31"/>
        <v>124.1752</v>
      </c>
      <c r="Q162">
        <f t="shared" si="34"/>
        <v>107.92677165354336</v>
      </c>
      <c r="R162">
        <f t="shared" si="35"/>
        <v>124.1752</v>
      </c>
      <c r="S162">
        <f t="shared" si="36"/>
        <v>181.89045479533638</v>
      </c>
      <c r="T162">
        <f t="shared" si="33"/>
        <v>214.87325726489067</v>
      </c>
      <c r="W162" s="2"/>
      <c r="X162" s="2"/>
    </row>
    <row r="163" spans="1:24">
      <c r="A163">
        <v>1</v>
      </c>
      <c r="B163">
        <f t="shared" si="32"/>
        <v>177</v>
      </c>
      <c r="C163">
        <v>75</v>
      </c>
      <c r="D163">
        <v>150</v>
      </c>
      <c r="E163">
        <v>100</v>
      </c>
      <c r="F163">
        <v>6</v>
      </c>
      <c r="G163">
        <v>125</v>
      </c>
      <c r="H163">
        <v>2013</v>
      </c>
      <c r="I163">
        <v>0.25</v>
      </c>
      <c r="J163">
        <v>0.35</v>
      </c>
      <c r="K163">
        <v>375</v>
      </c>
      <c r="L163">
        <v>375</v>
      </c>
      <c r="M163">
        <v>1</v>
      </c>
      <c r="N163">
        <v>1</v>
      </c>
      <c r="O163">
        <f t="shared" si="30"/>
        <v>0.35389999999999999</v>
      </c>
      <c r="P163">
        <f t="shared" si="31"/>
        <v>124.9336</v>
      </c>
      <c r="Q163">
        <f t="shared" si="34"/>
        <v>107.92677165354336</v>
      </c>
      <c r="R163">
        <f t="shared" si="35"/>
        <v>124.9336</v>
      </c>
      <c r="S163">
        <f t="shared" si="36"/>
        <v>182.89236087109566</v>
      </c>
      <c r="T163">
        <f t="shared" si="33"/>
        <v>216.05684230905433</v>
      </c>
      <c r="W163" s="2"/>
      <c r="X163" s="2"/>
    </row>
    <row r="164" spans="1:24">
      <c r="A164">
        <v>1</v>
      </c>
      <c r="B164">
        <f t="shared" si="32"/>
        <v>180</v>
      </c>
      <c r="C164">
        <v>75</v>
      </c>
      <c r="D164">
        <v>150</v>
      </c>
      <c r="E164">
        <v>100</v>
      </c>
      <c r="F164">
        <v>6</v>
      </c>
      <c r="G164">
        <v>125</v>
      </c>
      <c r="H164">
        <v>2013</v>
      </c>
      <c r="I164">
        <v>0.25</v>
      </c>
      <c r="J164">
        <v>0.35</v>
      </c>
      <c r="K164">
        <v>375</v>
      </c>
      <c r="L164">
        <v>375</v>
      </c>
      <c r="M164">
        <v>1</v>
      </c>
      <c r="N164">
        <v>1</v>
      </c>
      <c r="O164">
        <f t="shared" si="30"/>
        <v>0.35389999999999999</v>
      </c>
      <c r="P164">
        <f t="shared" si="31"/>
        <v>125.69199999999999</v>
      </c>
      <c r="Q164">
        <f t="shared" si="34"/>
        <v>107.92677165354336</v>
      </c>
      <c r="R164">
        <f t="shared" si="35"/>
        <v>125.69199999999999</v>
      </c>
      <c r="S164">
        <f t="shared" si="36"/>
        <v>183.89548409135136</v>
      </c>
      <c r="T164">
        <f t="shared" si="33"/>
        <v>217.24186520658304</v>
      </c>
      <c r="W164" s="2"/>
      <c r="X164" s="2"/>
    </row>
    <row r="165" spans="1:24">
      <c r="A165">
        <v>1</v>
      </c>
      <c r="B165">
        <f t="shared" si="32"/>
        <v>183</v>
      </c>
      <c r="C165">
        <v>75</v>
      </c>
      <c r="D165">
        <v>150</v>
      </c>
      <c r="E165">
        <v>100</v>
      </c>
      <c r="F165">
        <v>6</v>
      </c>
      <c r="G165">
        <v>125</v>
      </c>
      <c r="H165">
        <v>2013</v>
      </c>
      <c r="I165">
        <v>0.25</v>
      </c>
      <c r="J165">
        <v>0.35</v>
      </c>
      <c r="K165">
        <v>375</v>
      </c>
      <c r="L165">
        <v>375</v>
      </c>
      <c r="M165">
        <v>1</v>
      </c>
      <c r="N165">
        <v>1</v>
      </c>
      <c r="O165">
        <f t="shared" si="30"/>
        <v>0.35389999999999999</v>
      </c>
      <c r="P165">
        <f t="shared" si="31"/>
        <v>126.45039999999999</v>
      </c>
      <c r="Q165">
        <f t="shared" si="34"/>
        <v>107.92677165354336</v>
      </c>
      <c r="R165">
        <f t="shared" si="35"/>
        <v>126.45039999999999</v>
      </c>
      <c r="S165">
        <f t="shared" si="36"/>
        <v>184.89981857728347</v>
      </c>
      <c r="T165">
        <f t="shared" si="33"/>
        <v>218.42831901263085</v>
      </c>
      <c r="W165" s="2"/>
      <c r="X165" s="2"/>
    </row>
    <row r="166" spans="1:24">
      <c r="A166">
        <v>1</v>
      </c>
      <c r="B166">
        <f t="shared" si="32"/>
        <v>186</v>
      </c>
      <c r="C166">
        <v>75</v>
      </c>
      <c r="D166">
        <v>150</v>
      </c>
      <c r="E166">
        <v>100</v>
      </c>
      <c r="F166">
        <v>6</v>
      </c>
      <c r="G166">
        <v>125</v>
      </c>
      <c r="H166">
        <v>2013</v>
      </c>
      <c r="I166">
        <v>0.25</v>
      </c>
      <c r="J166">
        <v>0.35</v>
      </c>
      <c r="K166">
        <v>375</v>
      </c>
      <c r="L166">
        <v>375</v>
      </c>
      <c r="M166">
        <v>1</v>
      </c>
      <c r="N166">
        <v>1</v>
      </c>
      <c r="O166">
        <f t="shared" si="30"/>
        <v>0.35389999999999999</v>
      </c>
      <c r="P166">
        <f t="shared" si="31"/>
        <v>127.20880000000001</v>
      </c>
      <c r="Q166">
        <f t="shared" si="34"/>
        <v>107.92677165354336</v>
      </c>
      <c r="R166">
        <f t="shared" si="35"/>
        <v>127.20880000000001</v>
      </c>
      <c r="S166">
        <f t="shared" si="36"/>
        <v>185.905358513577</v>
      </c>
      <c r="T166">
        <f t="shared" si="33"/>
        <v>219.6161968573723</v>
      </c>
      <c r="W166" s="2"/>
      <c r="X166" s="2"/>
    </row>
    <row r="167" spans="1:24">
      <c r="A167">
        <v>1</v>
      </c>
      <c r="B167">
        <f t="shared" si="32"/>
        <v>189</v>
      </c>
      <c r="C167">
        <v>75</v>
      </c>
      <c r="D167">
        <v>150</v>
      </c>
      <c r="E167">
        <v>100</v>
      </c>
      <c r="F167">
        <v>6</v>
      </c>
      <c r="G167">
        <v>125</v>
      </c>
      <c r="H167">
        <v>2013</v>
      </c>
      <c r="I167">
        <v>0.25</v>
      </c>
      <c r="J167">
        <v>0.35</v>
      </c>
      <c r="K167">
        <v>375</v>
      </c>
      <c r="L167">
        <v>375</v>
      </c>
      <c r="M167">
        <v>1</v>
      </c>
      <c r="N167">
        <v>1</v>
      </c>
      <c r="O167">
        <f t="shared" si="30"/>
        <v>0.35389999999999999</v>
      </c>
      <c r="P167">
        <f t="shared" si="31"/>
        <v>127.96720000000001</v>
      </c>
      <c r="Q167">
        <f t="shared" si="34"/>
        <v>107.92677165354336</v>
      </c>
      <c r="R167">
        <f t="shared" si="35"/>
        <v>127.96720000000001</v>
      </c>
      <c r="S167">
        <f t="shared" si="36"/>
        <v>186.91209814736135</v>
      </c>
      <c r="T167">
        <f t="shared" si="33"/>
        <v>220.80549194474952</v>
      </c>
      <c r="W167" s="2"/>
      <c r="X167" s="2"/>
    </row>
    <row r="168" spans="1:24">
      <c r="A168">
        <v>1</v>
      </c>
      <c r="B168">
        <f t="shared" si="32"/>
        <v>192</v>
      </c>
      <c r="C168">
        <v>75</v>
      </c>
      <c r="D168">
        <v>150</v>
      </c>
      <c r="E168">
        <v>100</v>
      </c>
      <c r="F168">
        <v>6</v>
      </c>
      <c r="G168">
        <v>125</v>
      </c>
      <c r="H168">
        <v>2013</v>
      </c>
      <c r="I168">
        <v>0.25</v>
      </c>
      <c r="J168">
        <v>0.35</v>
      </c>
      <c r="K168">
        <v>375</v>
      </c>
      <c r="L168">
        <v>375</v>
      </c>
      <c r="M168">
        <v>1</v>
      </c>
      <c r="N168">
        <v>1</v>
      </c>
      <c r="O168">
        <f t="shared" si="30"/>
        <v>0.35389999999999999</v>
      </c>
      <c r="P168">
        <f t="shared" si="31"/>
        <v>128.72559999999999</v>
      </c>
      <c r="Q168">
        <f t="shared" si="34"/>
        <v>107.92677165354336</v>
      </c>
      <c r="R168">
        <f t="shared" si="35"/>
        <v>128.72559999999999</v>
      </c>
      <c r="S168">
        <f t="shared" si="36"/>
        <v>187.92003178717366</v>
      </c>
      <c r="T168">
        <f t="shared" si="33"/>
        <v>221.99619755124777</v>
      </c>
      <c r="W168" s="2"/>
      <c r="X168" s="2"/>
    </row>
    <row r="169" spans="1:24">
      <c r="A169">
        <v>1</v>
      </c>
      <c r="B169">
        <f t="shared" si="32"/>
        <v>195</v>
      </c>
      <c r="C169">
        <v>75</v>
      </c>
      <c r="D169">
        <v>150</v>
      </c>
      <c r="E169">
        <v>100</v>
      </c>
      <c r="F169">
        <v>6</v>
      </c>
      <c r="G169">
        <v>125</v>
      </c>
      <c r="H169">
        <v>2013</v>
      </c>
      <c r="I169">
        <v>0.25</v>
      </c>
      <c r="J169">
        <v>0.35</v>
      </c>
      <c r="K169">
        <v>375</v>
      </c>
      <c r="L169">
        <v>375</v>
      </c>
      <c r="M169">
        <v>1</v>
      </c>
      <c r="N169">
        <v>1</v>
      </c>
      <c r="O169">
        <f t="shared" ref="O169:O204" si="37">IF(F169&lt;= 4,1.0749,0.3539)</f>
        <v>0.35389999999999999</v>
      </c>
      <c r="P169">
        <f t="shared" ref="P169:P204" si="38">(0.3255 *A169)+ (0.2528 * (B169 +D169)) +(0.376 * E169) +(O169* C169)- (0.1936 * G169) + M169 + N169</f>
        <v>129.48399999999998</v>
      </c>
      <c r="Q169">
        <f t="shared" si="34"/>
        <v>107.92677165354336</v>
      </c>
      <c r="R169">
        <f t="shared" si="35"/>
        <v>129.48399999999998</v>
      </c>
      <c r="S169">
        <f t="shared" si="36"/>
        <v>188.92915380194498</v>
      </c>
      <c r="T169">
        <f t="shared" si="33"/>
        <v>223.18830702469765</v>
      </c>
      <c r="W169" s="2"/>
      <c r="X169" s="2"/>
    </row>
    <row r="170" spans="1:24">
      <c r="A170">
        <v>1</v>
      </c>
      <c r="B170">
        <f t="shared" ref="B170:B204" si="39">B169+3</f>
        <v>198</v>
      </c>
      <c r="C170">
        <v>75</v>
      </c>
      <c r="D170">
        <v>150</v>
      </c>
      <c r="E170">
        <v>100</v>
      </c>
      <c r="F170">
        <v>6</v>
      </c>
      <c r="G170">
        <v>125</v>
      </c>
      <c r="H170">
        <v>2013</v>
      </c>
      <c r="I170">
        <v>0.25</v>
      </c>
      <c r="J170">
        <v>0.35</v>
      </c>
      <c r="K170">
        <v>375</v>
      </c>
      <c r="L170">
        <v>375</v>
      </c>
      <c r="M170">
        <v>1</v>
      </c>
      <c r="N170">
        <v>1</v>
      </c>
      <c r="O170">
        <f t="shared" si="37"/>
        <v>0.35389999999999999</v>
      </c>
      <c r="P170">
        <f t="shared" si="38"/>
        <v>130.2424</v>
      </c>
      <c r="Q170">
        <f t="shared" si="34"/>
        <v>107.92677165354336</v>
      </c>
      <c r="R170">
        <f t="shared" si="35"/>
        <v>130.2424</v>
      </c>
      <c r="S170">
        <f t="shared" si="36"/>
        <v>189.9394586200095</v>
      </c>
      <c r="T170">
        <f t="shared" si="33"/>
        <v>224.38181378310452</v>
      </c>
      <c r="W170" s="2"/>
      <c r="X170" s="2"/>
    </row>
    <row r="171" spans="1:24">
      <c r="A171">
        <v>1</v>
      </c>
      <c r="B171">
        <f t="shared" si="39"/>
        <v>201</v>
      </c>
      <c r="C171">
        <v>75</v>
      </c>
      <c r="D171">
        <v>150</v>
      </c>
      <c r="E171">
        <v>100</v>
      </c>
      <c r="F171">
        <v>6</v>
      </c>
      <c r="G171">
        <v>125</v>
      </c>
      <c r="H171">
        <v>2013</v>
      </c>
      <c r="I171">
        <v>0.25</v>
      </c>
      <c r="J171">
        <v>0.35</v>
      </c>
      <c r="K171">
        <v>375</v>
      </c>
      <c r="L171">
        <v>375</v>
      </c>
      <c r="M171">
        <v>1</v>
      </c>
      <c r="N171">
        <v>1</v>
      </c>
      <c r="O171">
        <f t="shared" si="37"/>
        <v>0.35389999999999999</v>
      </c>
      <c r="P171">
        <f t="shared" si="38"/>
        <v>131.00080000000003</v>
      </c>
      <c r="Q171">
        <f t="shared" si="34"/>
        <v>107.92677165354336</v>
      </c>
      <c r="R171">
        <f t="shared" si="35"/>
        <v>131.00080000000003</v>
      </c>
      <c r="S171">
        <f t="shared" si="36"/>
        <v>190.95094072813487</v>
      </c>
      <c r="T171">
        <f t="shared" si="33"/>
        <v>225.57671131350332</v>
      </c>
      <c r="W171" s="2"/>
      <c r="X171" s="2"/>
    </row>
    <row r="172" spans="1:24">
      <c r="A172">
        <v>1</v>
      </c>
      <c r="B172">
        <f t="shared" si="39"/>
        <v>204</v>
      </c>
      <c r="C172">
        <v>75</v>
      </c>
      <c r="D172">
        <v>150</v>
      </c>
      <c r="E172">
        <v>100</v>
      </c>
      <c r="F172">
        <v>6</v>
      </c>
      <c r="G172">
        <v>125</v>
      </c>
      <c r="H172">
        <v>2013</v>
      </c>
      <c r="I172">
        <v>0.25</v>
      </c>
      <c r="J172">
        <v>0.35</v>
      </c>
      <c r="K172">
        <v>375</v>
      </c>
      <c r="L172">
        <v>375</v>
      </c>
      <c r="M172">
        <v>1</v>
      </c>
      <c r="N172">
        <v>1</v>
      </c>
      <c r="O172">
        <f t="shared" si="37"/>
        <v>0.35389999999999999</v>
      </c>
      <c r="P172">
        <f t="shared" si="38"/>
        <v>131.75920000000002</v>
      </c>
      <c r="Q172">
        <f t="shared" si="34"/>
        <v>107.92677165354336</v>
      </c>
      <c r="R172">
        <f t="shared" si="35"/>
        <v>131.75920000000002</v>
      </c>
      <c r="S172">
        <f t="shared" si="36"/>
        <v>191.96359467057482</v>
      </c>
      <c r="T172">
        <f t="shared" si="33"/>
        <v>226.77299317083904</v>
      </c>
      <c r="W172" s="2"/>
      <c r="X172" s="2"/>
    </row>
    <row r="173" spans="1:24">
      <c r="A173">
        <v>1</v>
      </c>
      <c r="B173">
        <f t="shared" si="39"/>
        <v>207</v>
      </c>
      <c r="C173">
        <v>75</v>
      </c>
      <c r="D173">
        <v>150</v>
      </c>
      <c r="E173">
        <v>100</v>
      </c>
      <c r="F173">
        <v>6</v>
      </c>
      <c r="G173">
        <v>125</v>
      </c>
      <c r="H173">
        <v>2013</v>
      </c>
      <c r="I173">
        <v>0.25</v>
      </c>
      <c r="J173">
        <v>0.35</v>
      </c>
      <c r="K173">
        <v>375</v>
      </c>
      <c r="L173">
        <v>375</v>
      </c>
      <c r="M173">
        <v>1</v>
      </c>
      <c r="N173">
        <v>1</v>
      </c>
      <c r="O173">
        <f t="shared" si="37"/>
        <v>0.35389999999999999</v>
      </c>
      <c r="P173">
        <f t="shared" si="38"/>
        <v>132.51760000000002</v>
      </c>
      <c r="Q173">
        <f t="shared" si="34"/>
        <v>107.92677165354336</v>
      </c>
      <c r="R173">
        <f t="shared" si="35"/>
        <v>132.51760000000002</v>
      </c>
      <c r="S173">
        <f t="shared" si="36"/>
        <v>192.97741504814212</v>
      </c>
      <c r="T173">
        <f t="shared" si="33"/>
        <v>227.97065297687189</v>
      </c>
      <c r="W173" s="2"/>
      <c r="X173" s="2"/>
    </row>
    <row r="174" spans="1:24">
      <c r="A174">
        <v>1</v>
      </c>
      <c r="B174">
        <f t="shared" si="39"/>
        <v>210</v>
      </c>
      <c r="C174">
        <v>75</v>
      </c>
      <c r="D174">
        <v>150</v>
      </c>
      <c r="E174">
        <v>100</v>
      </c>
      <c r="F174">
        <v>6</v>
      </c>
      <c r="G174">
        <v>125</v>
      </c>
      <c r="H174">
        <v>2013</v>
      </c>
      <c r="I174">
        <v>0.25</v>
      </c>
      <c r="J174">
        <v>0.35</v>
      </c>
      <c r="K174">
        <v>375</v>
      </c>
      <c r="L174">
        <v>375</v>
      </c>
      <c r="M174">
        <v>1</v>
      </c>
      <c r="N174">
        <v>1</v>
      </c>
      <c r="O174">
        <f t="shared" si="37"/>
        <v>0.35389999999999999</v>
      </c>
      <c r="P174">
        <f t="shared" si="38"/>
        <v>133.27600000000001</v>
      </c>
      <c r="Q174">
        <f t="shared" si="34"/>
        <v>107.92677165354336</v>
      </c>
      <c r="R174">
        <f t="shared" si="35"/>
        <v>133.27600000000001</v>
      </c>
      <c r="S174">
        <f t="shared" si="36"/>
        <v>193.99239651730178</v>
      </c>
      <c r="T174">
        <f t="shared" si="33"/>
        <v>229.16968441910583</v>
      </c>
      <c r="W174" s="2"/>
      <c r="X174" s="2"/>
    </row>
    <row r="175" spans="1:24">
      <c r="A175">
        <v>1</v>
      </c>
      <c r="B175">
        <f t="shared" si="39"/>
        <v>213</v>
      </c>
      <c r="C175">
        <v>75</v>
      </c>
      <c r="D175">
        <v>150</v>
      </c>
      <c r="E175">
        <v>100</v>
      </c>
      <c r="F175">
        <v>6</v>
      </c>
      <c r="G175">
        <v>125</v>
      </c>
      <c r="H175">
        <v>2013</v>
      </c>
      <c r="I175">
        <v>0.25</v>
      </c>
      <c r="J175">
        <v>0.35</v>
      </c>
      <c r="K175">
        <v>375</v>
      </c>
      <c r="L175">
        <v>375</v>
      </c>
      <c r="M175">
        <v>1</v>
      </c>
      <c r="N175">
        <v>1</v>
      </c>
      <c r="O175">
        <f t="shared" si="37"/>
        <v>0.35389999999999999</v>
      </c>
      <c r="P175">
        <f t="shared" si="38"/>
        <v>134.03440000000001</v>
      </c>
      <c r="Q175">
        <f t="shared" si="34"/>
        <v>107.92677165354336</v>
      </c>
      <c r="R175">
        <f t="shared" si="35"/>
        <v>134.03440000000001</v>
      </c>
      <c r="S175">
        <f t="shared" si="36"/>
        <v>195.0085337892836</v>
      </c>
      <c r="T175">
        <f t="shared" ref="T175:T204" si="40">100*S175*4.43/K175</f>
        <v>230.37008124974037</v>
      </c>
      <c r="W175" s="2"/>
      <c r="X175" s="2"/>
    </row>
    <row r="176" spans="1:24">
      <c r="A176">
        <v>1</v>
      </c>
      <c r="B176">
        <f t="shared" si="39"/>
        <v>216</v>
      </c>
      <c r="C176">
        <v>75</v>
      </c>
      <c r="D176">
        <v>150</v>
      </c>
      <c r="E176">
        <v>100</v>
      </c>
      <c r="F176">
        <v>6</v>
      </c>
      <c r="G176">
        <v>125</v>
      </c>
      <c r="H176">
        <v>2013</v>
      </c>
      <c r="I176">
        <v>0.25</v>
      </c>
      <c r="J176">
        <v>0.35</v>
      </c>
      <c r="K176">
        <v>375</v>
      </c>
      <c r="L176">
        <v>375</v>
      </c>
      <c r="M176">
        <v>1</v>
      </c>
      <c r="N176">
        <v>1</v>
      </c>
      <c r="O176">
        <f t="shared" si="37"/>
        <v>0.35389999999999999</v>
      </c>
      <c r="P176">
        <f t="shared" si="38"/>
        <v>134.79280000000003</v>
      </c>
      <c r="Q176">
        <f t="shared" si="34"/>
        <v>107.92677165354336</v>
      </c>
      <c r="R176">
        <f t="shared" si="35"/>
        <v>134.79280000000003</v>
      </c>
      <c r="S176">
        <f t="shared" si="36"/>
        <v>196.02582162921394</v>
      </c>
      <c r="T176">
        <f t="shared" si="40"/>
        <v>231.57183728464472</v>
      </c>
      <c r="W176" s="2"/>
      <c r="X176" s="2"/>
    </row>
    <row r="177" spans="1:24">
      <c r="A177">
        <v>1</v>
      </c>
      <c r="B177">
        <f t="shared" si="39"/>
        <v>219</v>
      </c>
      <c r="C177">
        <v>75</v>
      </c>
      <c r="D177">
        <v>150</v>
      </c>
      <c r="E177">
        <v>100</v>
      </c>
      <c r="F177">
        <v>6</v>
      </c>
      <c r="G177">
        <v>125</v>
      </c>
      <c r="H177">
        <v>2013</v>
      </c>
      <c r="I177">
        <v>0.25</v>
      </c>
      <c r="J177">
        <v>0.35</v>
      </c>
      <c r="K177">
        <v>375</v>
      </c>
      <c r="L177">
        <v>375</v>
      </c>
      <c r="M177">
        <v>1</v>
      </c>
      <c r="N177">
        <v>1</v>
      </c>
      <c r="O177">
        <f t="shared" si="37"/>
        <v>0.35389999999999999</v>
      </c>
      <c r="P177">
        <f t="shared" si="38"/>
        <v>135.55120000000002</v>
      </c>
      <c r="Q177">
        <f t="shared" si="34"/>
        <v>107.92677165354336</v>
      </c>
      <c r="R177">
        <f t="shared" si="35"/>
        <v>135.55120000000002</v>
      </c>
      <c r="S177">
        <f t="shared" si="36"/>
        <v>197.04425485526619</v>
      </c>
      <c r="T177">
        <f t="shared" si="40"/>
        <v>232.77494640235443</v>
      </c>
      <c r="W177" s="2"/>
      <c r="X177" s="2"/>
    </row>
    <row r="178" spans="1:24">
      <c r="A178">
        <v>1</v>
      </c>
      <c r="B178">
        <f t="shared" si="39"/>
        <v>222</v>
      </c>
      <c r="C178">
        <v>75</v>
      </c>
      <c r="D178">
        <v>150</v>
      </c>
      <c r="E178">
        <v>100</v>
      </c>
      <c r="F178">
        <v>6</v>
      </c>
      <c r="G178">
        <v>125</v>
      </c>
      <c r="H178">
        <v>2013</v>
      </c>
      <c r="I178">
        <v>0.25</v>
      </c>
      <c r="J178">
        <v>0.35</v>
      </c>
      <c r="K178">
        <v>375</v>
      </c>
      <c r="L178">
        <v>375</v>
      </c>
      <c r="M178">
        <v>1</v>
      </c>
      <c r="N178">
        <v>1</v>
      </c>
      <c r="O178">
        <f t="shared" si="37"/>
        <v>0.35389999999999999</v>
      </c>
      <c r="P178">
        <f t="shared" si="38"/>
        <v>136.30960000000002</v>
      </c>
      <c r="Q178">
        <f t="shared" si="34"/>
        <v>107.92677165354336</v>
      </c>
      <c r="R178">
        <f t="shared" si="35"/>
        <v>136.30960000000002</v>
      </c>
      <c r="S178">
        <f t="shared" si="36"/>
        <v>198.06382833782976</v>
      </c>
      <c r="T178">
        <f t="shared" si="40"/>
        <v>233.97940254308955</v>
      </c>
      <c r="W178" s="2"/>
      <c r="X178" s="2"/>
    </row>
    <row r="179" spans="1:24">
      <c r="A179">
        <v>1</v>
      </c>
      <c r="B179">
        <f t="shared" si="39"/>
        <v>225</v>
      </c>
      <c r="C179">
        <v>75</v>
      </c>
      <c r="D179">
        <v>150</v>
      </c>
      <c r="E179">
        <v>100</v>
      </c>
      <c r="F179">
        <v>6</v>
      </c>
      <c r="G179">
        <v>125</v>
      </c>
      <c r="H179">
        <v>2013</v>
      </c>
      <c r="I179">
        <v>0.25</v>
      </c>
      <c r="J179">
        <v>0.35</v>
      </c>
      <c r="K179">
        <v>375</v>
      </c>
      <c r="L179">
        <v>375</v>
      </c>
      <c r="M179">
        <v>1</v>
      </c>
      <c r="N179">
        <v>1</v>
      </c>
      <c r="O179">
        <f t="shared" si="37"/>
        <v>0.35389999999999999</v>
      </c>
      <c r="P179">
        <f t="shared" si="38"/>
        <v>137.06800000000001</v>
      </c>
      <c r="Q179">
        <f t="shared" si="34"/>
        <v>107.92677165354336</v>
      </c>
      <c r="R179">
        <f t="shared" si="35"/>
        <v>137.06800000000001</v>
      </c>
      <c r="S179">
        <f t="shared" si="36"/>
        <v>199.08453699869531</v>
      </c>
      <c r="T179">
        <f t="shared" si="40"/>
        <v>235.18519970779207</v>
      </c>
      <c r="W179" s="2"/>
      <c r="X179" s="2"/>
    </row>
    <row r="180" spans="1:24">
      <c r="A180">
        <v>1</v>
      </c>
      <c r="B180">
        <f t="shared" si="39"/>
        <v>228</v>
      </c>
      <c r="C180">
        <v>75</v>
      </c>
      <c r="D180">
        <v>150</v>
      </c>
      <c r="E180">
        <v>100</v>
      </c>
      <c r="F180">
        <v>6</v>
      </c>
      <c r="G180">
        <v>125</v>
      </c>
      <c r="H180">
        <v>2013</v>
      </c>
      <c r="I180">
        <v>0.25</v>
      </c>
      <c r="J180">
        <v>0.35</v>
      </c>
      <c r="K180">
        <v>375</v>
      </c>
      <c r="L180">
        <v>375</v>
      </c>
      <c r="M180">
        <v>1</v>
      </c>
      <c r="N180">
        <v>1</v>
      </c>
      <c r="O180">
        <f t="shared" si="37"/>
        <v>0.35389999999999999</v>
      </c>
      <c r="P180">
        <f t="shared" si="38"/>
        <v>137.82640000000001</v>
      </c>
      <c r="Q180">
        <f t="shared" si="34"/>
        <v>107.92677165354336</v>
      </c>
      <c r="R180">
        <f t="shared" si="35"/>
        <v>137.82640000000001</v>
      </c>
      <c r="S180">
        <f t="shared" si="36"/>
        <v>200.10637581025901</v>
      </c>
      <c r="T180">
        <f t="shared" si="40"/>
        <v>236.39233195718595</v>
      </c>
      <c r="W180" s="2"/>
      <c r="X180" s="2"/>
    </row>
    <row r="181" spans="1:24">
      <c r="A181">
        <v>1</v>
      </c>
      <c r="B181">
        <f t="shared" si="39"/>
        <v>231</v>
      </c>
      <c r="C181">
        <v>75</v>
      </c>
      <c r="D181">
        <v>150</v>
      </c>
      <c r="E181">
        <v>100</v>
      </c>
      <c r="F181">
        <v>6</v>
      </c>
      <c r="G181">
        <v>125</v>
      </c>
      <c r="H181">
        <v>2013</v>
      </c>
      <c r="I181">
        <v>0.25</v>
      </c>
      <c r="J181">
        <v>0.35</v>
      </c>
      <c r="K181">
        <v>375</v>
      </c>
      <c r="L181">
        <v>375</v>
      </c>
      <c r="M181">
        <v>1</v>
      </c>
      <c r="N181">
        <v>1</v>
      </c>
      <c r="O181">
        <f t="shared" si="37"/>
        <v>0.35389999999999999</v>
      </c>
      <c r="P181">
        <f t="shared" si="38"/>
        <v>138.58480000000003</v>
      </c>
      <c r="Q181">
        <f t="shared" si="34"/>
        <v>107.92677165354336</v>
      </c>
      <c r="R181">
        <f t="shared" si="35"/>
        <v>138.58480000000003</v>
      </c>
      <c r="S181">
        <f t="shared" si="36"/>
        <v>201.12933979474116</v>
      </c>
      <c r="T181">
        <f t="shared" si="40"/>
        <v>237.60079341085421</v>
      </c>
      <c r="W181" s="2"/>
      <c r="X181" s="2"/>
    </row>
    <row r="182" spans="1:24">
      <c r="A182">
        <v>1</v>
      </c>
      <c r="B182">
        <f t="shared" si="39"/>
        <v>234</v>
      </c>
      <c r="C182">
        <v>75</v>
      </c>
      <c r="D182">
        <v>150</v>
      </c>
      <c r="E182">
        <v>100</v>
      </c>
      <c r="F182">
        <v>6</v>
      </c>
      <c r="G182">
        <v>125</v>
      </c>
      <c r="H182">
        <v>2013</v>
      </c>
      <c r="I182">
        <v>0.25</v>
      </c>
      <c r="J182">
        <v>0.35</v>
      </c>
      <c r="K182">
        <v>375</v>
      </c>
      <c r="L182">
        <v>375</v>
      </c>
      <c r="M182">
        <v>1</v>
      </c>
      <c r="N182">
        <v>1</v>
      </c>
      <c r="O182">
        <f t="shared" si="37"/>
        <v>0.35389999999999999</v>
      </c>
      <c r="P182">
        <f t="shared" si="38"/>
        <v>139.34320000000002</v>
      </c>
      <c r="Q182">
        <f t="shared" si="34"/>
        <v>107.92677165354336</v>
      </c>
      <c r="R182">
        <f t="shared" si="35"/>
        <v>139.34320000000002</v>
      </c>
      <c r="S182">
        <f t="shared" si="36"/>
        <v>202.15342402342321</v>
      </c>
      <c r="T182">
        <f t="shared" si="40"/>
        <v>238.81057824633729</v>
      </c>
      <c r="W182" s="2"/>
      <c r="X182" s="2"/>
    </row>
    <row r="183" spans="1:24">
      <c r="A183">
        <v>1</v>
      </c>
      <c r="B183">
        <f t="shared" si="39"/>
        <v>237</v>
      </c>
      <c r="C183">
        <v>75</v>
      </c>
      <c r="D183">
        <v>150</v>
      </c>
      <c r="E183">
        <v>100</v>
      </c>
      <c r="F183">
        <v>6</v>
      </c>
      <c r="G183">
        <v>125</v>
      </c>
      <c r="H183">
        <v>2013</v>
      </c>
      <c r="I183">
        <v>0.25</v>
      </c>
      <c r="J183">
        <v>0.35</v>
      </c>
      <c r="K183">
        <v>375</v>
      </c>
      <c r="L183">
        <v>375</v>
      </c>
      <c r="M183">
        <v>1</v>
      </c>
      <c r="N183">
        <v>1</v>
      </c>
      <c r="O183">
        <f t="shared" si="37"/>
        <v>0.35389999999999999</v>
      </c>
      <c r="P183">
        <f t="shared" si="38"/>
        <v>140.10160000000002</v>
      </c>
      <c r="Q183">
        <f t="shared" si="34"/>
        <v>107.92677165354336</v>
      </c>
      <c r="R183">
        <f t="shared" si="35"/>
        <v>140.10160000000002</v>
      </c>
      <c r="S183">
        <f t="shared" si="36"/>
        <v>203.17862361589943</v>
      </c>
      <c r="T183">
        <f t="shared" si="40"/>
        <v>240.02168069824918</v>
      </c>
      <c r="W183" s="2"/>
      <c r="X183" s="2"/>
    </row>
    <row r="184" spans="1:24">
      <c r="A184">
        <v>1</v>
      </c>
      <c r="B184">
        <f t="shared" si="39"/>
        <v>240</v>
      </c>
      <c r="C184">
        <v>75</v>
      </c>
      <c r="D184">
        <v>150</v>
      </c>
      <c r="E184">
        <v>100</v>
      </c>
      <c r="F184">
        <v>6</v>
      </c>
      <c r="G184">
        <v>125</v>
      </c>
      <c r="H184">
        <v>2013</v>
      </c>
      <c r="I184">
        <v>0.25</v>
      </c>
      <c r="J184">
        <v>0.35</v>
      </c>
      <c r="K184">
        <v>375</v>
      </c>
      <c r="L184">
        <v>375</v>
      </c>
      <c r="M184">
        <v>1</v>
      </c>
      <c r="N184">
        <v>1</v>
      </c>
      <c r="O184">
        <f t="shared" si="37"/>
        <v>0.35389999999999999</v>
      </c>
      <c r="P184">
        <f t="shared" si="38"/>
        <v>140.86000000000001</v>
      </c>
      <c r="Q184">
        <f t="shared" ref="Q184:Q204" si="41">IF(P184&gt;=0,59.6 + 2455 / (H184- 1962.2),59.6 + 2455 / (H184- 1962.2) + P184 * 0.5466)</f>
        <v>107.92677165354336</v>
      </c>
      <c r="R184">
        <f t="shared" ref="R184:R204" si="42">IF(P184&gt;0,P184,0.001)</f>
        <v>140.86000000000001</v>
      </c>
      <c r="S184">
        <f t="shared" ref="S184:S204" si="43">(Q184 +R184^1.2) * (1 - EXP(-0.001502 * K184)) *EXP(-0.000554 * L184) * EXP(-0.1064 * I184) * EXP(-0.0325 * J184) * 1.2453</f>
        <v>204.20493373934411</v>
      </c>
      <c r="T184">
        <f t="shared" si="40"/>
        <v>241.23409505741185</v>
      </c>
      <c r="W184" s="2"/>
      <c r="X184" s="2"/>
    </row>
    <row r="185" spans="1:24">
      <c r="A185">
        <v>1</v>
      </c>
      <c r="B185">
        <f t="shared" si="39"/>
        <v>243</v>
      </c>
      <c r="C185">
        <v>75</v>
      </c>
      <c r="D185">
        <v>150</v>
      </c>
      <c r="E185">
        <v>100</v>
      </c>
      <c r="F185">
        <v>6</v>
      </c>
      <c r="G185">
        <v>125</v>
      </c>
      <c r="H185">
        <v>2013</v>
      </c>
      <c r="I185">
        <v>0.25</v>
      </c>
      <c r="J185">
        <v>0.35</v>
      </c>
      <c r="K185">
        <v>375</v>
      </c>
      <c r="L185">
        <v>375</v>
      </c>
      <c r="M185">
        <v>1</v>
      </c>
      <c r="N185">
        <v>1</v>
      </c>
      <c r="O185">
        <f t="shared" si="37"/>
        <v>0.35389999999999999</v>
      </c>
      <c r="P185">
        <f t="shared" si="38"/>
        <v>141.61840000000001</v>
      </c>
      <c r="Q185">
        <f t="shared" si="41"/>
        <v>107.92677165354336</v>
      </c>
      <c r="R185">
        <f t="shared" si="42"/>
        <v>141.61840000000001</v>
      </c>
      <c r="S185">
        <f t="shared" si="43"/>
        <v>205.23234960779382</v>
      </c>
      <c r="T185">
        <f t="shared" si="40"/>
        <v>242.44781567000706</v>
      </c>
      <c r="W185" s="2"/>
      <c r="X185" s="2"/>
    </row>
    <row r="186" spans="1:24">
      <c r="A186">
        <v>1</v>
      </c>
      <c r="B186">
        <f t="shared" si="39"/>
        <v>246</v>
      </c>
      <c r="C186">
        <v>75</v>
      </c>
      <c r="D186">
        <v>150</v>
      </c>
      <c r="E186">
        <v>100</v>
      </c>
      <c r="F186">
        <v>6</v>
      </c>
      <c r="G186">
        <v>125</v>
      </c>
      <c r="H186">
        <v>2013</v>
      </c>
      <c r="I186">
        <v>0.25</v>
      </c>
      <c r="J186">
        <v>0.35</v>
      </c>
      <c r="K186">
        <v>375</v>
      </c>
      <c r="L186">
        <v>375</v>
      </c>
      <c r="M186">
        <v>1</v>
      </c>
      <c r="N186">
        <v>1</v>
      </c>
      <c r="O186">
        <f t="shared" si="37"/>
        <v>0.35389999999999999</v>
      </c>
      <c r="P186">
        <f t="shared" si="38"/>
        <v>142.37680000000003</v>
      </c>
      <c r="Q186">
        <f t="shared" si="41"/>
        <v>107.92677165354336</v>
      </c>
      <c r="R186">
        <f t="shared" si="42"/>
        <v>142.37680000000003</v>
      </c>
      <c r="S186">
        <f t="shared" si="43"/>
        <v>206.26086648144536</v>
      </c>
      <c r="T186">
        <f t="shared" si="40"/>
        <v>243.66283693674745</v>
      </c>
      <c r="W186" s="2"/>
      <c r="X186" s="2"/>
    </row>
    <row r="187" spans="1:24">
      <c r="A187">
        <v>1</v>
      </c>
      <c r="B187">
        <f t="shared" si="39"/>
        <v>249</v>
      </c>
      <c r="C187">
        <v>75</v>
      </c>
      <c r="D187">
        <v>150</v>
      </c>
      <c r="E187">
        <v>100</v>
      </c>
      <c r="F187">
        <v>6</v>
      </c>
      <c r="G187">
        <v>125</v>
      </c>
      <c r="H187">
        <v>2013</v>
      </c>
      <c r="I187">
        <v>0.25</v>
      </c>
      <c r="J187">
        <v>0.35</v>
      </c>
      <c r="K187">
        <v>375</v>
      </c>
      <c r="L187">
        <v>375</v>
      </c>
      <c r="M187">
        <v>1</v>
      </c>
      <c r="N187">
        <v>1</v>
      </c>
      <c r="O187">
        <f t="shared" si="37"/>
        <v>0.35389999999999999</v>
      </c>
      <c r="P187">
        <f t="shared" si="38"/>
        <v>143.13520000000003</v>
      </c>
      <c r="Q187">
        <f t="shared" si="41"/>
        <v>107.92677165354336</v>
      </c>
      <c r="R187">
        <f t="shared" si="42"/>
        <v>143.13520000000003</v>
      </c>
      <c r="S187">
        <f t="shared" si="43"/>
        <v>207.29047966596451</v>
      </c>
      <c r="T187">
        <f t="shared" si="40"/>
        <v>244.8791533120594</v>
      </c>
      <c r="W187" s="2"/>
      <c r="X187" s="2"/>
    </row>
    <row r="188" spans="1:24">
      <c r="A188">
        <v>1</v>
      </c>
      <c r="B188">
        <f t="shared" si="39"/>
        <v>252</v>
      </c>
      <c r="C188">
        <v>75</v>
      </c>
      <c r="D188">
        <v>150</v>
      </c>
      <c r="E188">
        <v>100</v>
      </c>
      <c r="F188">
        <v>6</v>
      </c>
      <c r="G188">
        <v>125</v>
      </c>
      <c r="H188">
        <v>2013</v>
      </c>
      <c r="I188">
        <v>0.25</v>
      </c>
      <c r="J188">
        <v>0.35</v>
      </c>
      <c r="K188">
        <v>375</v>
      </c>
      <c r="L188">
        <v>375</v>
      </c>
      <c r="M188">
        <v>1</v>
      </c>
      <c r="N188">
        <v>1</v>
      </c>
      <c r="O188">
        <f t="shared" si="37"/>
        <v>0.35389999999999999</v>
      </c>
      <c r="P188">
        <f t="shared" si="38"/>
        <v>143.89360000000002</v>
      </c>
      <c r="Q188">
        <f t="shared" si="41"/>
        <v>107.92677165354336</v>
      </c>
      <c r="R188">
        <f t="shared" si="42"/>
        <v>143.89360000000002</v>
      </c>
      <c r="S188">
        <f t="shared" si="43"/>
        <v>208.3211845118137</v>
      </c>
      <c r="T188">
        <f t="shared" si="40"/>
        <v>246.09675930328925</v>
      </c>
      <c r="W188" s="2"/>
      <c r="X188" s="2"/>
    </row>
    <row r="189" spans="1:24">
      <c r="A189">
        <v>1</v>
      </c>
      <c r="B189">
        <f t="shared" si="39"/>
        <v>255</v>
      </c>
      <c r="C189">
        <v>75</v>
      </c>
      <c r="D189">
        <v>150</v>
      </c>
      <c r="E189">
        <v>100</v>
      </c>
      <c r="F189">
        <v>6</v>
      </c>
      <c r="G189">
        <v>125</v>
      </c>
      <c r="H189">
        <v>2013</v>
      </c>
      <c r="I189">
        <v>0.25</v>
      </c>
      <c r="J189">
        <v>0.35</v>
      </c>
      <c r="K189">
        <v>375</v>
      </c>
      <c r="L189">
        <v>375</v>
      </c>
      <c r="M189">
        <v>1</v>
      </c>
      <c r="N189">
        <v>1</v>
      </c>
      <c r="O189">
        <f t="shared" si="37"/>
        <v>0.35389999999999999</v>
      </c>
      <c r="P189">
        <f t="shared" si="38"/>
        <v>144.65200000000002</v>
      </c>
      <c r="Q189">
        <f t="shared" si="41"/>
        <v>107.92677165354336</v>
      </c>
      <c r="R189">
        <f t="shared" si="42"/>
        <v>144.65200000000002</v>
      </c>
      <c r="S189">
        <f t="shared" si="43"/>
        <v>209.35297641358923</v>
      </c>
      <c r="T189">
        <f t="shared" si="40"/>
        <v>247.31564946992009</v>
      </c>
      <c r="W189" s="2"/>
      <c r="X189" s="2"/>
    </row>
    <row r="190" spans="1:24">
      <c r="A190">
        <v>1</v>
      </c>
      <c r="B190">
        <f t="shared" si="39"/>
        <v>258</v>
      </c>
      <c r="C190">
        <v>75</v>
      </c>
      <c r="D190">
        <v>150</v>
      </c>
      <c r="E190">
        <v>100</v>
      </c>
      <c r="F190">
        <v>6</v>
      </c>
      <c r="G190">
        <v>125</v>
      </c>
      <c r="H190">
        <v>2013</v>
      </c>
      <c r="I190">
        <v>0.25</v>
      </c>
      <c r="J190">
        <v>0.35</v>
      </c>
      <c r="K190">
        <v>375</v>
      </c>
      <c r="L190">
        <v>375</v>
      </c>
      <c r="M190">
        <v>1</v>
      </c>
      <c r="N190">
        <v>1</v>
      </c>
      <c r="O190">
        <f t="shared" si="37"/>
        <v>0.35389999999999999</v>
      </c>
      <c r="P190">
        <f t="shared" si="38"/>
        <v>145.41040000000001</v>
      </c>
      <c r="Q190">
        <f t="shared" si="41"/>
        <v>107.92677165354336</v>
      </c>
      <c r="R190">
        <f t="shared" si="42"/>
        <v>145.41040000000001</v>
      </c>
      <c r="S190">
        <f t="shared" si="43"/>
        <v>210.3858508093731</v>
      </c>
      <c r="T190">
        <f t="shared" si="40"/>
        <v>248.53581842280607</v>
      </c>
      <c r="W190" s="2"/>
      <c r="X190" s="2"/>
    </row>
    <row r="191" spans="1:24">
      <c r="A191">
        <v>1</v>
      </c>
      <c r="B191">
        <f t="shared" si="39"/>
        <v>261</v>
      </c>
      <c r="C191">
        <v>75</v>
      </c>
      <c r="D191">
        <v>150</v>
      </c>
      <c r="E191">
        <v>100</v>
      </c>
      <c r="F191">
        <v>6</v>
      </c>
      <c r="G191">
        <v>125</v>
      </c>
      <c r="H191">
        <v>2013</v>
      </c>
      <c r="I191">
        <v>0.25</v>
      </c>
      <c r="J191">
        <v>0.35</v>
      </c>
      <c r="K191">
        <v>375</v>
      </c>
      <c r="L191">
        <v>375</v>
      </c>
      <c r="M191">
        <v>1</v>
      </c>
      <c r="N191">
        <v>1</v>
      </c>
      <c r="O191">
        <f t="shared" si="37"/>
        <v>0.35389999999999999</v>
      </c>
      <c r="P191">
        <f t="shared" si="38"/>
        <v>146.1688</v>
      </c>
      <c r="Q191">
        <f t="shared" si="41"/>
        <v>107.92677165354336</v>
      </c>
      <c r="R191">
        <f t="shared" si="42"/>
        <v>146.1688</v>
      </c>
      <c r="S191">
        <f t="shared" si="43"/>
        <v>211.419803180098</v>
      </c>
      <c r="T191">
        <f t="shared" si="40"/>
        <v>249.75726082342243</v>
      </c>
      <c r="W191" s="2"/>
      <c r="X191" s="2"/>
    </row>
    <row r="192" spans="1:24">
      <c r="A192">
        <v>1</v>
      </c>
      <c r="B192">
        <f t="shared" si="39"/>
        <v>264</v>
      </c>
      <c r="C192">
        <v>75</v>
      </c>
      <c r="D192">
        <v>150</v>
      </c>
      <c r="E192">
        <v>100</v>
      </c>
      <c r="F192">
        <v>6</v>
      </c>
      <c r="G192">
        <v>125</v>
      </c>
      <c r="H192">
        <v>2013</v>
      </c>
      <c r="I192">
        <v>0.25</v>
      </c>
      <c r="J192">
        <v>0.35</v>
      </c>
      <c r="K192">
        <v>375</v>
      </c>
      <c r="L192">
        <v>375</v>
      </c>
      <c r="M192">
        <v>1</v>
      </c>
      <c r="N192">
        <v>1</v>
      </c>
      <c r="O192">
        <f t="shared" si="37"/>
        <v>0.35389999999999999</v>
      </c>
      <c r="P192">
        <f t="shared" si="38"/>
        <v>146.92720000000003</v>
      </c>
      <c r="Q192">
        <f t="shared" si="41"/>
        <v>107.92677165354336</v>
      </c>
      <c r="R192">
        <f t="shared" si="42"/>
        <v>146.92720000000003</v>
      </c>
      <c r="S192">
        <f t="shared" si="43"/>
        <v>212.45482904892407</v>
      </c>
      <c r="T192">
        <f t="shared" si="40"/>
        <v>250.97997138312897</v>
      </c>
      <c r="W192" s="2"/>
      <c r="X192" s="2"/>
    </row>
    <row r="193" spans="1:24">
      <c r="A193">
        <v>1</v>
      </c>
      <c r="B193">
        <f t="shared" si="39"/>
        <v>267</v>
      </c>
      <c r="C193">
        <v>75</v>
      </c>
      <c r="D193">
        <v>150</v>
      </c>
      <c r="E193">
        <v>100</v>
      </c>
      <c r="F193">
        <v>6</v>
      </c>
      <c r="G193">
        <v>125</v>
      </c>
      <c r="H193">
        <v>2013</v>
      </c>
      <c r="I193">
        <v>0.25</v>
      </c>
      <c r="J193">
        <v>0.35</v>
      </c>
      <c r="K193">
        <v>375</v>
      </c>
      <c r="L193">
        <v>375</v>
      </c>
      <c r="M193">
        <v>1</v>
      </c>
      <c r="N193">
        <v>1</v>
      </c>
      <c r="O193">
        <f t="shared" si="37"/>
        <v>0.35389999999999999</v>
      </c>
      <c r="P193">
        <f t="shared" si="38"/>
        <v>147.68560000000002</v>
      </c>
      <c r="Q193">
        <f t="shared" si="41"/>
        <v>107.92677165354336</v>
      </c>
      <c r="R193">
        <f t="shared" si="42"/>
        <v>147.68560000000002</v>
      </c>
      <c r="S193">
        <f t="shared" si="43"/>
        <v>213.49092398062805</v>
      </c>
      <c r="T193">
        <f t="shared" si="40"/>
        <v>252.20394486244862</v>
      </c>
      <c r="W193" s="2"/>
      <c r="X193" s="2"/>
    </row>
    <row r="194" spans="1:24">
      <c r="A194">
        <v>1</v>
      </c>
      <c r="B194">
        <f t="shared" si="39"/>
        <v>270</v>
      </c>
      <c r="C194">
        <v>75</v>
      </c>
      <c r="D194">
        <v>150</v>
      </c>
      <c r="E194">
        <v>100</v>
      </c>
      <c r="F194">
        <v>6</v>
      </c>
      <c r="G194">
        <v>125</v>
      </c>
      <c r="H194">
        <v>2013</v>
      </c>
      <c r="I194">
        <v>0.25</v>
      </c>
      <c r="J194">
        <v>0.35</v>
      </c>
      <c r="K194">
        <v>375</v>
      </c>
      <c r="L194">
        <v>375</v>
      </c>
      <c r="M194">
        <v>1</v>
      </c>
      <c r="N194">
        <v>1</v>
      </c>
      <c r="O194">
        <f t="shared" si="37"/>
        <v>0.35389999999999999</v>
      </c>
      <c r="P194">
        <f t="shared" si="38"/>
        <v>148.44400000000002</v>
      </c>
      <c r="Q194">
        <f t="shared" si="41"/>
        <v>107.92677165354336</v>
      </c>
      <c r="R194">
        <f t="shared" si="42"/>
        <v>148.44400000000002</v>
      </c>
      <c r="S194">
        <f t="shared" si="43"/>
        <v>214.52808358100586</v>
      </c>
      <c r="T194">
        <f t="shared" si="40"/>
        <v>253.42917607036156</v>
      </c>
      <c r="W194" s="2"/>
      <c r="X194" s="2"/>
    </row>
    <row r="195" spans="1:24">
      <c r="A195">
        <v>1</v>
      </c>
      <c r="B195">
        <f t="shared" si="39"/>
        <v>273</v>
      </c>
      <c r="C195">
        <v>75</v>
      </c>
      <c r="D195">
        <v>150</v>
      </c>
      <c r="E195">
        <v>100</v>
      </c>
      <c r="F195">
        <v>6</v>
      </c>
      <c r="G195">
        <v>125</v>
      </c>
      <c r="H195">
        <v>2013</v>
      </c>
      <c r="I195">
        <v>0.25</v>
      </c>
      <c r="J195">
        <v>0.35</v>
      </c>
      <c r="K195">
        <v>375</v>
      </c>
      <c r="L195">
        <v>375</v>
      </c>
      <c r="M195">
        <v>1</v>
      </c>
      <c r="N195">
        <v>1</v>
      </c>
      <c r="O195">
        <f t="shared" si="37"/>
        <v>0.35389999999999999</v>
      </c>
      <c r="P195">
        <f t="shared" si="38"/>
        <v>149.20240000000001</v>
      </c>
      <c r="Q195">
        <f t="shared" si="41"/>
        <v>107.92677165354336</v>
      </c>
      <c r="R195">
        <f t="shared" si="42"/>
        <v>149.20240000000001</v>
      </c>
      <c r="S195">
        <f t="shared" si="43"/>
        <v>215.56630349628372</v>
      </c>
      <c r="T195">
        <f t="shared" si="40"/>
        <v>254.65565986360983</v>
      </c>
      <c r="W195" s="2"/>
      <c r="X195" s="2"/>
    </row>
    <row r="196" spans="1:24">
      <c r="A196">
        <v>1</v>
      </c>
      <c r="B196">
        <f t="shared" si="39"/>
        <v>276</v>
      </c>
      <c r="C196">
        <v>75</v>
      </c>
      <c r="D196">
        <v>150</v>
      </c>
      <c r="E196">
        <v>100</v>
      </c>
      <c r="F196">
        <v>6</v>
      </c>
      <c r="G196">
        <v>125</v>
      </c>
      <c r="H196">
        <v>2013</v>
      </c>
      <c r="I196">
        <v>0.25</v>
      </c>
      <c r="J196">
        <v>0.35</v>
      </c>
      <c r="K196">
        <v>375</v>
      </c>
      <c r="L196">
        <v>375</v>
      </c>
      <c r="M196">
        <v>1</v>
      </c>
      <c r="N196">
        <v>1</v>
      </c>
      <c r="O196">
        <f t="shared" si="37"/>
        <v>0.35389999999999999</v>
      </c>
      <c r="P196">
        <f t="shared" si="38"/>
        <v>149.96080000000001</v>
      </c>
      <c r="Q196">
        <f t="shared" si="41"/>
        <v>107.92677165354336</v>
      </c>
      <c r="R196">
        <f t="shared" si="42"/>
        <v>149.96080000000001</v>
      </c>
      <c r="S196">
        <f t="shared" si="43"/>
        <v>216.60557941254359</v>
      </c>
      <c r="T196">
        <f t="shared" si="40"/>
        <v>255.88339114601814</v>
      </c>
      <c r="W196" s="2"/>
      <c r="X196" s="2"/>
    </row>
    <row r="197" spans="1:24">
      <c r="A197">
        <v>1</v>
      </c>
      <c r="B197">
        <f t="shared" si="39"/>
        <v>279</v>
      </c>
      <c r="C197">
        <v>75</v>
      </c>
      <c r="D197">
        <v>150</v>
      </c>
      <c r="E197">
        <v>100</v>
      </c>
      <c r="F197">
        <v>6</v>
      </c>
      <c r="G197">
        <v>125</v>
      </c>
      <c r="H197">
        <v>2013</v>
      </c>
      <c r="I197">
        <v>0.25</v>
      </c>
      <c r="J197">
        <v>0.35</v>
      </c>
      <c r="K197">
        <v>375</v>
      </c>
      <c r="L197">
        <v>375</v>
      </c>
      <c r="M197">
        <v>1</v>
      </c>
      <c r="N197">
        <v>1</v>
      </c>
      <c r="O197">
        <f t="shared" si="37"/>
        <v>0.35389999999999999</v>
      </c>
      <c r="P197">
        <f t="shared" si="38"/>
        <v>150.71920000000003</v>
      </c>
      <c r="Q197">
        <f t="shared" si="41"/>
        <v>107.92677165354336</v>
      </c>
      <c r="R197">
        <f t="shared" si="42"/>
        <v>150.71920000000003</v>
      </c>
      <c r="S197">
        <f t="shared" si="43"/>
        <v>217.64590705515823</v>
      </c>
      <c r="T197">
        <f t="shared" si="40"/>
        <v>257.1123648678269</v>
      </c>
      <c r="W197" s="2"/>
      <c r="X197" s="2"/>
    </row>
    <row r="198" spans="1:24">
      <c r="A198">
        <v>1</v>
      </c>
      <c r="B198">
        <f t="shared" si="39"/>
        <v>282</v>
      </c>
      <c r="C198">
        <v>75</v>
      </c>
      <c r="D198">
        <v>150</v>
      </c>
      <c r="E198">
        <v>100</v>
      </c>
      <c r="F198">
        <v>6</v>
      </c>
      <c r="G198">
        <v>125</v>
      </c>
      <c r="H198">
        <v>2013</v>
      </c>
      <c r="I198">
        <v>0.25</v>
      </c>
      <c r="J198">
        <v>0.35</v>
      </c>
      <c r="K198">
        <v>375</v>
      </c>
      <c r="L198">
        <v>375</v>
      </c>
      <c r="M198">
        <v>1</v>
      </c>
      <c r="N198">
        <v>1</v>
      </c>
      <c r="O198">
        <f t="shared" si="37"/>
        <v>0.35389999999999999</v>
      </c>
      <c r="P198">
        <f t="shared" si="38"/>
        <v>151.47760000000002</v>
      </c>
      <c r="Q198">
        <f t="shared" si="41"/>
        <v>107.92677165354336</v>
      </c>
      <c r="R198">
        <f t="shared" si="42"/>
        <v>151.47760000000002</v>
      </c>
      <c r="S198">
        <f t="shared" si="43"/>
        <v>218.68728218823733</v>
      </c>
      <c r="T198">
        <f t="shared" si="40"/>
        <v>258.34257602503766</v>
      </c>
      <c r="W198" s="2"/>
      <c r="X198" s="2"/>
    </row>
    <row r="199" spans="1:24">
      <c r="A199">
        <v>1</v>
      </c>
      <c r="B199">
        <f t="shared" si="39"/>
        <v>285</v>
      </c>
      <c r="C199">
        <v>75</v>
      </c>
      <c r="D199">
        <v>150</v>
      </c>
      <c r="E199">
        <v>100</v>
      </c>
      <c r="F199">
        <v>6</v>
      </c>
      <c r="G199">
        <v>125</v>
      </c>
      <c r="H199">
        <v>2013</v>
      </c>
      <c r="I199">
        <v>0.25</v>
      </c>
      <c r="J199">
        <v>0.35</v>
      </c>
      <c r="K199">
        <v>375</v>
      </c>
      <c r="L199">
        <v>375</v>
      </c>
      <c r="M199">
        <v>1</v>
      </c>
      <c r="N199">
        <v>1</v>
      </c>
      <c r="O199">
        <f t="shared" si="37"/>
        <v>0.35389999999999999</v>
      </c>
      <c r="P199">
        <f t="shared" si="38"/>
        <v>152.23600000000002</v>
      </c>
      <c r="Q199">
        <f t="shared" si="41"/>
        <v>107.92677165354336</v>
      </c>
      <c r="R199">
        <f t="shared" si="42"/>
        <v>152.23600000000002</v>
      </c>
      <c r="S199">
        <f t="shared" si="43"/>
        <v>219.72970061408384</v>
      </c>
      <c r="T199">
        <f t="shared" si="40"/>
        <v>259.57401965877102</v>
      </c>
      <c r="W199" s="2"/>
      <c r="X199" s="2"/>
    </row>
    <row r="200" spans="1:24">
      <c r="A200">
        <v>1</v>
      </c>
      <c r="B200">
        <f t="shared" si="39"/>
        <v>288</v>
      </c>
      <c r="C200">
        <v>75</v>
      </c>
      <c r="D200">
        <v>150</v>
      </c>
      <c r="E200">
        <v>100</v>
      </c>
      <c r="F200">
        <v>6</v>
      </c>
      <c r="G200">
        <v>125</v>
      </c>
      <c r="H200">
        <v>2013</v>
      </c>
      <c r="I200">
        <v>0.25</v>
      </c>
      <c r="J200">
        <v>0.35</v>
      </c>
      <c r="K200">
        <v>375</v>
      </c>
      <c r="L200">
        <v>375</v>
      </c>
      <c r="M200">
        <v>1</v>
      </c>
      <c r="N200">
        <v>1</v>
      </c>
      <c r="O200">
        <f t="shared" si="37"/>
        <v>0.35389999999999999</v>
      </c>
      <c r="P200">
        <f t="shared" si="38"/>
        <v>152.99440000000001</v>
      </c>
      <c r="Q200">
        <f t="shared" si="41"/>
        <v>107.92677165354336</v>
      </c>
      <c r="R200">
        <f t="shared" si="42"/>
        <v>152.99440000000001</v>
      </c>
      <c r="S200">
        <f t="shared" si="43"/>
        <v>220.77315817266179</v>
      </c>
      <c r="T200">
        <f t="shared" si="40"/>
        <v>260.80669085463779</v>
      </c>
      <c r="W200" s="2"/>
      <c r="X200" s="2"/>
    </row>
    <row r="201" spans="1:24">
      <c r="A201">
        <v>1</v>
      </c>
      <c r="B201">
        <f t="shared" si="39"/>
        <v>291</v>
      </c>
      <c r="C201">
        <v>75</v>
      </c>
      <c r="D201">
        <v>150</v>
      </c>
      <c r="E201">
        <v>100</v>
      </c>
      <c r="F201">
        <v>6</v>
      </c>
      <c r="G201">
        <v>125</v>
      </c>
      <c r="H201">
        <v>2013</v>
      </c>
      <c r="I201">
        <v>0.25</v>
      </c>
      <c r="J201">
        <v>0.35</v>
      </c>
      <c r="K201">
        <v>375</v>
      </c>
      <c r="L201">
        <v>375</v>
      </c>
      <c r="M201">
        <v>1</v>
      </c>
      <c r="N201">
        <v>1</v>
      </c>
      <c r="O201">
        <f t="shared" si="37"/>
        <v>0.35389999999999999</v>
      </c>
      <c r="P201">
        <f t="shared" si="38"/>
        <v>153.75280000000001</v>
      </c>
      <c r="Q201">
        <f t="shared" si="41"/>
        <v>107.92677165354336</v>
      </c>
      <c r="R201">
        <f t="shared" si="42"/>
        <v>153.75280000000001</v>
      </c>
      <c r="S201">
        <f t="shared" si="43"/>
        <v>221.81765074107193</v>
      </c>
      <c r="T201">
        <f t="shared" si="40"/>
        <v>262.04058474211962</v>
      </c>
      <c r="W201" s="2"/>
      <c r="X201" s="2"/>
    </row>
    <row r="202" spans="1:24">
      <c r="A202">
        <v>1</v>
      </c>
      <c r="B202">
        <f t="shared" si="39"/>
        <v>294</v>
      </c>
      <c r="C202">
        <v>75</v>
      </c>
      <c r="D202">
        <v>150</v>
      </c>
      <c r="E202">
        <v>100</v>
      </c>
      <c r="F202">
        <v>6</v>
      </c>
      <c r="G202">
        <v>125</v>
      </c>
      <c r="H202">
        <v>2013</v>
      </c>
      <c r="I202">
        <v>0.25</v>
      </c>
      <c r="J202">
        <v>0.35</v>
      </c>
      <c r="K202">
        <v>375</v>
      </c>
      <c r="L202">
        <v>375</v>
      </c>
      <c r="M202">
        <v>1</v>
      </c>
      <c r="N202">
        <v>1</v>
      </c>
      <c r="O202">
        <f t="shared" si="37"/>
        <v>0.35389999999999999</v>
      </c>
      <c r="P202">
        <f t="shared" si="38"/>
        <v>154.51120000000003</v>
      </c>
      <c r="Q202">
        <f t="shared" si="41"/>
        <v>107.92677165354336</v>
      </c>
      <c r="R202">
        <f t="shared" si="42"/>
        <v>154.51120000000003</v>
      </c>
      <c r="S202">
        <f t="shared" si="43"/>
        <v>222.86317423304061</v>
      </c>
      <c r="T202">
        <f t="shared" si="40"/>
        <v>263.27569649396531</v>
      </c>
      <c r="W202" s="2"/>
      <c r="X202" s="2"/>
    </row>
    <row r="203" spans="1:24">
      <c r="A203">
        <v>1</v>
      </c>
      <c r="B203">
        <f t="shared" si="39"/>
        <v>297</v>
      </c>
      <c r="C203">
        <v>75</v>
      </c>
      <c r="D203">
        <v>150</v>
      </c>
      <c r="E203">
        <v>100</v>
      </c>
      <c r="F203">
        <v>6</v>
      </c>
      <c r="G203">
        <v>125</v>
      </c>
      <c r="H203">
        <v>2013</v>
      </c>
      <c r="I203">
        <v>0.25</v>
      </c>
      <c r="J203">
        <v>0.35</v>
      </c>
      <c r="K203">
        <v>375</v>
      </c>
      <c r="L203">
        <v>375</v>
      </c>
      <c r="M203">
        <v>1</v>
      </c>
      <c r="N203">
        <v>1</v>
      </c>
      <c r="O203">
        <f t="shared" si="37"/>
        <v>0.35389999999999999</v>
      </c>
      <c r="P203">
        <f t="shared" si="38"/>
        <v>155.26960000000003</v>
      </c>
      <c r="Q203">
        <f t="shared" si="41"/>
        <v>107.92677165354336</v>
      </c>
      <c r="R203">
        <f t="shared" si="42"/>
        <v>155.26960000000003</v>
      </c>
      <c r="S203">
        <f t="shared" si="43"/>
        <v>223.90972459841348</v>
      </c>
      <c r="T203">
        <f t="shared" si="40"/>
        <v>264.51202132559246</v>
      </c>
      <c r="W203" s="2"/>
      <c r="X203" s="2"/>
    </row>
    <row r="204" spans="1:24">
      <c r="A204">
        <v>1</v>
      </c>
      <c r="B204">
        <f t="shared" si="39"/>
        <v>300</v>
      </c>
      <c r="C204">
        <v>75</v>
      </c>
      <c r="D204">
        <v>150</v>
      </c>
      <c r="E204">
        <v>100</v>
      </c>
      <c r="F204">
        <v>6</v>
      </c>
      <c r="G204">
        <v>125</v>
      </c>
      <c r="H204">
        <v>2013</v>
      </c>
      <c r="I204">
        <v>0.25</v>
      </c>
      <c r="J204">
        <v>0.35</v>
      </c>
      <c r="K204">
        <v>375</v>
      </c>
      <c r="L204">
        <v>375</v>
      </c>
      <c r="M204">
        <v>1</v>
      </c>
      <c r="N204">
        <v>1</v>
      </c>
      <c r="O204">
        <f t="shared" si="37"/>
        <v>0.35389999999999999</v>
      </c>
      <c r="P204">
        <f t="shared" si="38"/>
        <v>156.02800000000002</v>
      </c>
      <c r="Q204">
        <f t="shared" si="41"/>
        <v>107.92677165354336</v>
      </c>
      <c r="R204">
        <f t="shared" si="42"/>
        <v>156.02800000000002</v>
      </c>
      <c r="S204">
        <f t="shared" si="43"/>
        <v>224.95729782266415</v>
      </c>
      <c r="T204">
        <f t="shared" si="40"/>
        <v>265.74955449450721</v>
      </c>
      <c r="W204" s="2"/>
      <c r="X204" s="2"/>
    </row>
    <row r="205" spans="1:24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s="1" t="s">
        <v>17</v>
      </c>
      <c r="L205" s="1" t="s">
        <v>18</v>
      </c>
      <c r="M205" t="s">
        <v>10</v>
      </c>
      <c r="N205" t="s">
        <v>11</v>
      </c>
      <c r="P205" t="s">
        <v>12</v>
      </c>
      <c r="Q205" t="s">
        <v>13</v>
      </c>
      <c r="R205" t="s">
        <v>16</v>
      </c>
      <c r="S205" t="s">
        <v>14</v>
      </c>
      <c r="T205" t="s">
        <v>15</v>
      </c>
      <c r="W205" s="2"/>
      <c r="X205" s="2"/>
    </row>
    <row r="206" spans="1:24">
      <c r="A206">
        <v>1</v>
      </c>
      <c r="B206">
        <v>150</v>
      </c>
      <c r="C206">
        <v>0</v>
      </c>
      <c r="D206">
        <v>150</v>
      </c>
      <c r="E206">
        <v>100</v>
      </c>
      <c r="F206">
        <v>6</v>
      </c>
      <c r="G206">
        <v>125</v>
      </c>
      <c r="H206">
        <v>2013</v>
      </c>
      <c r="I206">
        <v>0.25</v>
      </c>
      <c r="J206">
        <v>0.35</v>
      </c>
      <c r="K206">
        <v>375</v>
      </c>
      <c r="L206">
        <v>375</v>
      </c>
      <c r="M206">
        <v>1</v>
      </c>
      <c r="N206">
        <v>1</v>
      </c>
      <c r="O206">
        <f>IF(F206&lt;= 4,1.0749,0.3539)</f>
        <v>0.35389999999999999</v>
      </c>
      <c r="P206">
        <f>(0.3255 *A206)+ (0.2528 * (B206 +D206)) +(0.376 * E206) +(O206* C206)- (0.1936 * G206) + M206 + N206</f>
        <v>91.5655</v>
      </c>
      <c r="Q206">
        <f t="shared" ref="Q206:Q221" si="44">IF(P206&gt;=0,59.6 + 2455 / (H206- 1962.2),59.6 + 2455 / (H206- 1962.2) + P206 * 0.5466)</f>
        <v>107.92677165354336</v>
      </c>
      <c r="R206">
        <f t="shared" ref="R206:R221" si="45">IF(P206&gt;0,P206,0.001)</f>
        <v>91.5655</v>
      </c>
      <c r="S206">
        <f t="shared" ref="S206:S221" si="46">(Q206 +R206^1.2) * (1 - EXP(-0.001502 * K206)) *EXP(-0.000554 * L206) * EXP(-0.1064 * I206) * EXP(-0.0325 * J206) * 1.2453</f>
        <v>140.05755370849857</v>
      </c>
      <c r="T206">
        <f t="shared" ref="T206:T212" si="47">100*S206*4.43/K206</f>
        <v>165.45465678097298</v>
      </c>
      <c r="W206" s="2"/>
      <c r="X206" s="2"/>
    </row>
    <row r="207" spans="1:24">
      <c r="A207">
        <v>1</v>
      </c>
      <c r="B207">
        <v>150</v>
      </c>
      <c r="C207">
        <f>C206+0.75</f>
        <v>0.75</v>
      </c>
      <c r="D207">
        <v>150</v>
      </c>
      <c r="E207">
        <v>100</v>
      </c>
      <c r="F207">
        <v>6</v>
      </c>
      <c r="G207">
        <v>125</v>
      </c>
      <c r="H207">
        <v>2013</v>
      </c>
      <c r="I207">
        <v>0.25</v>
      </c>
      <c r="J207">
        <v>0.35</v>
      </c>
      <c r="K207">
        <v>375</v>
      </c>
      <c r="L207">
        <v>375</v>
      </c>
      <c r="M207">
        <v>1</v>
      </c>
      <c r="N207">
        <v>1</v>
      </c>
      <c r="O207">
        <f t="shared" ref="O207:O270" si="48">IF(F207&lt;= 4,1.0749,0.3539)</f>
        <v>0.35389999999999999</v>
      </c>
      <c r="P207">
        <f t="shared" ref="P207:P270" si="49">(0.3255 *A207)+ (0.2528 * (B207 +D207)) +(0.376 * E207) +(O207* C207)- (0.1936 * G207) + M207 + N207</f>
        <v>91.830924999999993</v>
      </c>
      <c r="Q207">
        <f t="shared" si="44"/>
        <v>107.92677165354336</v>
      </c>
      <c r="R207">
        <f t="shared" si="45"/>
        <v>91.830924999999993</v>
      </c>
      <c r="S207">
        <f t="shared" si="46"/>
        <v>140.38736912674727</v>
      </c>
      <c r="T207">
        <f t="shared" si="47"/>
        <v>165.84427872839743</v>
      </c>
      <c r="W207" s="2"/>
      <c r="X207" s="2"/>
    </row>
    <row r="208" spans="1:24">
      <c r="A208">
        <v>1</v>
      </c>
      <c r="B208">
        <v>150</v>
      </c>
      <c r="C208">
        <f t="shared" ref="C208:C271" si="50">C207+0.75</f>
        <v>1.5</v>
      </c>
      <c r="D208">
        <v>150</v>
      </c>
      <c r="E208">
        <v>100</v>
      </c>
      <c r="F208">
        <v>6</v>
      </c>
      <c r="G208">
        <v>125</v>
      </c>
      <c r="H208">
        <v>2013</v>
      </c>
      <c r="I208">
        <v>0.25</v>
      </c>
      <c r="J208">
        <v>0.35</v>
      </c>
      <c r="K208">
        <v>375</v>
      </c>
      <c r="L208">
        <v>375</v>
      </c>
      <c r="M208">
        <v>1</v>
      </c>
      <c r="N208">
        <v>1</v>
      </c>
      <c r="O208">
        <f t="shared" si="48"/>
        <v>0.35389999999999999</v>
      </c>
      <c r="P208">
        <f t="shared" si="49"/>
        <v>92.096350000000001</v>
      </c>
      <c r="Q208">
        <f t="shared" si="44"/>
        <v>107.92677165354336</v>
      </c>
      <c r="R208">
        <f t="shared" si="45"/>
        <v>92.096350000000001</v>
      </c>
      <c r="S208">
        <f t="shared" si="46"/>
        <v>140.71737525781907</v>
      </c>
      <c r="T208">
        <f t="shared" si="47"/>
        <v>166.23412597123692</v>
      </c>
      <c r="W208" s="2"/>
      <c r="X208" s="2"/>
    </row>
    <row r="209" spans="1:24">
      <c r="A209">
        <v>1</v>
      </c>
      <c r="B209">
        <v>150</v>
      </c>
      <c r="C209">
        <f t="shared" si="50"/>
        <v>2.25</v>
      </c>
      <c r="D209">
        <v>150</v>
      </c>
      <c r="E209">
        <v>100</v>
      </c>
      <c r="F209">
        <v>6</v>
      </c>
      <c r="G209">
        <v>125</v>
      </c>
      <c r="H209">
        <v>2013</v>
      </c>
      <c r="I209">
        <v>0.25</v>
      </c>
      <c r="J209">
        <v>0.35</v>
      </c>
      <c r="K209">
        <v>375</v>
      </c>
      <c r="L209">
        <v>375</v>
      </c>
      <c r="M209">
        <v>1</v>
      </c>
      <c r="N209">
        <v>1</v>
      </c>
      <c r="O209">
        <f t="shared" si="48"/>
        <v>0.35389999999999999</v>
      </c>
      <c r="P209">
        <f t="shared" si="49"/>
        <v>92.361774999999994</v>
      </c>
      <c r="Q209">
        <f t="shared" si="44"/>
        <v>107.92677165354336</v>
      </c>
      <c r="R209">
        <f t="shared" si="45"/>
        <v>92.361774999999994</v>
      </c>
      <c r="S209">
        <f t="shared" si="46"/>
        <v>141.04757166187258</v>
      </c>
      <c r="T209">
        <f t="shared" si="47"/>
        <v>166.62419798989214</v>
      </c>
      <c r="W209" s="2"/>
      <c r="X209" s="2"/>
    </row>
    <row r="210" spans="1:24">
      <c r="A210">
        <v>1</v>
      </c>
      <c r="B210">
        <v>150</v>
      </c>
      <c r="C210">
        <f t="shared" si="50"/>
        <v>3</v>
      </c>
      <c r="D210">
        <v>150</v>
      </c>
      <c r="E210">
        <v>100</v>
      </c>
      <c r="F210">
        <v>6</v>
      </c>
      <c r="G210">
        <v>125</v>
      </c>
      <c r="H210">
        <v>2013</v>
      </c>
      <c r="I210">
        <v>0.25</v>
      </c>
      <c r="J210">
        <v>0.35</v>
      </c>
      <c r="K210">
        <v>375</v>
      </c>
      <c r="L210">
        <v>375</v>
      </c>
      <c r="M210">
        <v>1</v>
      </c>
      <c r="N210">
        <v>1</v>
      </c>
      <c r="O210">
        <f t="shared" si="48"/>
        <v>0.35389999999999999</v>
      </c>
      <c r="P210">
        <f t="shared" si="49"/>
        <v>92.627200000000002</v>
      </c>
      <c r="Q210">
        <f t="shared" si="44"/>
        <v>107.92677165354336</v>
      </c>
      <c r="R210">
        <f t="shared" si="45"/>
        <v>92.627200000000002</v>
      </c>
      <c r="S210">
        <f t="shared" si="46"/>
        <v>141.37795790134294</v>
      </c>
      <c r="T210">
        <f t="shared" si="47"/>
        <v>167.0144942674531</v>
      </c>
      <c r="W210" s="2"/>
      <c r="X210" s="2"/>
    </row>
    <row r="211" spans="1:24">
      <c r="A211">
        <v>1</v>
      </c>
      <c r="B211">
        <v>150</v>
      </c>
      <c r="C211">
        <f t="shared" si="50"/>
        <v>3.75</v>
      </c>
      <c r="D211">
        <v>150</v>
      </c>
      <c r="E211">
        <v>100</v>
      </c>
      <c r="F211">
        <v>6</v>
      </c>
      <c r="G211">
        <v>125</v>
      </c>
      <c r="H211">
        <v>2013</v>
      </c>
      <c r="I211">
        <v>0.25</v>
      </c>
      <c r="J211">
        <v>0.35</v>
      </c>
      <c r="K211">
        <v>375</v>
      </c>
      <c r="L211">
        <v>375</v>
      </c>
      <c r="M211">
        <v>1</v>
      </c>
      <c r="N211">
        <v>1</v>
      </c>
      <c r="O211">
        <f t="shared" si="48"/>
        <v>0.35389999999999999</v>
      </c>
      <c r="P211">
        <f t="shared" si="49"/>
        <v>92.892624999999995</v>
      </c>
      <c r="Q211">
        <f t="shared" si="44"/>
        <v>107.92677165354336</v>
      </c>
      <c r="R211">
        <f t="shared" si="45"/>
        <v>92.892624999999995</v>
      </c>
      <c r="S211">
        <f t="shared" si="46"/>
        <v>141.70853354092242</v>
      </c>
      <c r="T211">
        <f t="shared" si="47"/>
        <v>167.40501428967636</v>
      </c>
      <c r="W211" s="2"/>
      <c r="X211" s="2"/>
    </row>
    <row r="212" spans="1:24">
      <c r="A212">
        <v>1</v>
      </c>
      <c r="B212">
        <v>150</v>
      </c>
      <c r="C212">
        <f t="shared" si="50"/>
        <v>4.5</v>
      </c>
      <c r="D212">
        <v>150</v>
      </c>
      <c r="E212">
        <v>100</v>
      </c>
      <c r="F212">
        <v>6</v>
      </c>
      <c r="G212">
        <v>125</v>
      </c>
      <c r="H212">
        <v>2013</v>
      </c>
      <c r="I212">
        <v>0.25</v>
      </c>
      <c r="J212">
        <v>0.35</v>
      </c>
      <c r="K212">
        <v>375</v>
      </c>
      <c r="L212">
        <v>375</v>
      </c>
      <c r="M212">
        <v>1</v>
      </c>
      <c r="N212">
        <v>1</v>
      </c>
      <c r="O212">
        <f t="shared" si="48"/>
        <v>0.35389999999999999</v>
      </c>
      <c r="P212">
        <f t="shared" si="49"/>
        <v>93.158050000000003</v>
      </c>
      <c r="Q212">
        <f t="shared" si="44"/>
        <v>107.92677165354336</v>
      </c>
      <c r="R212">
        <f t="shared" si="45"/>
        <v>93.158050000000003</v>
      </c>
      <c r="S212">
        <f t="shared" si="46"/>
        <v>142.03929814754335</v>
      </c>
      <c r="T212">
        <f t="shared" si="47"/>
        <v>167.79575754496452</v>
      </c>
      <c r="W212" s="2"/>
      <c r="X212" s="2"/>
    </row>
    <row r="213" spans="1:24">
      <c r="A213">
        <v>1</v>
      </c>
      <c r="B213">
        <v>150</v>
      </c>
      <c r="C213">
        <f t="shared" si="50"/>
        <v>5.25</v>
      </c>
      <c r="D213">
        <v>150</v>
      </c>
      <c r="E213">
        <v>100</v>
      </c>
      <c r="F213">
        <v>6</v>
      </c>
      <c r="G213">
        <v>125</v>
      </c>
      <c r="H213">
        <v>2013</v>
      </c>
      <c r="I213">
        <v>0.25</v>
      </c>
      <c r="J213">
        <v>0.35</v>
      </c>
      <c r="K213">
        <v>375</v>
      </c>
      <c r="L213">
        <v>375</v>
      </c>
      <c r="M213">
        <v>1</v>
      </c>
      <c r="N213">
        <v>1</v>
      </c>
      <c r="O213">
        <f t="shared" si="48"/>
        <v>0.35389999999999999</v>
      </c>
      <c r="P213">
        <f t="shared" si="49"/>
        <v>93.423474999999996</v>
      </c>
      <c r="Q213">
        <f t="shared" si="44"/>
        <v>107.92677165354336</v>
      </c>
      <c r="R213">
        <f t="shared" si="45"/>
        <v>93.423474999999996</v>
      </c>
      <c r="S213">
        <f t="shared" si="46"/>
        <v>142.37025129035936</v>
      </c>
      <c r="T213">
        <f t="shared" ref="T213:T276" si="51">100*S213*4.43/K213</f>
        <v>168.1867235243445</v>
      </c>
      <c r="W213" s="2"/>
      <c r="X213" s="2"/>
    </row>
    <row r="214" spans="1:24">
      <c r="A214">
        <v>1</v>
      </c>
      <c r="B214">
        <v>150</v>
      </c>
      <c r="C214">
        <f t="shared" si="50"/>
        <v>6</v>
      </c>
      <c r="D214">
        <v>150</v>
      </c>
      <c r="E214">
        <v>100</v>
      </c>
      <c r="F214">
        <v>6</v>
      </c>
      <c r="G214">
        <v>125</v>
      </c>
      <c r="H214">
        <v>2013</v>
      </c>
      <c r="I214">
        <v>0.25</v>
      </c>
      <c r="J214">
        <v>0.35</v>
      </c>
      <c r="K214">
        <v>375</v>
      </c>
      <c r="L214">
        <v>375</v>
      </c>
      <c r="M214">
        <v>1</v>
      </c>
      <c r="N214">
        <v>1</v>
      </c>
      <c r="O214">
        <f t="shared" si="48"/>
        <v>0.35389999999999999</v>
      </c>
      <c r="P214">
        <f t="shared" si="49"/>
        <v>93.688900000000004</v>
      </c>
      <c r="Q214">
        <f t="shared" si="44"/>
        <v>107.92677165354336</v>
      </c>
      <c r="R214">
        <f t="shared" si="45"/>
        <v>93.688900000000004</v>
      </c>
      <c r="S214">
        <f t="shared" si="46"/>
        <v>142.70139254072762</v>
      </c>
      <c r="T214">
        <f t="shared" si="51"/>
        <v>168.57791172144621</v>
      </c>
      <c r="W214" s="2"/>
      <c r="X214" s="2"/>
    </row>
    <row r="215" spans="1:24">
      <c r="A215">
        <v>1</v>
      </c>
      <c r="B215">
        <v>150</v>
      </c>
      <c r="C215">
        <f t="shared" si="50"/>
        <v>6.75</v>
      </c>
      <c r="D215">
        <v>150</v>
      </c>
      <c r="E215">
        <v>100</v>
      </c>
      <c r="F215">
        <v>6</v>
      </c>
      <c r="G215">
        <v>125</v>
      </c>
      <c r="H215">
        <v>2013</v>
      </c>
      <c r="I215">
        <v>0.25</v>
      </c>
      <c r="J215">
        <v>0.35</v>
      </c>
      <c r="K215">
        <v>375</v>
      </c>
      <c r="L215">
        <v>375</v>
      </c>
      <c r="M215">
        <v>1</v>
      </c>
      <c r="N215">
        <v>1</v>
      </c>
      <c r="O215">
        <f t="shared" si="48"/>
        <v>0.35389999999999999</v>
      </c>
      <c r="P215">
        <f t="shared" si="49"/>
        <v>93.954324999999997</v>
      </c>
      <c r="Q215">
        <f t="shared" si="44"/>
        <v>107.92677165354336</v>
      </c>
      <c r="R215">
        <f t="shared" si="45"/>
        <v>93.954324999999997</v>
      </c>
      <c r="S215">
        <f t="shared" si="46"/>
        <v>143.0327214721928</v>
      </c>
      <c r="T215">
        <f t="shared" si="51"/>
        <v>168.96932163248377</v>
      </c>
      <c r="W215" s="2"/>
      <c r="X215" s="2"/>
    </row>
    <row r="216" spans="1:24">
      <c r="A216">
        <v>1</v>
      </c>
      <c r="B216">
        <v>150</v>
      </c>
      <c r="C216">
        <f t="shared" si="50"/>
        <v>7.5</v>
      </c>
      <c r="D216">
        <v>150</v>
      </c>
      <c r="E216">
        <v>100</v>
      </c>
      <c r="F216">
        <v>6</v>
      </c>
      <c r="G216">
        <v>125</v>
      </c>
      <c r="H216">
        <v>2013</v>
      </c>
      <c r="I216">
        <v>0.25</v>
      </c>
      <c r="J216">
        <v>0.35</v>
      </c>
      <c r="K216">
        <v>375</v>
      </c>
      <c r="L216">
        <v>375</v>
      </c>
      <c r="M216">
        <v>1</v>
      </c>
      <c r="N216">
        <v>1</v>
      </c>
      <c r="O216">
        <f t="shared" si="48"/>
        <v>0.35389999999999999</v>
      </c>
      <c r="P216">
        <f t="shared" si="49"/>
        <v>94.219750000000005</v>
      </c>
      <c r="Q216">
        <f t="shared" si="44"/>
        <v>107.92677165354336</v>
      </c>
      <c r="R216">
        <f t="shared" si="45"/>
        <v>94.219750000000005</v>
      </c>
      <c r="S216">
        <f t="shared" si="46"/>
        <v>143.36423766046804</v>
      </c>
      <c r="T216">
        <f t="shared" si="51"/>
        <v>169.3609527562329</v>
      </c>
      <c r="W216" s="2"/>
      <c r="X216" s="2"/>
    </row>
    <row r="217" spans="1:24">
      <c r="A217">
        <v>1</v>
      </c>
      <c r="B217">
        <v>150</v>
      </c>
      <c r="C217">
        <f t="shared" si="50"/>
        <v>8.25</v>
      </c>
      <c r="D217">
        <v>150</v>
      </c>
      <c r="E217">
        <v>100</v>
      </c>
      <c r="F217">
        <v>6</v>
      </c>
      <c r="G217">
        <v>125</v>
      </c>
      <c r="H217">
        <v>2013</v>
      </c>
      <c r="I217">
        <v>0.25</v>
      </c>
      <c r="J217">
        <v>0.35</v>
      </c>
      <c r="K217">
        <v>375</v>
      </c>
      <c r="L217">
        <v>375</v>
      </c>
      <c r="M217">
        <v>1</v>
      </c>
      <c r="N217">
        <v>1</v>
      </c>
      <c r="O217">
        <f t="shared" si="48"/>
        <v>0.35389999999999999</v>
      </c>
      <c r="P217">
        <f t="shared" si="49"/>
        <v>94.485174999999998</v>
      </c>
      <c r="Q217">
        <f t="shared" si="44"/>
        <v>107.92677165354336</v>
      </c>
      <c r="R217">
        <f t="shared" si="45"/>
        <v>94.485174999999998</v>
      </c>
      <c r="S217">
        <f t="shared" si="46"/>
        <v>143.69594068341846</v>
      </c>
      <c r="T217">
        <f t="shared" si="51"/>
        <v>169.75280459401165</v>
      </c>
      <c r="W217" s="2"/>
      <c r="X217" s="2"/>
    </row>
    <row r="218" spans="1:24">
      <c r="A218">
        <v>1</v>
      </c>
      <c r="B218">
        <v>150</v>
      </c>
      <c r="C218">
        <f t="shared" si="50"/>
        <v>9</v>
      </c>
      <c r="D218">
        <v>150</v>
      </c>
      <c r="E218">
        <v>100</v>
      </c>
      <c r="F218">
        <v>6</v>
      </c>
      <c r="G218">
        <v>125</v>
      </c>
      <c r="H218">
        <v>2013</v>
      </c>
      <c r="I218">
        <v>0.25</v>
      </c>
      <c r="J218">
        <v>0.35</v>
      </c>
      <c r="K218">
        <v>375</v>
      </c>
      <c r="L218">
        <v>375</v>
      </c>
      <c r="M218">
        <v>1</v>
      </c>
      <c r="N218">
        <v>1</v>
      </c>
      <c r="O218">
        <f t="shared" si="48"/>
        <v>0.35389999999999999</v>
      </c>
      <c r="P218">
        <f t="shared" si="49"/>
        <v>94.750600000000006</v>
      </c>
      <c r="Q218">
        <f t="shared" si="44"/>
        <v>107.92677165354336</v>
      </c>
      <c r="R218">
        <f t="shared" si="45"/>
        <v>94.750600000000006</v>
      </c>
      <c r="S218">
        <f t="shared" si="46"/>
        <v>144.02783012104484</v>
      </c>
      <c r="T218">
        <f t="shared" si="51"/>
        <v>170.14487664966097</v>
      </c>
      <c r="W218" s="2"/>
      <c r="X218" s="2"/>
    </row>
    <row r="219" spans="1:24">
      <c r="A219">
        <v>1</v>
      </c>
      <c r="B219">
        <v>150</v>
      </c>
      <c r="C219">
        <f t="shared" si="50"/>
        <v>9.75</v>
      </c>
      <c r="D219">
        <v>150</v>
      </c>
      <c r="E219">
        <v>100</v>
      </c>
      <c r="F219">
        <v>6</v>
      </c>
      <c r="G219">
        <v>125</v>
      </c>
      <c r="H219">
        <v>2013</v>
      </c>
      <c r="I219">
        <v>0.25</v>
      </c>
      <c r="J219">
        <v>0.35</v>
      </c>
      <c r="K219">
        <v>375</v>
      </c>
      <c r="L219">
        <v>375</v>
      </c>
      <c r="M219">
        <v>1</v>
      </c>
      <c r="N219">
        <v>1</v>
      </c>
      <c r="O219">
        <f t="shared" si="48"/>
        <v>0.35389999999999999</v>
      </c>
      <c r="P219">
        <f t="shared" si="49"/>
        <v>95.016024999999999</v>
      </c>
      <c r="Q219">
        <f t="shared" si="44"/>
        <v>107.92677165354336</v>
      </c>
      <c r="R219">
        <f t="shared" si="45"/>
        <v>95.016024999999999</v>
      </c>
      <c r="S219">
        <f t="shared" si="46"/>
        <v>144.35990555546582</v>
      </c>
      <c r="T219">
        <f t="shared" si="51"/>
        <v>170.5371684295236</v>
      </c>
      <c r="W219" s="2"/>
      <c r="X219" s="2"/>
    </row>
    <row r="220" spans="1:24">
      <c r="A220">
        <v>1</v>
      </c>
      <c r="B220">
        <v>150</v>
      </c>
      <c r="C220">
        <f t="shared" si="50"/>
        <v>10.5</v>
      </c>
      <c r="D220">
        <v>150</v>
      </c>
      <c r="E220">
        <v>100</v>
      </c>
      <c r="F220">
        <v>6</v>
      </c>
      <c r="G220">
        <v>125</v>
      </c>
      <c r="H220">
        <v>2013</v>
      </c>
      <c r="I220">
        <v>0.25</v>
      </c>
      <c r="J220">
        <v>0.35</v>
      </c>
      <c r="K220">
        <v>375</v>
      </c>
      <c r="L220">
        <v>375</v>
      </c>
      <c r="M220">
        <v>1</v>
      </c>
      <c r="N220">
        <v>1</v>
      </c>
      <c r="O220">
        <f t="shared" si="48"/>
        <v>0.35389999999999999</v>
      </c>
      <c r="P220">
        <f t="shared" si="49"/>
        <v>95.281450000000007</v>
      </c>
      <c r="Q220">
        <f t="shared" si="44"/>
        <v>107.92677165354336</v>
      </c>
      <c r="R220">
        <f t="shared" si="45"/>
        <v>95.281450000000007</v>
      </c>
      <c r="S220">
        <f t="shared" si="46"/>
        <v>144.69216657090243</v>
      </c>
      <c r="T220">
        <f t="shared" si="51"/>
        <v>170.92967944242605</v>
      </c>
      <c r="W220" s="2"/>
      <c r="X220" s="2"/>
    </row>
    <row r="221" spans="1:24">
      <c r="A221">
        <v>1</v>
      </c>
      <c r="B221">
        <v>150</v>
      </c>
      <c r="C221">
        <f t="shared" si="50"/>
        <v>11.25</v>
      </c>
      <c r="D221">
        <v>150</v>
      </c>
      <c r="E221">
        <v>100</v>
      </c>
      <c r="F221">
        <v>6</v>
      </c>
      <c r="G221">
        <v>125</v>
      </c>
      <c r="H221">
        <v>2013</v>
      </c>
      <c r="I221">
        <v>0.25</v>
      </c>
      <c r="J221">
        <v>0.35</v>
      </c>
      <c r="K221">
        <v>375</v>
      </c>
      <c r="L221">
        <v>375</v>
      </c>
      <c r="M221">
        <v>1</v>
      </c>
      <c r="N221">
        <v>1</v>
      </c>
      <c r="O221">
        <f t="shared" si="48"/>
        <v>0.35389999999999999</v>
      </c>
      <c r="P221">
        <f t="shared" si="49"/>
        <v>95.546875</v>
      </c>
      <c r="Q221">
        <f t="shared" si="44"/>
        <v>107.92677165354336</v>
      </c>
      <c r="R221">
        <f t="shared" si="45"/>
        <v>95.546875</v>
      </c>
      <c r="S221">
        <f t="shared" si="46"/>
        <v>145.02461275366042</v>
      </c>
      <c r="T221">
        <f t="shared" si="51"/>
        <v>171.3224091996575</v>
      </c>
      <c r="W221" s="2"/>
      <c r="X221" s="2"/>
    </row>
    <row r="222" spans="1:24">
      <c r="A222">
        <v>1</v>
      </c>
      <c r="B222">
        <v>150</v>
      </c>
      <c r="C222">
        <f t="shared" si="50"/>
        <v>12</v>
      </c>
      <c r="D222">
        <v>150</v>
      </c>
      <c r="E222">
        <v>100</v>
      </c>
      <c r="F222">
        <v>6</v>
      </c>
      <c r="G222">
        <v>125</v>
      </c>
      <c r="H222">
        <v>2013</v>
      </c>
      <c r="I222">
        <v>0.25</v>
      </c>
      <c r="J222">
        <v>0.35</v>
      </c>
      <c r="K222">
        <v>375</v>
      </c>
      <c r="L222">
        <v>375</v>
      </c>
      <c r="M222">
        <v>1</v>
      </c>
      <c r="N222">
        <v>1</v>
      </c>
      <c r="O222">
        <f t="shared" si="48"/>
        <v>0.35389999999999999</v>
      </c>
      <c r="P222">
        <f t="shared" si="49"/>
        <v>95.812300000000008</v>
      </c>
      <c r="Q222">
        <f t="shared" ref="Q222:Q285" si="52">IF(P222&gt;=0,59.6 + 2455 / (H222- 1962.2),59.6 + 2455 / (H222- 1962.2) + P222 * 0.5466)</f>
        <v>107.92677165354336</v>
      </c>
      <c r="R222">
        <f t="shared" ref="R222:R285" si="53">IF(P222&gt;0,P222,0.001)</f>
        <v>95.812300000000008</v>
      </c>
      <c r="S222">
        <f t="shared" ref="S222:S285" si="54">(Q222 +R222^1.2) * (1 - EXP(-0.001502 * K222)) *EXP(-0.000554 * L222) * EXP(-0.1064 * I222) * EXP(-0.0325 * J222) * 1.2453</f>
        <v>145.35724369211522</v>
      </c>
      <c r="T222">
        <f t="shared" si="51"/>
        <v>171.71535721495209</v>
      </c>
      <c r="W222" s="2"/>
      <c r="X222" s="2"/>
    </row>
    <row r="223" spans="1:24">
      <c r="A223">
        <v>1</v>
      </c>
      <c r="B223">
        <v>150</v>
      </c>
      <c r="C223">
        <f t="shared" si="50"/>
        <v>12.75</v>
      </c>
      <c r="D223">
        <v>150</v>
      </c>
      <c r="E223">
        <v>100</v>
      </c>
      <c r="F223">
        <v>6</v>
      </c>
      <c r="G223">
        <v>125</v>
      </c>
      <c r="H223">
        <v>2013</v>
      </c>
      <c r="I223">
        <v>0.25</v>
      </c>
      <c r="J223">
        <v>0.35</v>
      </c>
      <c r="K223">
        <v>375</v>
      </c>
      <c r="L223">
        <v>375</v>
      </c>
      <c r="M223">
        <v>1</v>
      </c>
      <c r="N223">
        <v>1</v>
      </c>
      <c r="O223">
        <f t="shared" si="48"/>
        <v>0.35389999999999999</v>
      </c>
      <c r="P223">
        <f t="shared" si="49"/>
        <v>96.077725000000001</v>
      </c>
      <c r="Q223">
        <f t="shared" si="52"/>
        <v>107.92677165354336</v>
      </c>
      <c r="R223">
        <f t="shared" si="53"/>
        <v>96.077725000000001</v>
      </c>
      <c r="S223">
        <f t="shared" si="54"/>
        <v>145.69005897669544</v>
      </c>
      <c r="T223">
        <f t="shared" si="51"/>
        <v>172.10852300446953</v>
      </c>
      <c r="W223" s="2"/>
      <c r="X223" s="2"/>
    </row>
    <row r="224" spans="1:24">
      <c r="A224">
        <v>1</v>
      </c>
      <c r="B224">
        <v>150</v>
      </c>
      <c r="C224">
        <f t="shared" si="50"/>
        <v>13.5</v>
      </c>
      <c r="D224">
        <v>150</v>
      </c>
      <c r="E224">
        <v>100</v>
      </c>
      <c r="F224">
        <v>6</v>
      </c>
      <c r="G224">
        <v>125</v>
      </c>
      <c r="H224">
        <v>2013</v>
      </c>
      <c r="I224">
        <v>0.25</v>
      </c>
      <c r="J224">
        <v>0.35</v>
      </c>
      <c r="K224">
        <v>375</v>
      </c>
      <c r="L224">
        <v>375</v>
      </c>
      <c r="M224">
        <v>1</v>
      </c>
      <c r="N224">
        <v>1</v>
      </c>
      <c r="O224">
        <f t="shared" si="48"/>
        <v>0.35389999999999999</v>
      </c>
      <c r="P224">
        <f t="shared" si="49"/>
        <v>96.343149999999994</v>
      </c>
      <c r="Q224">
        <f t="shared" si="52"/>
        <v>107.92677165354336</v>
      </c>
      <c r="R224">
        <f t="shared" si="53"/>
        <v>96.343149999999994</v>
      </c>
      <c r="S224">
        <f t="shared" si="54"/>
        <v>146.02305819986643</v>
      </c>
      <c r="T224">
        <f t="shared" si="51"/>
        <v>172.50190608677553</v>
      </c>
      <c r="W224" s="2"/>
      <c r="X224" s="2"/>
    </row>
    <row r="225" spans="1:24">
      <c r="A225">
        <v>1</v>
      </c>
      <c r="B225">
        <v>150</v>
      </c>
      <c r="C225">
        <f t="shared" si="50"/>
        <v>14.25</v>
      </c>
      <c r="D225">
        <v>150</v>
      </c>
      <c r="E225">
        <v>100</v>
      </c>
      <c r="F225">
        <v>6</v>
      </c>
      <c r="G225">
        <v>125</v>
      </c>
      <c r="H225">
        <v>2013</v>
      </c>
      <c r="I225">
        <v>0.25</v>
      </c>
      <c r="J225">
        <v>0.35</v>
      </c>
      <c r="K225">
        <v>375</v>
      </c>
      <c r="L225">
        <v>375</v>
      </c>
      <c r="M225">
        <v>1</v>
      </c>
      <c r="N225">
        <v>1</v>
      </c>
      <c r="O225">
        <f t="shared" si="48"/>
        <v>0.35389999999999999</v>
      </c>
      <c r="P225">
        <f t="shared" si="49"/>
        <v>96.608575000000002</v>
      </c>
      <c r="Q225">
        <f t="shared" si="52"/>
        <v>107.92677165354336</v>
      </c>
      <c r="R225">
        <f t="shared" si="53"/>
        <v>96.608575000000002</v>
      </c>
      <c r="S225">
        <f t="shared" si="54"/>
        <v>146.35624095611556</v>
      </c>
      <c r="T225">
        <f t="shared" si="51"/>
        <v>172.89550598282452</v>
      </c>
      <c r="W225" s="2"/>
      <c r="X225" s="2"/>
    </row>
    <row r="226" spans="1:24">
      <c r="A226">
        <v>1</v>
      </c>
      <c r="B226">
        <v>150</v>
      </c>
      <c r="C226">
        <f t="shared" si="50"/>
        <v>15</v>
      </c>
      <c r="D226">
        <v>150</v>
      </c>
      <c r="E226">
        <v>100</v>
      </c>
      <c r="F226">
        <v>6</v>
      </c>
      <c r="G226">
        <v>125</v>
      </c>
      <c r="H226">
        <v>2013</v>
      </c>
      <c r="I226">
        <v>0.25</v>
      </c>
      <c r="J226">
        <v>0.35</v>
      </c>
      <c r="K226">
        <v>375</v>
      </c>
      <c r="L226">
        <v>375</v>
      </c>
      <c r="M226">
        <v>1</v>
      </c>
      <c r="N226">
        <v>1</v>
      </c>
      <c r="O226">
        <f t="shared" si="48"/>
        <v>0.35389999999999999</v>
      </c>
      <c r="P226">
        <f t="shared" si="49"/>
        <v>96.873999999999995</v>
      </c>
      <c r="Q226">
        <f t="shared" si="52"/>
        <v>107.92677165354336</v>
      </c>
      <c r="R226">
        <f t="shared" si="53"/>
        <v>96.873999999999995</v>
      </c>
      <c r="S226">
        <f t="shared" si="54"/>
        <v>146.68960684193587</v>
      </c>
      <c r="T226">
        <f t="shared" si="51"/>
        <v>173.28932221594025</v>
      </c>
      <c r="W226" s="2"/>
      <c r="X226" s="2"/>
    </row>
    <row r="227" spans="1:24">
      <c r="A227">
        <v>1</v>
      </c>
      <c r="B227">
        <v>150</v>
      </c>
      <c r="C227">
        <f t="shared" si="50"/>
        <v>15.75</v>
      </c>
      <c r="D227">
        <v>150</v>
      </c>
      <c r="E227">
        <v>100</v>
      </c>
      <c r="F227">
        <v>6</v>
      </c>
      <c r="G227">
        <v>125</v>
      </c>
      <c r="H227">
        <v>2013</v>
      </c>
      <c r="I227">
        <v>0.25</v>
      </c>
      <c r="J227">
        <v>0.35</v>
      </c>
      <c r="K227">
        <v>375</v>
      </c>
      <c r="L227">
        <v>375</v>
      </c>
      <c r="M227">
        <v>1</v>
      </c>
      <c r="N227">
        <v>1</v>
      </c>
      <c r="O227">
        <f t="shared" si="48"/>
        <v>0.35389999999999999</v>
      </c>
      <c r="P227">
        <f t="shared" si="49"/>
        <v>97.139425000000003</v>
      </c>
      <c r="Q227">
        <f t="shared" si="52"/>
        <v>107.92677165354336</v>
      </c>
      <c r="R227">
        <f t="shared" si="53"/>
        <v>97.139425000000003</v>
      </c>
      <c r="S227">
        <f t="shared" si="54"/>
        <v>147.02315545581129</v>
      </c>
      <c r="T227">
        <f t="shared" si="51"/>
        <v>173.68335431179838</v>
      </c>
      <c r="W227" s="2"/>
      <c r="X227" s="2"/>
    </row>
    <row r="228" spans="1:24">
      <c r="A228">
        <v>1</v>
      </c>
      <c r="B228">
        <v>150</v>
      </c>
      <c r="C228">
        <f t="shared" si="50"/>
        <v>16.5</v>
      </c>
      <c r="D228">
        <v>150</v>
      </c>
      <c r="E228">
        <v>100</v>
      </c>
      <c r="F228">
        <v>6</v>
      </c>
      <c r="G228">
        <v>125</v>
      </c>
      <c r="H228">
        <v>2013</v>
      </c>
      <c r="I228">
        <v>0.25</v>
      </c>
      <c r="J228">
        <v>0.35</v>
      </c>
      <c r="K228">
        <v>375</v>
      </c>
      <c r="L228">
        <v>375</v>
      </c>
      <c r="M228">
        <v>1</v>
      </c>
      <c r="N228">
        <v>1</v>
      </c>
      <c r="O228">
        <f t="shared" si="48"/>
        <v>0.35389999999999999</v>
      </c>
      <c r="P228">
        <f t="shared" si="49"/>
        <v>97.404849999999996</v>
      </c>
      <c r="Q228">
        <f t="shared" si="52"/>
        <v>107.92677165354336</v>
      </c>
      <c r="R228">
        <f t="shared" si="53"/>
        <v>97.404849999999996</v>
      </c>
      <c r="S228">
        <f t="shared" si="54"/>
        <v>147.35688639820063</v>
      </c>
      <c r="T228">
        <f t="shared" si="51"/>
        <v>174.07760179840764</v>
      </c>
      <c r="W228" s="2"/>
      <c r="X228" s="2"/>
    </row>
    <row r="229" spans="1:24">
      <c r="A229">
        <v>1</v>
      </c>
      <c r="B229">
        <v>150</v>
      </c>
      <c r="C229">
        <f t="shared" si="50"/>
        <v>17.25</v>
      </c>
      <c r="D229">
        <v>150</v>
      </c>
      <c r="E229">
        <v>100</v>
      </c>
      <c r="F229">
        <v>6</v>
      </c>
      <c r="G229">
        <v>125</v>
      </c>
      <c r="H229">
        <v>2013</v>
      </c>
      <c r="I229">
        <v>0.25</v>
      </c>
      <c r="J229">
        <v>0.35</v>
      </c>
      <c r="K229">
        <v>375</v>
      </c>
      <c r="L229">
        <v>375</v>
      </c>
      <c r="M229">
        <v>1</v>
      </c>
      <c r="N229">
        <v>1</v>
      </c>
      <c r="O229">
        <f t="shared" si="48"/>
        <v>0.35389999999999999</v>
      </c>
      <c r="P229">
        <f t="shared" si="49"/>
        <v>97.670275000000004</v>
      </c>
      <c r="Q229">
        <f t="shared" si="52"/>
        <v>107.92677165354336</v>
      </c>
      <c r="R229">
        <f t="shared" si="53"/>
        <v>97.670275000000004</v>
      </c>
      <c r="S229">
        <f t="shared" si="54"/>
        <v>147.69079927152342</v>
      </c>
      <c r="T229">
        <f t="shared" si="51"/>
        <v>174.47206420609299</v>
      </c>
      <c r="W229" s="2"/>
      <c r="X229" s="2"/>
    </row>
    <row r="230" spans="1:24">
      <c r="A230">
        <v>1</v>
      </c>
      <c r="B230">
        <v>150</v>
      </c>
      <c r="C230">
        <f t="shared" si="50"/>
        <v>18</v>
      </c>
      <c r="D230">
        <v>150</v>
      </c>
      <c r="E230">
        <v>100</v>
      </c>
      <c r="F230">
        <v>6</v>
      </c>
      <c r="G230">
        <v>125</v>
      </c>
      <c r="H230">
        <v>2013</v>
      </c>
      <c r="I230">
        <v>0.25</v>
      </c>
      <c r="J230">
        <v>0.35</v>
      </c>
      <c r="K230">
        <v>375</v>
      </c>
      <c r="L230">
        <v>375</v>
      </c>
      <c r="M230">
        <v>1</v>
      </c>
      <c r="N230">
        <v>1</v>
      </c>
      <c r="O230">
        <f t="shared" si="48"/>
        <v>0.35389999999999999</v>
      </c>
      <c r="P230">
        <f t="shared" si="49"/>
        <v>97.935699999999997</v>
      </c>
      <c r="Q230">
        <f t="shared" si="52"/>
        <v>107.92677165354336</v>
      </c>
      <c r="R230">
        <f t="shared" si="53"/>
        <v>97.935699999999997</v>
      </c>
      <c r="S230">
        <f t="shared" si="54"/>
        <v>148.02489368014434</v>
      </c>
      <c r="T230">
        <f t="shared" si="51"/>
        <v>174.86674106747716</v>
      </c>
      <c r="W230" s="2"/>
      <c r="X230" s="2"/>
    </row>
    <row r="231" spans="1:24">
      <c r="A231">
        <v>1</v>
      </c>
      <c r="B231">
        <v>150</v>
      </c>
      <c r="C231">
        <f t="shared" si="50"/>
        <v>18.75</v>
      </c>
      <c r="D231">
        <v>150</v>
      </c>
      <c r="E231">
        <v>100</v>
      </c>
      <c r="F231">
        <v>6</v>
      </c>
      <c r="G231">
        <v>125</v>
      </c>
      <c r="H231">
        <v>2013</v>
      </c>
      <c r="I231">
        <v>0.25</v>
      </c>
      <c r="J231">
        <v>0.35</v>
      </c>
      <c r="K231">
        <v>375</v>
      </c>
      <c r="L231">
        <v>375</v>
      </c>
      <c r="M231">
        <v>1</v>
      </c>
      <c r="N231">
        <v>1</v>
      </c>
      <c r="O231">
        <f t="shared" si="48"/>
        <v>0.35389999999999999</v>
      </c>
      <c r="P231">
        <f t="shared" si="49"/>
        <v>98.201125000000005</v>
      </c>
      <c r="Q231">
        <f t="shared" si="52"/>
        <v>107.92677165354336</v>
      </c>
      <c r="R231">
        <f t="shared" si="53"/>
        <v>98.201125000000005</v>
      </c>
      <c r="S231">
        <f t="shared" si="54"/>
        <v>148.35916923035848</v>
      </c>
      <c r="T231">
        <f t="shared" si="51"/>
        <v>175.26163191746346</v>
      </c>
      <c r="W231" s="2"/>
      <c r="X231" s="2"/>
    </row>
    <row r="232" spans="1:24">
      <c r="A232">
        <v>1</v>
      </c>
      <c r="B232">
        <v>150</v>
      </c>
      <c r="C232">
        <f t="shared" si="50"/>
        <v>19.5</v>
      </c>
      <c r="D232">
        <v>150</v>
      </c>
      <c r="E232">
        <v>100</v>
      </c>
      <c r="F232">
        <v>6</v>
      </c>
      <c r="G232">
        <v>125</v>
      </c>
      <c r="H232">
        <v>2013</v>
      </c>
      <c r="I232">
        <v>0.25</v>
      </c>
      <c r="J232">
        <v>0.35</v>
      </c>
      <c r="K232">
        <v>375</v>
      </c>
      <c r="L232">
        <v>375</v>
      </c>
      <c r="M232">
        <v>1</v>
      </c>
      <c r="N232">
        <v>1</v>
      </c>
      <c r="O232">
        <f t="shared" si="48"/>
        <v>0.35389999999999999</v>
      </c>
      <c r="P232">
        <f t="shared" si="49"/>
        <v>98.466549999999998</v>
      </c>
      <c r="Q232">
        <f t="shared" si="52"/>
        <v>107.92677165354336</v>
      </c>
      <c r="R232">
        <f t="shared" si="53"/>
        <v>98.466549999999998</v>
      </c>
      <c r="S232">
        <f t="shared" si="54"/>
        <v>148.6936255303774</v>
      </c>
      <c r="T232">
        <f t="shared" si="51"/>
        <v>175.65673629321915</v>
      </c>
      <c r="W232" s="2"/>
      <c r="X232" s="2"/>
    </row>
    <row r="233" spans="1:24">
      <c r="A233">
        <v>1</v>
      </c>
      <c r="B233">
        <v>150</v>
      </c>
      <c r="C233">
        <f t="shared" si="50"/>
        <v>20.25</v>
      </c>
      <c r="D233">
        <v>150</v>
      </c>
      <c r="E233">
        <v>100</v>
      </c>
      <c r="F233">
        <v>6</v>
      </c>
      <c r="G233">
        <v>125</v>
      </c>
      <c r="H233">
        <v>2013</v>
      </c>
      <c r="I233">
        <v>0.25</v>
      </c>
      <c r="J233">
        <v>0.35</v>
      </c>
      <c r="K233">
        <v>375</v>
      </c>
      <c r="L233">
        <v>375</v>
      </c>
      <c r="M233">
        <v>1</v>
      </c>
      <c r="N233">
        <v>1</v>
      </c>
      <c r="O233">
        <f t="shared" si="48"/>
        <v>0.35389999999999999</v>
      </c>
      <c r="P233">
        <f t="shared" si="49"/>
        <v>98.731975000000006</v>
      </c>
      <c r="Q233">
        <f t="shared" si="52"/>
        <v>107.92677165354336</v>
      </c>
      <c r="R233">
        <f t="shared" si="53"/>
        <v>98.731975000000006</v>
      </c>
      <c r="S233">
        <f t="shared" si="54"/>
        <v>149.02826219031354</v>
      </c>
      <c r="T233">
        <f t="shared" si="51"/>
        <v>176.05205373415703</v>
      </c>
      <c r="W233" s="2"/>
      <c r="X233" s="2"/>
    </row>
    <row r="234" spans="1:24">
      <c r="A234">
        <v>1</v>
      </c>
      <c r="B234">
        <v>150</v>
      </c>
      <c r="C234">
        <f t="shared" si="50"/>
        <v>21</v>
      </c>
      <c r="D234">
        <v>150</v>
      </c>
      <c r="E234">
        <v>100</v>
      </c>
      <c r="F234">
        <v>6</v>
      </c>
      <c r="G234">
        <v>125</v>
      </c>
      <c r="H234">
        <v>2013</v>
      </c>
      <c r="I234">
        <v>0.25</v>
      </c>
      <c r="J234">
        <v>0.35</v>
      </c>
      <c r="K234">
        <v>375</v>
      </c>
      <c r="L234">
        <v>375</v>
      </c>
      <c r="M234">
        <v>1</v>
      </c>
      <c r="N234">
        <v>1</v>
      </c>
      <c r="O234">
        <f t="shared" si="48"/>
        <v>0.35389999999999999</v>
      </c>
      <c r="P234">
        <f t="shared" si="49"/>
        <v>98.997399999999999</v>
      </c>
      <c r="Q234">
        <f t="shared" si="52"/>
        <v>107.92677165354336</v>
      </c>
      <c r="R234">
        <f t="shared" si="53"/>
        <v>98.997399999999999</v>
      </c>
      <c r="S234">
        <f t="shared" si="54"/>
        <v>149.36307882216684</v>
      </c>
      <c r="T234">
        <f t="shared" si="51"/>
        <v>176.44758378191975</v>
      </c>
      <c r="W234" s="2"/>
      <c r="X234" s="2"/>
    </row>
    <row r="235" spans="1:24">
      <c r="A235">
        <v>1</v>
      </c>
      <c r="B235">
        <v>150</v>
      </c>
      <c r="C235">
        <f t="shared" si="50"/>
        <v>21.75</v>
      </c>
      <c r="D235">
        <v>150</v>
      </c>
      <c r="E235">
        <v>100</v>
      </c>
      <c r="F235">
        <v>6</v>
      </c>
      <c r="G235">
        <v>125</v>
      </c>
      <c r="H235">
        <v>2013</v>
      </c>
      <c r="I235">
        <v>0.25</v>
      </c>
      <c r="J235">
        <v>0.35</v>
      </c>
      <c r="K235">
        <v>375</v>
      </c>
      <c r="L235">
        <v>375</v>
      </c>
      <c r="M235">
        <v>1</v>
      </c>
      <c r="N235">
        <v>1</v>
      </c>
      <c r="O235">
        <f t="shared" si="48"/>
        <v>0.35389999999999999</v>
      </c>
      <c r="P235">
        <f t="shared" si="49"/>
        <v>99.262825000000007</v>
      </c>
      <c r="Q235">
        <f t="shared" si="52"/>
        <v>107.92677165354336</v>
      </c>
      <c r="R235">
        <f t="shared" si="53"/>
        <v>99.262825000000007</v>
      </c>
      <c r="S235">
        <f t="shared" si="54"/>
        <v>149.69807503981033</v>
      </c>
      <c r="T235">
        <f t="shared" si="51"/>
        <v>176.84332598036261</v>
      </c>
      <c r="W235" s="2"/>
      <c r="X235" s="2"/>
    </row>
    <row r="236" spans="1:24">
      <c r="A236">
        <v>1</v>
      </c>
      <c r="B236">
        <v>150</v>
      </c>
      <c r="C236">
        <f t="shared" si="50"/>
        <v>22.5</v>
      </c>
      <c r="D236">
        <v>150</v>
      </c>
      <c r="E236">
        <v>100</v>
      </c>
      <c r="F236">
        <v>6</v>
      </c>
      <c r="G236">
        <v>125</v>
      </c>
      <c r="H236">
        <v>2013</v>
      </c>
      <c r="I236">
        <v>0.25</v>
      </c>
      <c r="J236">
        <v>0.35</v>
      </c>
      <c r="K236">
        <v>375</v>
      </c>
      <c r="L236">
        <v>375</v>
      </c>
      <c r="M236">
        <v>1</v>
      </c>
      <c r="N236">
        <v>1</v>
      </c>
      <c r="O236">
        <f t="shared" si="48"/>
        <v>0.35389999999999999</v>
      </c>
      <c r="P236">
        <f t="shared" si="49"/>
        <v>99.52825</v>
      </c>
      <c r="Q236">
        <f t="shared" si="52"/>
        <v>107.92677165354336</v>
      </c>
      <c r="R236">
        <f t="shared" si="53"/>
        <v>99.52825</v>
      </c>
      <c r="S236">
        <f t="shared" si="54"/>
        <v>150.0332504589758</v>
      </c>
      <c r="T236">
        <f t="shared" si="51"/>
        <v>177.23927987553671</v>
      </c>
      <c r="W236" s="2"/>
      <c r="X236" s="2"/>
    </row>
    <row r="237" spans="1:24">
      <c r="A237">
        <v>1</v>
      </c>
      <c r="B237">
        <v>150</v>
      </c>
      <c r="C237">
        <f t="shared" si="50"/>
        <v>23.25</v>
      </c>
      <c r="D237">
        <v>150</v>
      </c>
      <c r="E237">
        <v>100</v>
      </c>
      <c r="F237">
        <v>6</v>
      </c>
      <c r="G237">
        <v>125</v>
      </c>
      <c r="H237">
        <v>2013</v>
      </c>
      <c r="I237">
        <v>0.25</v>
      </c>
      <c r="J237">
        <v>0.35</v>
      </c>
      <c r="K237">
        <v>375</v>
      </c>
      <c r="L237">
        <v>375</v>
      </c>
      <c r="M237">
        <v>1</v>
      </c>
      <c r="N237">
        <v>1</v>
      </c>
      <c r="O237">
        <f t="shared" si="48"/>
        <v>0.35389999999999999</v>
      </c>
      <c r="P237">
        <f t="shared" si="49"/>
        <v>99.793674999999993</v>
      </c>
      <c r="Q237">
        <f t="shared" si="52"/>
        <v>107.92677165354336</v>
      </c>
      <c r="R237">
        <f t="shared" si="53"/>
        <v>99.793674999999993</v>
      </c>
      <c r="S237">
        <f t="shared" si="54"/>
        <v>150.36860469724053</v>
      </c>
      <c r="T237">
        <f t="shared" si="51"/>
        <v>177.6354450156735</v>
      </c>
      <c r="W237" s="2"/>
      <c r="X237" s="2"/>
    </row>
    <row r="238" spans="1:24">
      <c r="A238">
        <v>1</v>
      </c>
      <c r="B238">
        <v>150</v>
      </c>
      <c r="C238">
        <f t="shared" si="50"/>
        <v>24</v>
      </c>
      <c r="D238">
        <v>150</v>
      </c>
      <c r="E238">
        <v>100</v>
      </c>
      <c r="F238">
        <v>6</v>
      </c>
      <c r="G238">
        <v>125</v>
      </c>
      <c r="H238">
        <v>2013</v>
      </c>
      <c r="I238">
        <v>0.25</v>
      </c>
      <c r="J238">
        <v>0.35</v>
      </c>
      <c r="K238">
        <v>375</v>
      </c>
      <c r="L238">
        <v>375</v>
      </c>
      <c r="M238">
        <v>1</v>
      </c>
      <c r="N238">
        <v>1</v>
      </c>
      <c r="O238">
        <f t="shared" si="48"/>
        <v>0.35389999999999999</v>
      </c>
      <c r="P238">
        <f t="shared" si="49"/>
        <v>100.0591</v>
      </c>
      <c r="Q238">
        <f t="shared" si="52"/>
        <v>107.92677165354336</v>
      </c>
      <c r="R238">
        <f t="shared" si="53"/>
        <v>100.0591</v>
      </c>
      <c r="S238">
        <f t="shared" si="54"/>
        <v>150.70413737401259</v>
      </c>
      <c r="T238">
        <f t="shared" si="51"/>
        <v>178.03182095116688</v>
      </c>
      <c r="W238" s="2"/>
      <c r="X238" s="2"/>
    </row>
    <row r="239" spans="1:24">
      <c r="A239">
        <v>1</v>
      </c>
      <c r="B239">
        <v>150</v>
      </c>
      <c r="C239">
        <f t="shared" si="50"/>
        <v>24.75</v>
      </c>
      <c r="D239">
        <v>150</v>
      </c>
      <c r="E239">
        <v>100</v>
      </c>
      <c r="F239">
        <v>6</v>
      </c>
      <c r="G239">
        <v>125</v>
      </c>
      <c r="H239">
        <v>2013</v>
      </c>
      <c r="I239">
        <v>0.25</v>
      </c>
      <c r="J239">
        <v>0.35</v>
      </c>
      <c r="K239">
        <v>375</v>
      </c>
      <c r="L239">
        <v>375</v>
      </c>
      <c r="M239">
        <v>1</v>
      </c>
      <c r="N239">
        <v>1</v>
      </c>
      <c r="O239">
        <f t="shared" si="48"/>
        <v>0.35389999999999999</v>
      </c>
      <c r="P239">
        <f t="shared" si="49"/>
        <v>100.32452499999999</v>
      </c>
      <c r="Q239">
        <f t="shared" si="52"/>
        <v>107.92677165354336</v>
      </c>
      <c r="R239">
        <f t="shared" si="53"/>
        <v>100.32452499999999</v>
      </c>
      <c r="S239">
        <f t="shared" si="54"/>
        <v>151.03984811051814</v>
      </c>
      <c r="T239">
        <f t="shared" si="51"/>
        <v>178.42840723455876</v>
      </c>
      <c r="W239" s="2"/>
      <c r="X239" s="2"/>
    </row>
    <row r="240" spans="1:24">
      <c r="A240">
        <v>1</v>
      </c>
      <c r="B240">
        <v>150</v>
      </c>
      <c r="C240">
        <f t="shared" si="50"/>
        <v>25.5</v>
      </c>
      <c r="D240">
        <v>150</v>
      </c>
      <c r="E240">
        <v>100</v>
      </c>
      <c r="F240">
        <v>6</v>
      </c>
      <c r="G240">
        <v>125</v>
      </c>
      <c r="H240">
        <v>2013</v>
      </c>
      <c r="I240">
        <v>0.25</v>
      </c>
      <c r="J240">
        <v>0.35</v>
      </c>
      <c r="K240">
        <v>375</v>
      </c>
      <c r="L240">
        <v>375</v>
      </c>
      <c r="M240">
        <v>1</v>
      </c>
      <c r="N240">
        <v>1</v>
      </c>
      <c r="O240">
        <f t="shared" si="48"/>
        <v>0.35389999999999999</v>
      </c>
      <c r="P240">
        <f t="shared" si="49"/>
        <v>100.58995</v>
      </c>
      <c r="Q240">
        <f t="shared" si="52"/>
        <v>107.92677165354336</v>
      </c>
      <c r="R240">
        <f t="shared" si="53"/>
        <v>100.58995</v>
      </c>
      <c r="S240">
        <f t="shared" si="54"/>
        <v>151.37573652978767</v>
      </c>
      <c r="T240">
        <f t="shared" si="51"/>
        <v>178.82520342052251</v>
      </c>
      <c r="W240" s="2"/>
      <c r="X240" s="2"/>
    </row>
    <row r="241" spans="1:24">
      <c r="A241">
        <v>1</v>
      </c>
      <c r="B241">
        <v>150</v>
      </c>
      <c r="C241">
        <f t="shared" si="50"/>
        <v>26.25</v>
      </c>
      <c r="D241">
        <v>150</v>
      </c>
      <c r="E241">
        <v>100</v>
      </c>
      <c r="F241">
        <v>6</v>
      </c>
      <c r="G241">
        <v>125</v>
      </c>
      <c r="H241">
        <v>2013</v>
      </c>
      <c r="I241">
        <v>0.25</v>
      </c>
      <c r="J241">
        <v>0.35</v>
      </c>
      <c r="K241">
        <v>375</v>
      </c>
      <c r="L241">
        <v>375</v>
      </c>
      <c r="M241">
        <v>1</v>
      </c>
      <c r="N241">
        <v>1</v>
      </c>
      <c r="O241">
        <f t="shared" si="48"/>
        <v>0.35389999999999999</v>
      </c>
      <c r="P241">
        <f t="shared" si="49"/>
        <v>100.855375</v>
      </c>
      <c r="Q241">
        <f t="shared" si="52"/>
        <v>107.92677165354336</v>
      </c>
      <c r="R241">
        <f t="shared" si="53"/>
        <v>100.855375</v>
      </c>
      <c r="S241">
        <f t="shared" si="54"/>
        <v>151.7118022566425</v>
      </c>
      <c r="T241">
        <f t="shared" si="51"/>
        <v>179.22220906584698</v>
      </c>
      <c r="W241" s="2"/>
      <c r="X241" s="2"/>
    </row>
    <row r="242" spans="1:24">
      <c r="A242">
        <v>1</v>
      </c>
      <c r="B242">
        <v>150</v>
      </c>
      <c r="C242">
        <f t="shared" si="50"/>
        <v>27</v>
      </c>
      <c r="D242">
        <v>150</v>
      </c>
      <c r="E242">
        <v>100</v>
      </c>
      <c r="F242">
        <v>6</v>
      </c>
      <c r="G242">
        <v>125</v>
      </c>
      <c r="H242">
        <v>2013</v>
      </c>
      <c r="I242">
        <v>0.25</v>
      </c>
      <c r="J242">
        <v>0.35</v>
      </c>
      <c r="K242">
        <v>375</v>
      </c>
      <c r="L242">
        <v>375</v>
      </c>
      <c r="M242">
        <v>1</v>
      </c>
      <c r="N242">
        <v>1</v>
      </c>
      <c r="O242">
        <f t="shared" si="48"/>
        <v>0.35389999999999999</v>
      </c>
      <c r="P242">
        <f t="shared" si="49"/>
        <v>101.1208</v>
      </c>
      <c r="Q242">
        <f t="shared" si="52"/>
        <v>107.92677165354336</v>
      </c>
      <c r="R242">
        <f t="shared" si="53"/>
        <v>101.1208</v>
      </c>
      <c r="S242">
        <f t="shared" si="54"/>
        <v>152.04804491768161</v>
      </c>
      <c r="T242">
        <f t="shared" si="51"/>
        <v>179.61942372942119</v>
      </c>
      <c r="W242" s="2"/>
      <c r="X242" s="2"/>
    </row>
    <row r="243" spans="1:24">
      <c r="A243">
        <v>1</v>
      </c>
      <c r="B243">
        <v>150</v>
      </c>
      <c r="C243">
        <f t="shared" si="50"/>
        <v>27.75</v>
      </c>
      <c r="D243">
        <v>150</v>
      </c>
      <c r="E243">
        <v>100</v>
      </c>
      <c r="F243">
        <v>6</v>
      </c>
      <c r="G243">
        <v>125</v>
      </c>
      <c r="H243">
        <v>2013</v>
      </c>
      <c r="I243">
        <v>0.25</v>
      </c>
      <c r="J243">
        <v>0.35</v>
      </c>
      <c r="K243">
        <v>375</v>
      </c>
      <c r="L243">
        <v>375</v>
      </c>
      <c r="M243">
        <v>1</v>
      </c>
      <c r="N243">
        <v>1</v>
      </c>
      <c r="O243">
        <f t="shared" si="48"/>
        <v>0.35389999999999999</v>
      </c>
      <c r="P243">
        <f t="shared" si="49"/>
        <v>101.386225</v>
      </c>
      <c r="Q243">
        <f t="shared" si="52"/>
        <v>107.92677165354336</v>
      </c>
      <c r="R243">
        <f t="shared" si="53"/>
        <v>101.386225</v>
      </c>
      <c r="S243">
        <f t="shared" si="54"/>
        <v>152.38446414126895</v>
      </c>
      <c r="T243">
        <f t="shared" si="51"/>
        <v>180.01684697221901</v>
      </c>
      <c r="W243" s="2"/>
      <c r="X243" s="2"/>
    </row>
    <row r="244" spans="1:24">
      <c r="A244">
        <v>1</v>
      </c>
      <c r="B244">
        <v>150</v>
      </c>
      <c r="C244">
        <f t="shared" si="50"/>
        <v>28.5</v>
      </c>
      <c r="D244">
        <v>150</v>
      </c>
      <c r="E244">
        <v>100</v>
      </c>
      <c r="F244">
        <v>6</v>
      </c>
      <c r="G244">
        <v>125</v>
      </c>
      <c r="H244">
        <v>2013</v>
      </c>
      <c r="I244">
        <v>0.25</v>
      </c>
      <c r="J244">
        <v>0.35</v>
      </c>
      <c r="K244">
        <v>375</v>
      </c>
      <c r="L244">
        <v>375</v>
      </c>
      <c r="M244">
        <v>1</v>
      </c>
      <c r="N244">
        <v>1</v>
      </c>
      <c r="O244">
        <f t="shared" si="48"/>
        <v>0.35389999999999999</v>
      </c>
      <c r="P244">
        <f t="shared" si="49"/>
        <v>101.65165</v>
      </c>
      <c r="Q244">
        <f t="shared" si="52"/>
        <v>107.92677165354336</v>
      </c>
      <c r="R244">
        <f t="shared" si="53"/>
        <v>101.65165</v>
      </c>
      <c r="S244">
        <f t="shared" si="54"/>
        <v>152.72105955751974</v>
      </c>
      <c r="T244">
        <f t="shared" si="51"/>
        <v>180.41447835728329</v>
      </c>
      <c r="W244" s="2"/>
      <c r="X244" s="2"/>
    </row>
    <row r="245" spans="1:24">
      <c r="A245">
        <v>1</v>
      </c>
      <c r="B245">
        <v>150</v>
      </c>
      <c r="C245">
        <f t="shared" si="50"/>
        <v>29.25</v>
      </c>
      <c r="D245">
        <v>150</v>
      </c>
      <c r="E245">
        <v>100</v>
      </c>
      <c r="F245">
        <v>6</v>
      </c>
      <c r="G245">
        <v>125</v>
      </c>
      <c r="H245">
        <v>2013</v>
      </c>
      <c r="I245">
        <v>0.25</v>
      </c>
      <c r="J245">
        <v>0.35</v>
      </c>
      <c r="K245">
        <v>375</v>
      </c>
      <c r="L245">
        <v>375</v>
      </c>
      <c r="M245">
        <v>1</v>
      </c>
      <c r="N245">
        <v>1</v>
      </c>
      <c r="O245">
        <f t="shared" si="48"/>
        <v>0.35389999999999999</v>
      </c>
      <c r="P245">
        <f t="shared" si="49"/>
        <v>101.917075</v>
      </c>
      <c r="Q245">
        <f t="shared" si="52"/>
        <v>107.92677165354336</v>
      </c>
      <c r="R245">
        <f t="shared" si="53"/>
        <v>101.917075</v>
      </c>
      <c r="S245">
        <f t="shared" si="54"/>
        <v>153.05783079828853</v>
      </c>
      <c r="T245">
        <f t="shared" si="51"/>
        <v>180.81231744971154</v>
      </c>
      <c r="W245" s="2"/>
      <c r="X245" s="2"/>
    </row>
    <row r="246" spans="1:24">
      <c r="A246">
        <v>1</v>
      </c>
      <c r="B246">
        <v>150</v>
      </c>
      <c r="C246">
        <f t="shared" si="50"/>
        <v>30</v>
      </c>
      <c r="D246">
        <v>150</v>
      </c>
      <c r="E246">
        <v>100</v>
      </c>
      <c r="F246">
        <v>6</v>
      </c>
      <c r="G246">
        <v>125</v>
      </c>
      <c r="H246">
        <v>2013</v>
      </c>
      <c r="I246">
        <v>0.25</v>
      </c>
      <c r="J246">
        <v>0.35</v>
      </c>
      <c r="K246">
        <v>375</v>
      </c>
      <c r="L246">
        <v>375</v>
      </c>
      <c r="M246">
        <v>1</v>
      </c>
      <c r="N246">
        <v>1</v>
      </c>
      <c r="O246">
        <f t="shared" si="48"/>
        <v>0.35389999999999999</v>
      </c>
      <c r="P246">
        <f t="shared" si="49"/>
        <v>102.1825</v>
      </c>
      <c r="Q246">
        <f t="shared" si="52"/>
        <v>107.92677165354336</v>
      </c>
      <c r="R246">
        <f t="shared" si="53"/>
        <v>102.1825</v>
      </c>
      <c r="S246">
        <f t="shared" si="54"/>
        <v>153.3947774971561</v>
      </c>
      <c r="T246">
        <f t="shared" si="51"/>
        <v>181.21036381664038</v>
      </c>
      <c r="W246" s="2"/>
      <c r="X246" s="2"/>
    </row>
    <row r="247" spans="1:24">
      <c r="A247">
        <v>1</v>
      </c>
      <c r="B247">
        <v>150</v>
      </c>
      <c r="C247">
        <f t="shared" si="50"/>
        <v>30.75</v>
      </c>
      <c r="D247">
        <v>150</v>
      </c>
      <c r="E247">
        <v>100</v>
      </c>
      <c r="F247">
        <v>6</v>
      </c>
      <c r="G247">
        <v>125</v>
      </c>
      <c r="H247">
        <v>2013</v>
      </c>
      <c r="I247">
        <v>0.25</v>
      </c>
      <c r="J247">
        <v>0.35</v>
      </c>
      <c r="K247">
        <v>375</v>
      </c>
      <c r="L247">
        <v>375</v>
      </c>
      <c r="M247">
        <v>1</v>
      </c>
      <c r="N247">
        <v>1</v>
      </c>
      <c r="O247">
        <f t="shared" si="48"/>
        <v>0.35389999999999999</v>
      </c>
      <c r="P247">
        <f t="shared" si="49"/>
        <v>102.447925</v>
      </c>
      <c r="Q247">
        <f t="shared" si="52"/>
        <v>107.92677165354336</v>
      </c>
      <c r="R247">
        <f t="shared" si="53"/>
        <v>102.447925</v>
      </c>
      <c r="S247">
        <f t="shared" si="54"/>
        <v>153.73189928941662</v>
      </c>
      <c r="T247">
        <f t="shared" si="51"/>
        <v>181.60861702723082</v>
      </c>
      <c r="W247" s="2"/>
      <c r="X247" s="2"/>
    </row>
    <row r="248" spans="1:24">
      <c r="A248">
        <v>1</v>
      </c>
      <c r="B248">
        <v>150</v>
      </c>
      <c r="C248">
        <f t="shared" si="50"/>
        <v>31.5</v>
      </c>
      <c r="D248">
        <v>150</v>
      </c>
      <c r="E248">
        <v>100</v>
      </c>
      <c r="F248">
        <v>6</v>
      </c>
      <c r="G248">
        <v>125</v>
      </c>
      <c r="H248">
        <v>2013</v>
      </c>
      <c r="I248">
        <v>0.25</v>
      </c>
      <c r="J248">
        <v>0.35</v>
      </c>
      <c r="K248">
        <v>375</v>
      </c>
      <c r="L248">
        <v>375</v>
      </c>
      <c r="M248">
        <v>1</v>
      </c>
      <c r="N248">
        <v>1</v>
      </c>
      <c r="O248">
        <f t="shared" si="48"/>
        <v>0.35389999999999999</v>
      </c>
      <c r="P248">
        <f t="shared" si="49"/>
        <v>102.71335000000001</v>
      </c>
      <c r="Q248">
        <f t="shared" si="52"/>
        <v>107.92677165354336</v>
      </c>
      <c r="R248">
        <f t="shared" si="53"/>
        <v>102.71335000000001</v>
      </c>
      <c r="S248">
        <f t="shared" si="54"/>
        <v>154.06919581206574</v>
      </c>
      <c r="T248">
        <f t="shared" si="51"/>
        <v>182.00707665265364</v>
      </c>
      <c r="W248" s="2"/>
      <c r="X248" s="2"/>
    </row>
    <row r="249" spans="1:24">
      <c r="A249">
        <v>1</v>
      </c>
      <c r="B249">
        <v>150</v>
      </c>
      <c r="C249">
        <f t="shared" si="50"/>
        <v>32.25</v>
      </c>
      <c r="D249">
        <v>150</v>
      </c>
      <c r="E249">
        <v>100</v>
      </c>
      <c r="F249">
        <v>6</v>
      </c>
      <c r="G249">
        <v>125</v>
      </c>
      <c r="H249">
        <v>2013</v>
      </c>
      <c r="I249">
        <v>0.25</v>
      </c>
      <c r="J249">
        <v>0.35</v>
      </c>
      <c r="K249">
        <v>375</v>
      </c>
      <c r="L249">
        <v>375</v>
      </c>
      <c r="M249">
        <v>1</v>
      </c>
      <c r="N249">
        <v>1</v>
      </c>
      <c r="O249">
        <f t="shared" si="48"/>
        <v>0.35389999999999999</v>
      </c>
      <c r="P249">
        <f t="shared" si="49"/>
        <v>102.978775</v>
      </c>
      <c r="Q249">
        <f t="shared" si="52"/>
        <v>107.92677165354336</v>
      </c>
      <c r="R249">
        <f t="shared" si="53"/>
        <v>102.978775</v>
      </c>
      <c r="S249">
        <f t="shared" si="54"/>
        <v>154.40666670378798</v>
      </c>
      <c r="T249">
        <f t="shared" si="51"/>
        <v>182.40574226607487</v>
      </c>
      <c r="W249" s="2"/>
      <c r="X249" s="2"/>
    </row>
    <row r="250" spans="1:24">
      <c r="A250">
        <v>1</v>
      </c>
      <c r="B250">
        <v>150</v>
      </c>
      <c r="C250">
        <f t="shared" si="50"/>
        <v>33</v>
      </c>
      <c r="D250">
        <v>150</v>
      </c>
      <c r="E250">
        <v>100</v>
      </c>
      <c r="F250">
        <v>6</v>
      </c>
      <c r="G250">
        <v>125</v>
      </c>
      <c r="H250">
        <v>2013</v>
      </c>
      <c r="I250">
        <v>0.25</v>
      </c>
      <c r="J250">
        <v>0.35</v>
      </c>
      <c r="K250">
        <v>375</v>
      </c>
      <c r="L250">
        <v>375</v>
      </c>
      <c r="M250">
        <v>1</v>
      </c>
      <c r="N250">
        <v>1</v>
      </c>
      <c r="O250">
        <f t="shared" si="48"/>
        <v>0.35389999999999999</v>
      </c>
      <c r="P250">
        <f t="shared" si="49"/>
        <v>103.24419999999999</v>
      </c>
      <c r="Q250">
        <f t="shared" si="52"/>
        <v>107.92677165354336</v>
      </c>
      <c r="R250">
        <f t="shared" si="53"/>
        <v>103.24419999999999</v>
      </c>
      <c r="S250">
        <f t="shared" si="54"/>
        <v>154.74431160494464</v>
      </c>
      <c r="T250">
        <f t="shared" si="51"/>
        <v>182.80461344264126</v>
      </c>
      <c r="W250" s="2"/>
      <c r="X250" s="2"/>
    </row>
    <row r="251" spans="1:24">
      <c r="A251">
        <v>1</v>
      </c>
      <c r="B251">
        <v>150</v>
      </c>
      <c r="C251">
        <f t="shared" si="50"/>
        <v>33.75</v>
      </c>
      <c r="D251">
        <v>150</v>
      </c>
      <c r="E251">
        <v>100</v>
      </c>
      <c r="F251">
        <v>6</v>
      </c>
      <c r="G251">
        <v>125</v>
      </c>
      <c r="H251">
        <v>2013</v>
      </c>
      <c r="I251">
        <v>0.25</v>
      </c>
      <c r="J251">
        <v>0.35</v>
      </c>
      <c r="K251">
        <v>375</v>
      </c>
      <c r="L251">
        <v>375</v>
      </c>
      <c r="M251">
        <v>1</v>
      </c>
      <c r="N251">
        <v>1</v>
      </c>
      <c r="O251">
        <f t="shared" si="48"/>
        <v>0.35389999999999999</v>
      </c>
      <c r="P251">
        <f t="shared" si="49"/>
        <v>103.509625</v>
      </c>
      <c r="Q251">
        <f t="shared" si="52"/>
        <v>107.92677165354336</v>
      </c>
      <c r="R251">
        <f t="shared" si="53"/>
        <v>103.509625</v>
      </c>
      <c r="S251">
        <f t="shared" si="54"/>
        <v>155.08213015756166</v>
      </c>
      <c r="T251">
        <f t="shared" si="51"/>
        <v>183.20368975946619</v>
      </c>
      <c r="W251" s="2"/>
      <c r="X251" s="2"/>
    </row>
    <row r="252" spans="1:24">
      <c r="A252">
        <v>1</v>
      </c>
      <c r="B252">
        <v>150</v>
      </c>
      <c r="C252">
        <f t="shared" si="50"/>
        <v>34.5</v>
      </c>
      <c r="D252">
        <v>150</v>
      </c>
      <c r="E252">
        <v>100</v>
      </c>
      <c r="F252">
        <v>6</v>
      </c>
      <c r="G252">
        <v>125</v>
      </c>
      <c r="H252">
        <v>2013</v>
      </c>
      <c r="I252">
        <v>0.25</v>
      </c>
      <c r="J252">
        <v>0.35</v>
      </c>
      <c r="K252">
        <v>375</v>
      </c>
      <c r="L252">
        <v>375</v>
      </c>
      <c r="M252">
        <v>1</v>
      </c>
      <c r="N252">
        <v>1</v>
      </c>
      <c r="O252">
        <f t="shared" si="48"/>
        <v>0.35389999999999999</v>
      </c>
      <c r="P252">
        <f t="shared" si="49"/>
        <v>103.77505000000001</v>
      </c>
      <c r="Q252">
        <f t="shared" si="52"/>
        <v>107.92677165354336</v>
      </c>
      <c r="R252">
        <f t="shared" si="53"/>
        <v>103.77505000000001</v>
      </c>
      <c r="S252">
        <f t="shared" si="54"/>
        <v>155.42012200531769</v>
      </c>
      <c r="T252">
        <f t="shared" si="51"/>
        <v>183.60297079561531</v>
      </c>
      <c r="W252" s="2"/>
      <c r="X252" s="2"/>
    </row>
    <row r="253" spans="1:24">
      <c r="A253">
        <v>1</v>
      </c>
      <c r="B253">
        <v>150</v>
      </c>
      <c r="C253">
        <f t="shared" si="50"/>
        <v>35.25</v>
      </c>
      <c r="D253">
        <v>150</v>
      </c>
      <c r="E253">
        <v>100</v>
      </c>
      <c r="F253">
        <v>6</v>
      </c>
      <c r="G253">
        <v>125</v>
      </c>
      <c r="H253">
        <v>2013</v>
      </c>
      <c r="I253">
        <v>0.25</v>
      </c>
      <c r="J253">
        <v>0.35</v>
      </c>
      <c r="K253">
        <v>375</v>
      </c>
      <c r="L253">
        <v>375</v>
      </c>
      <c r="M253">
        <v>1</v>
      </c>
      <c r="N253">
        <v>1</v>
      </c>
      <c r="O253">
        <f t="shared" si="48"/>
        <v>0.35389999999999999</v>
      </c>
      <c r="P253">
        <f t="shared" si="49"/>
        <v>104.040475</v>
      </c>
      <c r="Q253">
        <f t="shared" si="52"/>
        <v>107.92677165354336</v>
      </c>
      <c r="R253">
        <f t="shared" si="53"/>
        <v>104.040475</v>
      </c>
      <c r="S253">
        <f t="shared" si="54"/>
        <v>155.75828679353219</v>
      </c>
      <c r="T253">
        <f t="shared" si="51"/>
        <v>184.00245613209268</v>
      </c>
      <c r="W253" s="2"/>
      <c r="X253" s="2"/>
    </row>
    <row r="254" spans="1:24">
      <c r="A254">
        <v>1</v>
      </c>
      <c r="B254">
        <v>150</v>
      </c>
      <c r="C254">
        <f t="shared" si="50"/>
        <v>36</v>
      </c>
      <c r="D254">
        <v>150</v>
      </c>
      <c r="E254">
        <v>100</v>
      </c>
      <c r="F254">
        <v>6</v>
      </c>
      <c r="G254">
        <v>125</v>
      </c>
      <c r="H254">
        <v>2013</v>
      </c>
      <c r="I254">
        <v>0.25</v>
      </c>
      <c r="J254">
        <v>0.35</v>
      </c>
      <c r="K254">
        <v>375</v>
      </c>
      <c r="L254">
        <v>375</v>
      </c>
      <c r="M254">
        <v>1</v>
      </c>
      <c r="N254">
        <v>1</v>
      </c>
      <c r="O254">
        <f t="shared" si="48"/>
        <v>0.35389999999999999</v>
      </c>
      <c r="P254">
        <f t="shared" si="49"/>
        <v>104.30589999999999</v>
      </c>
      <c r="Q254">
        <f t="shared" si="52"/>
        <v>107.92677165354336</v>
      </c>
      <c r="R254">
        <f t="shared" si="53"/>
        <v>104.30589999999999</v>
      </c>
      <c r="S254">
        <f t="shared" si="54"/>
        <v>156.09662416915381</v>
      </c>
      <c r="T254">
        <f t="shared" si="51"/>
        <v>184.40214535182702</v>
      </c>
      <c r="W254" s="2"/>
      <c r="X254" s="2"/>
    </row>
    <row r="255" spans="1:24">
      <c r="A255">
        <v>1</v>
      </c>
      <c r="B255">
        <v>150</v>
      </c>
      <c r="C255">
        <f t="shared" si="50"/>
        <v>36.75</v>
      </c>
      <c r="D255">
        <v>150</v>
      </c>
      <c r="E255">
        <v>100</v>
      </c>
      <c r="F255">
        <v>6</v>
      </c>
      <c r="G255">
        <v>125</v>
      </c>
      <c r="H255">
        <v>2013</v>
      </c>
      <c r="I255">
        <v>0.25</v>
      </c>
      <c r="J255">
        <v>0.35</v>
      </c>
      <c r="K255">
        <v>375</v>
      </c>
      <c r="L255">
        <v>375</v>
      </c>
      <c r="M255">
        <v>1</v>
      </c>
      <c r="N255">
        <v>1</v>
      </c>
      <c r="O255">
        <f t="shared" si="48"/>
        <v>0.35389999999999999</v>
      </c>
      <c r="P255">
        <f t="shared" si="49"/>
        <v>104.571325</v>
      </c>
      <c r="Q255">
        <f t="shared" si="52"/>
        <v>107.92677165354336</v>
      </c>
      <c r="R255">
        <f t="shared" si="53"/>
        <v>104.571325</v>
      </c>
      <c r="S255">
        <f t="shared" si="54"/>
        <v>156.43513378074903</v>
      </c>
      <c r="T255">
        <f t="shared" si="51"/>
        <v>184.80203803965819</v>
      </c>
      <c r="W255" s="2"/>
      <c r="X255" s="2"/>
    </row>
    <row r="256" spans="1:24">
      <c r="A256">
        <v>1</v>
      </c>
      <c r="B256">
        <v>150</v>
      </c>
      <c r="C256">
        <f t="shared" si="50"/>
        <v>37.5</v>
      </c>
      <c r="D256">
        <v>150</v>
      </c>
      <c r="E256">
        <v>100</v>
      </c>
      <c r="F256">
        <v>6</v>
      </c>
      <c r="G256">
        <v>125</v>
      </c>
      <c r="H256">
        <v>2013</v>
      </c>
      <c r="I256">
        <v>0.25</v>
      </c>
      <c r="J256">
        <v>0.35</v>
      </c>
      <c r="K256">
        <v>375</v>
      </c>
      <c r="L256">
        <v>375</v>
      </c>
      <c r="M256">
        <v>1</v>
      </c>
      <c r="N256">
        <v>1</v>
      </c>
      <c r="O256">
        <f t="shared" si="48"/>
        <v>0.35389999999999999</v>
      </c>
      <c r="P256">
        <f t="shared" si="49"/>
        <v>104.83674999999999</v>
      </c>
      <c r="Q256">
        <f t="shared" si="52"/>
        <v>107.92677165354336</v>
      </c>
      <c r="R256">
        <f t="shared" si="53"/>
        <v>104.83674999999999</v>
      </c>
      <c r="S256">
        <f t="shared" si="54"/>
        <v>156.77381527848974</v>
      </c>
      <c r="T256">
        <f t="shared" si="51"/>
        <v>185.20213378232251</v>
      </c>
      <c r="W256" s="2"/>
      <c r="X256" s="2"/>
    </row>
    <row r="257" spans="1:24">
      <c r="A257">
        <v>1</v>
      </c>
      <c r="B257">
        <v>150</v>
      </c>
      <c r="C257">
        <f t="shared" si="50"/>
        <v>38.25</v>
      </c>
      <c r="D257">
        <v>150</v>
      </c>
      <c r="E257">
        <v>100</v>
      </c>
      <c r="F257">
        <v>6</v>
      </c>
      <c r="G257">
        <v>125</v>
      </c>
      <c r="H257">
        <v>2013</v>
      </c>
      <c r="I257">
        <v>0.25</v>
      </c>
      <c r="J257">
        <v>0.35</v>
      </c>
      <c r="K257">
        <v>375</v>
      </c>
      <c r="L257">
        <v>375</v>
      </c>
      <c r="M257">
        <v>1</v>
      </c>
      <c r="N257">
        <v>1</v>
      </c>
      <c r="O257">
        <f t="shared" si="48"/>
        <v>0.35389999999999999</v>
      </c>
      <c r="P257">
        <f t="shared" si="49"/>
        <v>105.102175</v>
      </c>
      <c r="Q257">
        <f t="shared" si="52"/>
        <v>107.92677165354336</v>
      </c>
      <c r="R257">
        <f t="shared" si="53"/>
        <v>105.102175</v>
      </c>
      <c r="S257">
        <f t="shared" si="54"/>
        <v>157.11266831414318</v>
      </c>
      <c r="T257">
        <f t="shared" si="51"/>
        <v>185.60243216844111</v>
      </c>
      <c r="W257" s="2"/>
      <c r="X257" s="2"/>
    </row>
    <row r="258" spans="1:24">
      <c r="A258">
        <v>1</v>
      </c>
      <c r="B258">
        <v>150</v>
      </c>
      <c r="C258">
        <f t="shared" si="50"/>
        <v>39</v>
      </c>
      <c r="D258">
        <v>150</v>
      </c>
      <c r="E258">
        <v>100</v>
      </c>
      <c r="F258">
        <v>6</v>
      </c>
      <c r="G258">
        <v>125</v>
      </c>
      <c r="H258">
        <v>2013</v>
      </c>
      <c r="I258">
        <v>0.25</v>
      </c>
      <c r="J258">
        <v>0.35</v>
      </c>
      <c r="K258">
        <v>375</v>
      </c>
      <c r="L258">
        <v>375</v>
      </c>
      <c r="M258">
        <v>1</v>
      </c>
      <c r="N258">
        <v>1</v>
      </c>
      <c r="O258">
        <f t="shared" si="48"/>
        <v>0.35389999999999999</v>
      </c>
      <c r="P258">
        <f t="shared" si="49"/>
        <v>105.3676</v>
      </c>
      <c r="Q258">
        <f t="shared" si="52"/>
        <v>107.92677165354336</v>
      </c>
      <c r="R258">
        <f t="shared" si="53"/>
        <v>105.3676</v>
      </c>
      <c r="S258">
        <f t="shared" si="54"/>
        <v>157.45169254105951</v>
      </c>
      <c r="T258">
        <f t="shared" si="51"/>
        <v>186.00293278850495</v>
      </c>
      <c r="W258" s="2"/>
      <c r="X258" s="2"/>
    </row>
    <row r="259" spans="1:24">
      <c r="A259">
        <v>1</v>
      </c>
      <c r="B259">
        <v>150</v>
      </c>
      <c r="C259">
        <f t="shared" si="50"/>
        <v>39.75</v>
      </c>
      <c r="D259">
        <v>150</v>
      </c>
      <c r="E259">
        <v>100</v>
      </c>
      <c r="F259">
        <v>6</v>
      </c>
      <c r="G259">
        <v>125</v>
      </c>
      <c r="H259">
        <v>2013</v>
      </c>
      <c r="I259">
        <v>0.25</v>
      </c>
      <c r="J259">
        <v>0.35</v>
      </c>
      <c r="K259">
        <v>375</v>
      </c>
      <c r="L259">
        <v>375</v>
      </c>
      <c r="M259">
        <v>1</v>
      </c>
      <c r="N259">
        <v>1</v>
      </c>
      <c r="O259">
        <f t="shared" si="48"/>
        <v>0.35389999999999999</v>
      </c>
      <c r="P259">
        <f t="shared" si="49"/>
        <v>105.633025</v>
      </c>
      <c r="Q259">
        <f t="shared" si="52"/>
        <v>107.92677165354336</v>
      </c>
      <c r="R259">
        <f t="shared" si="53"/>
        <v>105.633025</v>
      </c>
      <c r="S259">
        <f t="shared" si="54"/>
        <v>157.79088761416111</v>
      </c>
      <c r="T259">
        <f t="shared" si="51"/>
        <v>186.40363523486229</v>
      </c>
      <c r="W259" s="2"/>
      <c r="X259" s="2"/>
    </row>
    <row r="260" spans="1:24">
      <c r="A260">
        <v>1</v>
      </c>
      <c r="B260">
        <v>150</v>
      </c>
      <c r="C260">
        <f t="shared" si="50"/>
        <v>40.5</v>
      </c>
      <c r="D260">
        <v>150</v>
      </c>
      <c r="E260">
        <v>100</v>
      </c>
      <c r="F260">
        <v>6</v>
      </c>
      <c r="G260">
        <v>125</v>
      </c>
      <c r="H260">
        <v>2013</v>
      </c>
      <c r="I260">
        <v>0.25</v>
      </c>
      <c r="J260">
        <v>0.35</v>
      </c>
      <c r="K260">
        <v>375</v>
      </c>
      <c r="L260">
        <v>375</v>
      </c>
      <c r="M260">
        <v>1</v>
      </c>
      <c r="N260">
        <v>1</v>
      </c>
      <c r="O260">
        <f t="shared" si="48"/>
        <v>0.35389999999999999</v>
      </c>
      <c r="P260">
        <f t="shared" si="49"/>
        <v>105.89845000000001</v>
      </c>
      <c r="Q260">
        <f t="shared" si="52"/>
        <v>107.92677165354336</v>
      </c>
      <c r="R260">
        <f t="shared" si="53"/>
        <v>105.89845000000001</v>
      </c>
      <c r="S260">
        <f t="shared" si="54"/>
        <v>158.13025318993189</v>
      </c>
      <c r="T260">
        <f t="shared" si="51"/>
        <v>186.80453910170618</v>
      </c>
      <c r="W260" s="2"/>
      <c r="X260" s="2"/>
    </row>
    <row r="261" spans="1:24">
      <c r="A261">
        <v>1</v>
      </c>
      <c r="B261">
        <v>150</v>
      </c>
      <c r="C261">
        <f t="shared" si="50"/>
        <v>41.25</v>
      </c>
      <c r="D261">
        <v>150</v>
      </c>
      <c r="E261">
        <v>100</v>
      </c>
      <c r="F261">
        <v>6</v>
      </c>
      <c r="G261">
        <v>125</v>
      </c>
      <c r="H261">
        <v>2013</v>
      </c>
      <c r="I261">
        <v>0.25</v>
      </c>
      <c r="J261">
        <v>0.35</v>
      </c>
      <c r="K261">
        <v>375</v>
      </c>
      <c r="L261">
        <v>375</v>
      </c>
      <c r="M261">
        <v>1</v>
      </c>
      <c r="N261">
        <v>1</v>
      </c>
      <c r="O261">
        <f t="shared" si="48"/>
        <v>0.35389999999999999</v>
      </c>
      <c r="P261">
        <f t="shared" si="49"/>
        <v>106.163875</v>
      </c>
      <c r="Q261">
        <f t="shared" si="52"/>
        <v>107.92677165354336</v>
      </c>
      <c r="R261">
        <f t="shared" si="53"/>
        <v>106.163875</v>
      </c>
      <c r="S261">
        <f t="shared" si="54"/>
        <v>158.46978892640556</v>
      </c>
      <c r="T261">
        <f t="shared" si="51"/>
        <v>187.20564398506042</v>
      </c>
      <c r="W261" s="2"/>
      <c r="X261" s="2"/>
    </row>
    <row r="262" spans="1:24">
      <c r="A262">
        <v>1</v>
      </c>
      <c r="B262">
        <v>150</v>
      </c>
      <c r="C262">
        <f t="shared" si="50"/>
        <v>42</v>
      </c>
      <c r="D262">
        <v>150</v>
      </c>
      <c r="E262">
        <v>100</v>
      </c>
      <c r="F262">
        <v>6</v>
      </c>
      <c r="G262">
        <v>125</v>
      </c>
      <c r="H262">
        <v>2013</v>
      </c>
      <c r="I262">
        <v>0.25</v>
      </c>
      <c r="J262">
        <v>0.35</v>
      </c>
      <c r="K262">
        <v>375</v>
      </c>
      <c r="L262">
        <v>375</v>
      </c>
      <c r="M262">
        <v>1</v>
      </c>
      <c r="N262">
        <v>1</v>
      </c>
      <c r="O262">
        <f t="shared" si="48"/>
        <v>0.35389999999999999</v>
      </c>
      <c r="P262">
        <f t="shared" si="49"/>
        <v>106.4293</v>
      </c>
      <c r="Q262">
        <f t="shared" si="52"/>
        <v>107.92677165354336</v>
      </c>
      <c r="R262">
        <f t="shared" si="53"/>
        <v>106.4293</v>
      </c>
      <c r="S262">
        <f t="shared" si="54"/>
        <v>158.80949448315519</v>
      </c>
      <c r="T262">
        <f t="shared" si="51"/>
        <v>187.60694948276733</v>
      </c>
      <c r="W262" s="2"/>
      <c r="X262" s="2"/>
    </row>
    <row r="263" spans="1:24">
      <c r="A263">
        <v>1</v>
      </c>
      <c r="B263">
        <v>150</v>
      </c>
      <c r="C263">
        <f t="shared" si="50"/>
        <v>42.75</v>
      </c>
      <c r="D263">
        <v>150</v>
      </c>
      <c r="E263">
        <v>100</v>
      </c>
      <c r="F263">
        <v>6</v>
      </c>
      <c r="G263">
        <v>125</v>
      </c>
      <c r="H263">
        <v>2013</v>
      </c>
      <c r="I263">
        <v>0.25</v>
      </c>
      <c r="J263">
        <v>0.35</v>
      </c>
      <c r="K263">
        <v>375</v>
      </c>
      <c r="L263">
        <v>375</v>
      </c>
      <c r="M263">
        <v>1</v>
      </c>
      <c r="N263">
        <v>1</v>
      </c>
      <c r="O263">
        <f t="shared" si="48"/>
        <v>0.35389999999999999</v>
      </c>
      <c r="P263">
        <f t="shared" si="49"/>
        <v>106.69472499999999</v>
      </c>
      <c r="Q263">
        <f t="shared" si="52"/>
        <v>107.92677165354336</v>
      </c>
      <c r="R263">
        <f t="shared" si="53"/>
        <v>106.69472499999999</v>
      </c>
      <c r="S263">
        <f t="shared" si="54"/>
        <v>159.14936952128249</v>
      </c>
      <c r="T263">
        <f t="shared" si="51"/>
        <v>188.00845519447506</v>
      </c>
      <c r="W263" s="2"/>
      <c r="X263" s="2"/>
    </row>
    <row r="264" spans="1:24">
      <c r="A264">
        <v>1</v>
      </c>
      <c r="B264">
        <v>150</v>
      </c>
      <c r="C264">
        <f t="shared" si="50"/>
        <v>43.5</v>
      </c>
      <c r="D264">
        <v>150</v>
      </c>
      <c r="E264">
        <v>100</v>
      </c>
      <c r="F264">
        <v>6</v>
      </c>
      <c r="G264">
        <v>125</v>
      </c>
      <c r="H264">
        <v>2013</v>
      </c>
      <c r="I264">
        <v>0.25</v>
      </c>
      <c r="J264">
        <v>0.35</v>
      </c>
      <c r="K264">
        <v>375</v>
      </c>
      <c r="L264">
        <v>375</v>
      </c>
      <c r="M264">
        <v>1</v>
      </c>
      <c r="N264">
        <v>1</v>
      </c>
      <c r="O264">
        <f t="shared" si="48"/>
        <v>0.35389999999999999</v>
      </c>
      <c r="P264">
        <f t="shared" si="49"/>
        <v>106.96015000000001</v>
      </c>
      <c r="Q264">
        <f t="shared" si="52"/>
        <v>107.92677165354336</v>
      </c>
      <c r="R264">
        <f t="shared" si="53"/>
        <v>106.96015000000001</v>
      </c>
      <c r="S264">
        <f t="shared" si="54"/>
        <v>159.48941370340722</v>
      </c>
      <c r="T264">
        <f t="shared" si="51"/>
        <v>188.41016072162503</v>
      </c>
      <c r="W264" s="2"/>
      <c r="X264" s="2"/>
    </row>
    <row r="265" spans="1:24">
      <c r="A265">
        <v>1</v>
      </c>
      <c r="B265">
        <v>150</v>
      </c>
      <c r="C265">
        <f t="shared" si="50"/>
        <v>44.25</v>
      </c>
      <c r="D265">
        <v>150</v>
      </c>
      <c r="E265">
        <v>100</v>
      </c>
      <c r="F265">
        <v>6</v>
      </c>
      <c r="G265">
        <v>125</v>
      </c>
      <c r="H265">
        <v>2013</v>
      </c>
      <c r="I265">
        <v>0.25</v>
      </c>
      <c r="J265">
        <v>0.35</v>
      </c>
      <c r="K265">
        <v>375</v>
      </c>
      <c r="L265">
        <v>375</v>
      </c>
      <c r="M265">
        <v>1</v>
      </c>
      <c r="N265">
        <v>1</v>
      </c>
      <c r="O265">
        <f t="shared" si="48"/>
        <v>0.35389999999999999</v>
      </c>
      <c r="P265">
        <f t="shared" si="49"/>
        <v>107.22557500000001</v>
      </c>
      <c r="Q265">
        <f t="shared" si="52"/>
        <v>107.92677165354336</v>
      </c>
      <c r="R265">
        <f t="shared" si="53"/>
        <v>107.22557500000001</v>
      </c>
      <c r="S265">
        <f t="shared" si="54"/>
        <v>159.82962669365625</v>
      </c>
      <c r="T265">
        <f t="shared" si="51"/>
        <v>188.81206566743924</v>
      </c>
      <c r="W265" s="2"/>
      <c r="X265" s="2"/>
    </row>
    <row r="266" spans="1:24">
      <c r="A266">
        <v>1</v>
      </c>
      <c r="B266">
        <v>150</v>
      </c>
      <c r="C266">
        <f t="shared" si="50"/>
        <v>45</v>
      </c>
      <c r="D266">
        <v>150</v>
      </c>
      <c r="E266">
        <v>100</v>
      </c>
      <c r="F266">
        <v>6</v>
      </c>
      <c r="G266">
        <v>125</v>
      </c>
      <c r="H266">
        <v>2013</v>
      </c>
      <c r="I266">
        <v>0.25</v>
      </c>
      <c r="J266">
        <v>0.35</v>
      </c>
      <c r="K266">
        <v>375</v>
      </c>
      <c r="L266">
        <v>375</v>
      </c>
      <c r="M266">
        <v>1</v>
      </c>
      <c r="N266">
        <v>1</v>
      </c>
      <c r="O266">
        <f t="shared" si="48"/>
        <v>0.35389999999999999</v>
      </c>
      <c r="P266">
        <f t="shared" si="49"/>
        <v>107.491</v>
      </c>
      <c r="Q266">
        <f t="shared" si="52"/>
        <v>107.92677165354336</v>
      </c>
      <c r="R266">
        <f t="shared" si="53"/>
        <v>107.491</v>
      </c>
      <c r="S266">
        <f t="shared" si="54"/>
        <v>160.1700081576536</v>
      </c>
      <c r="T266">
        <f t="shared" si="51"/>
        <v>189.21416963690811</v>
      </c>
      <c r="W266" s="2"/>
      <c r="X266" s="2"/>
    </row>
    <row r="267" spans="1:24">
      <c r="A267">
        <v>1</v>
      </c>
      <c r="B267">
        <v>150</v>
      </c>
      <c r="C267">
        <f t="shared" si="50"/>
        <v>45.75</v>
      </c>
      <c r="D267">
        <v>150</v>
      </c>
      <c r="E267">
        <v>100</v>
      </c>
      <c r="F267">
        <v>6</v>
      </c>
      <c r="G267">
        <v>125</v>
      </c>
      <c r="H267">
        <v>2013</v>
      </c>
      <c r="I267">
        <v>0.25</v>
      </c>
      <c r="J267">
        <v>0.35</v>
      </c>
      <c r="K267">
        <v>375</v>
      </c>
      <c r="L267">
        <v>375</v>
      </c>
      <c r="M267">
        <v>1</v>
      </c>
      <c r="N267">
        <v>1</v>
      </c>
      <c r="O267">
        <f t="shared" si="48"/>
        <v>0.35389999999999999</v>
      </c>
      <c r="P267">
        <f t="shared" si="49"/>
        <v>107.75642499999999</v>
      </c>
      <c r="Q267">
        <f t="shared" si="52"/>
        <v>107.92677165354336</v>
      </c>
      <c r="R267">
        <f t="shared" si="53"/>
        <v>107.75642499999999</v>
      </c>
      <c r="S267">
        <f t="shared" si="54"/>
        <v>160.51055776250973</v>
      </c>
      <c r="T267">
        <f t="shared" si="51"/>
        <v>189.61647223677815</v>
      </c>
      <c r="W267" s="2"/>
      <c r="X267" s="2"/>
    </row>
    <row r="268" spans="1:24">
      <c r="A268">
        <v>1</v>
      </c>
      <c r="B268">
        <v>150</v>
      </c>
      <c r="C268">
        <f t="shared" si="50"/>
        <v>46.5</v>
      </c>
      <c r="D268">
        <v>150</v>
      </c>
      <c r="E268">
        <v>100</v>
      </c>
      <c r="F268">
        <v>6</v>
      </c>
      <c r="G268">
        <v>125</v>
      </c>
      <c r="H268">
        <v>2013</v>
      </c>
      <c r="I268">
        <v>0.25</v>
      </c>
      <c r="J268">
        <v>0.35</v>
      </c>
      <c r="K268">
        <v>375</v>
      </c>
      <c r="L268">
        <v>375</v>
      </c>
      <c r="M268">
        <v>1</v>
      </c>
      <c r="N268">
        <v>1</v>
      </c>
      <c r="O268">
        <f t="shared" si="48"/>
        <v>0.35389999999999999</v>
      </c>
      <c r="P268">
        <f t="shared" si="49"/>
        <v>108.02185000000001</v>
      </c>
      <c r="Q268">
        <f t="shared" si="52"/>
        <v>107.92677165354336</v>
      </c>
      <c r="R268">
        <f t="shared" si="53"/>
        <v>108.02185000000001</v>
      </c>
      <c r="S268">
        <f t="shared" si="54"/>
        <v>160.85127517681181</v>
      </c>
      <c r="T268">
        <f t="shared" si="51"/>
        <v>190.01897307554034</v>
      </c>
      <c r="W268" s="2"/>
      <c r="X268" s="2"/>
    </row>
    <row r="269" spans="1:24">
      <c r="A269">
        <v>1</v>
      </c>
      <c r="B269">
        <v>150</v>
      </c>
      <c r="C269">
        <f t="shared" si="50"/>
        <v>47.25</v>
      </c>
      <c r="D269">
        <v>150</v>
      </c>
      <c r="E269">
        <v>100</v>
      </c>
      <c r="F269">
        <v>6</v>
      </c>
      <c r="G269">
        <v>125</v>
      </c>
      <c r="H269">
        <v>2013</v>
      </c>
      <c r="I269">
        <v>0.25</v>
      </c>
      <c r="J269">
        <v>0.35</v>
      </c>
      <c r="K269">
        <v>375</v>
      </c>
      <c r="L269">
        <v>375</v>
      </c>
      <c r="M269">
        <v>1</v>
      </c>
      <c r="N269">
        <v>1</v>
      </c>
      <c r="O269">
        <f t="shared" si="48"/>
        <v>0.35389999999999999</v>
      </c>
      <c r="P269">
        <f t="shared" si="49"/>
        <v>108.28727500000001</v>
      </c>
      <c r="Q269">
        <f t="shared" si="52"/>
        <v>107.92677165354336</v>
      </c>
      <c r="R269">
        <f t="shared" si="53"/>
        <v>108.28727500000001</v>
      </c>
      <c r="S269">
        <f t="shared" si="54"/>
        <v>161.19216007061223</v>
      </c>
      <c r="T269">
        <f t="shared" si="51"/>
        <v>190.42167176341658</v>
      </c>
      <c r="W269" s="2"/>
      <c r="X269" s="2"/>
    </row>
    <row r="270" spans="1:24">
      <c r="A270">
        <v>1</v>
      </c>
      <c r="B270">
        <v>150</v>
      </c>
      <c r="C270">
        <f t="shared" si="50"/>
        <v>48</v>
      </c>
      <c r="D270">
        <v>150</v>
      </c>
      <c r="E270">
        <v>100</v>
      </c>
      <c r="F270">
        <v>6</v>
      </c>
      <c r="G270">
        <v>125</v>
      </c>
      <c r="H270">
        <v>2013</v>
      </c>
      <c r="I270">
        <v>0.25</v>
      </c>
      <c r="J270">
        <v>0.35</v>
      </c>
      <c r="K270">
        <v>375</v>
      </c>
      <c r="L270">
        <v>375</v>
      </c>
      <c r="M270">
        <v>1</v>
      </c>
      <c r="N270">
        <v>1</v>
      </c>
      <c r="O270">
        <f t="shared" si="48"/>
        <v>0.35389999999999999</v>
      </c>
      <c r="P270">
        <f t="shared" si="49"/>
        <v>108.5527</v>
      </c>
      <c r="Q270">
        <f t="shared" si="52"/>
        <v>107.92677165354336</v>
      </c>
      <c r="R270">
        <f t="shared" si="53"/>
        <v>108.5527</v>
      </c>
      <c r="S270">
        <f t="shared" si="54"/>
        <v>161.53321211542055</v>
      </c>
      <c r="T270">
        <f t="shared" si="51"/>
        <v>190.82456791235015</v>
      </c>
      <c r="W270" s="2"/>
      <c r="X270" s="2"/>
    </row>
    <row r="271" spans="1:24">
      <c r="A271">
        <v>1</v>
      </c>
      <c r="B271">
        <v>150</v>
      </c>
      <c r="C271">
        <f t="shared" si="50"/>
        <v>48.75</v>
      </c>
      <c r="D271">
        <v>150</v>
      </c>
      <c r="E271">
        <v>100</v>
      </c>
      <c r="F271">
        <v>6</v>
      </c>
      <c r="G271">
        <v>125</v>
      </c>
      <c r="H271">
        <v>2013</v>
      </c>
      <c r="I271">
        <v>0.25</v>
      </c>
      <c r="J271">
        <v>0.35</v>
      </c>
      <c r="K271">
        <v>375</v>
      </c>
      <c r="L271">
        <v>375</v>
      </c>
      <c r="M271">
        <v>1</v>
      </c>
      <c r="N271">
        <v>1</v>
      </c>
      <c r="O271">
        <f t="shared" ref="O271:O306" si="55">IF(F271&lt;= 4,1.0749,0.3539)</f>
        <v>0.35389999999999999</v>
      </c>
      <c r="P271">
        <f t="shared" ref="P271:P306" si="56">(0.3255 *A271)+ (0.2528 * (B271 +D271)) +(0.376 * E271) +(O271* C271)- (0.1936 * G271) + M271 + N271</f>
        <v>108.81812499999999</v>
      </c>
      <c r="Q271">
        <f t="shared" si="52"/>
        <v>107.92677165354336</v>
      </c>
      <c r="R271">
        <f t="shared" si="53"/>
        <v>108.81812499999999</v>
      </c>
      <c r="S271">
        <f t="shared" si="54"/>
        <v>161.87443098419195</v>
      </c>
      <c r="T271">
        <f t="shared" si="51"/>
        <v>191.22766113599207</v>
      </c>
      <c r="W271" s="2"/>
      <c r="X271" s="2"/>
    </row>
    <row r="272" spans="1:24">
      <c r="A272">
        <v>1</v>
      </c>
      <c r="B272">
        <v>150</v>
      </c>
      <c r="C272">
        <f t="shared" ref="C272:C306" si="57">C271+0.75</f>
        <v>49.5</v>
      </c>
      <c r="D272">
        <v>150</v>
      </c>
      <c r="E272">
        <v>100</v>
      </c>
      <c r="F272">
        <v>6</v>
      </c>
      <c r="G272">
        <v>125</v>
      </c>
      <c r="H272">
        <v>2013</v>
      </c>
      <c r="I272">
        <v>0.25</v>
      </c>
      <c r="J272">
        <v>0.35</v>
      </c>
      <c r="K272">
        <v>375</v>
      </c>
      <c r="L272">
        <v>375</v>
      </c>
      <c r="M272">
        <v>1</v>
      </c>
      <c r="N272">
        <v>1</v>
      </c>
      <c r="O272">
        <f t="shared" si="55"/>
        <v>0.35389999999999999</v>
      </c>
      <c r="P272">
        <f t="shared" si="56"/>
        <v>109.08354999999999</v>
      </c>
      <c r="Q272">
        <f t="shared" si="52"/>
        <v>107.92677165354336</v>
      </c>
      <c r="R272">
        <f t="shared" si="53"/>
        <v>109.08354999999999</v>
      </c>
      <c r="S272">
        <f t="shared" si="54"/>
        <v>162.21581635131753</v>
      </c>
      <c r="T272">
        <f t="shared" si="51"/>
        <v>191.6309510496898</v>
      </c>
      <c r="W272" s="2"/>
      <c r="X272" s="2"/>
    </row>
    <row r="273" spans="1:24">
      <c r="A273">
        <v>1</v>
      </c>
      <c r="B273">
        <v>150</v>
      </c>
      <c r="C273">
        <f t="shared" si="57"/>
        <v>50.25</v>
      </c>
      <c r="D273">
        <v>150</v>
      </c>
      <c r="E273">
        <v>100</v>
      </c>
      <c r="F273">
        <v>6</v>
      </c>
      <c r="G273">
        <v>125</v>
      </c>
      <c r="H273">
        <v>2013</v>
      </c>
      <c r="I273">
        <v>0.25</v>
      </c>
      <c r="J273">
        <v>0.35</v>
      </c>
      <c r="K273">
        <v>375</v>
      </c>
      <c r="L273">
        <v>375</v>
      </c>
      <c r="M273">
        <v>1</v>
      </c>
      <c r="N273">
        <v>1</v>
      </c>
      <c r="O273">
        <f t="shared" si="55"/>
        <v>0.35389999999999999</v>
      </c>
      <c r="P273">
        <f t="shared" si="56"/>
        <v>109.34897500000001</v>
      </c>
      <c r="Q273">
        <f t="shared" si="52"/>
        <v>107.92677165354336</v>
      </c>
      <c r="R273">
        <f t="shared" si="53"/>
        <v>109.34897500000001</v>
      </c>
      <c r="S273">
        <f t="shared" si="54"/>
        <v>162.55736789261547</v>
      </c>
      <c r="T273">
        <f t="shared" si="51"/>
        <v>192.03443727047642</v>
      </c>
      <c r="W273" s="2"/>
      <c r="X273" s="2"/>
    </row>
    <row r="274" spans="1:24">
      <c r="A274">
        <v>1</v>
      </c>
      <c r="B274">
        <v>150</v>
      </c>
      <c r="C274">
        <f t="shared" si="57"/>
        <v>51</v>
      </c>
      <c r="D274">
        <v>150</v>
      </c>
      <c r="E274">
        <v>100</v>
      </c>
      <c r="F274">
        <v>6</v>
      </c>
      <c r="G274">
        <v>125</v>
      </c>
      <c r="H274">
        <v>2013</v>
      </c>
      <c r="I274">
        <v>0.25</v>
      </c>
      <c r="J274">
        <v>0.35</v>
      </c>
      <c r="K274">
        <v>375</v>
      </c>
      <c r="L274">
        <v>375</v>
      </c>
      <c r="M274">
        <v>1</v>
      </c>
      <c r="N274">
        <v>1</v>
      </c>
      <c r="O274">
        <f t="shared" si="55"/>
        <v>0.35389999999999999</v>
      </c>
      <c r="P274">
        <f t="shared" si="56"/>
        <v>109.6144</v>
      </c>
      <c r="Q274">
        <f t="shared" si="52"/>
        <v>107.92677165354336</v>
      </c>
      <c r="R274">
        <f t="shared" si="53"/>
        <v>109.6144</v>
      </c>
      <c r="S274">
        <f t="shared" si="54"/>
        <v>162.8990852853205</v>
      </c>
      <c r="T274">
        <f t="shared" si="51"/>
        <v>192.43811941705857</v>
      </c>
      <c r="W274" s="2"/>
      <c r="X274" s="2"/>
    </row>
    <row r="275" spans="1:24">
      <c r="A275">
        <v>1</v>
      </c>
      <c r="B275">
        <v>150</v>
      </c>
      <c r="C275">
        <f t="shared" si="57"/>
        <v>51.75</v>
      </c>
      <c r="D275">
        <v>150</v>
      </c>
      <c r="E275">
        <v>100</v>
      </c>
      <c r="F275">
        <v>6</v>
      </c>
      <c r="G275">
        <v>125</v>
      </c>
      <c r="H275">
        <v>2013</v>
      </c>
      <c r="I275">
        <v>0.25</v>
      </c>
      <c r="J275">
        <v>0.35</v>
      </c>
      <c r="K275">
        <v>375</v>
      </c>
      <c r="L275">
        <v>375</v>
      </c>
      <c r="M275">
        <v>1</v>
      </c>
      <c r="N275">
        <v>1</v>
      </c>
      <c r="O275">
        <f t="shared" si="55"/>
        <v>0.35389999999999999</v>
      </c>
      <c r="P275">
        <f t="shared" si="56"/>
        <v>109.879825</v>
      </c>
      <c r="Q275">
        <f t="shared" si="52"/>
        <v>107.92677165354336</v>
      </c>
      <c r="R275">
        <f t="shared" si="53"/>
        <v>109.879825</v>
      </c>
      <c r="S275">
        <f t="shared" si="54"/>
        <v>163.24096820807415</v>
      </c>
      <c r="T275">
        <f t="shared" si="51"/>
        <v>192.84199710980494</v>
      </c>
      <c r="W275" s="2"/>
      <c r="X275" s="2"/>
    </row>
    <row r="276" spans="1:24">
      <c r="A276">
        <v>1</v>
      </c>
      <c r="B276">
        <v>150</v>
      </c>
      <c r="C276">
        <f t="shared" si="57"/>
        <v>52.5</v>
      </c>
      <c r="D276">
        <v>150</v>
      </c>
      <c r="E276">
        <v>100</v>
      </c>
      <c r="F276">
        <v>6</v>
      </c>
      <c r="G276">
        <v>125</v>
      </c>
      <c r="H276">
        <v>2013</v>
      </c>
      <c r="I276">
        <v>0.25</v>
      </c>
      <c r="J276">
        <v>0.35</v>
      </c>
      <c r="K276">
        <v>375</v>
      </c>
      <c r="L276">
        <v>375</v>
      </c>
      <c r="M276">
        <v>1</v>
      </c>
      <c r="N276">
        <v>1</v>
      </c>
      <c r="O276">
        <f t="shared" si="55"/>
        <v>0.35389999999999999</v>
      </c>
      <c r="P276">
        <f t="shared" si="56"/>
        <v>110.14524999999999</v>
      </c>
      <c r="Q276">
        <f t="shared" si="52"/>
        <v>107.92677165354336</v>
      </c>
      <c r="R276">
        <f t="shared" si="53"/>
        <v>110.14524999999999</v>
      </c>
      <c r="S276">
        <f t="shared" si="54"/>
        <v>163.583016340916</v>
      </c>
      <c r="T276">
        <f t="shared" si="51"/>
        <v>193.24606997073542</v>
      </c>
      <c r="W276" s="2"/>
      <c r="X276" s="2"/>
    </row>
    <row r="277" spans="1:24">
      <c r="A277">
        <v>1</v>
      </c>
      <c r="B277">
        <v>150</v>
      </c>
      <c r="C277">
        <f t="shared" si="57"/>
        <v>53.25</v>
      </c>
      <c r="D277">
        <v>150</v>
      </c>
      <c r="E277">
        <v>100</v>
      </c>
      <c r="F277">
        <v>6</v>
      </c>
      <c r="G277">
        <v>125</v>
      </c>
      <c r="H277">
        <v>2013</v>
      </c>
      <c r="I277">
        <v>0.25</v>
      </c>
      <c r="J277">
        <v>0.35</v>
      </c>
      <c r="K277">
        <v>375</v>
      </c>
      <c r="L277">
        <v>375</v>
      </c>
      <c r="M277">
        <v>1</v>
      </c>
      <c r="N277">
        <v>1</v>
      </c>
      <c r="O277">
        <f t="shared" si="55"/>
        <v>0.35389999999999999</v>
      </c>
      <c r="P277">
        <f t="shared" si="56"/>
        <v>110.41067500000001</v>
      </c>
      <c r="Q277">
        <f t="shared" si="52"/>
        <v>107.92677165354336</v>
      </c>
      <c r="R277">
        <f t="shared" si="53"/>
        <v>110.41067500000001</v>
      </c>
      <c r="S277">
        <f t="shared" si="54"/>
        <v>163.92522936527371</v>
      </c>
      <c r="T277">
        <f t="shared" ref="T277:T306" si="58">100*S277*4.43/K277</f>
        <v>193.65033762350996</v>
      </c>
      <c r="W277" s="2"/>
      <c r="X277" s="2"/>
    </row>
    <row r="278" spans="1:24">
      <c r="A278">
        <v>1</v>
      </c>
      <c r="B278">
        <v>150</v>
      </c>
      <c r="C278">
        <f t="shared" si="57"/>
        <v>54</v>
      </c>
      <c r="D278">
        <v>150</v>
      </c>
      <c r="E278">
        <v>100</v>
      </c>
      <c r="F278">
        <v>6</v>
      </c>
      <c r="G278">
        <v>125</v>
      </c>
      <c r="H278">
        <v>2013</v>
      </c>
      <c r="I278">
        <v>0.25</v>
      </c>
      <c r="J278">
        <v>0.35</v>
      </c>
      <c r="K278">
        <v>375</v>
      </c>
      <c r="L278">
        <v>375</v>
      </c>
      <c r="M278">
        <v>1</v>
      </c>
      <c r="N278">
        <v>1</v>
      </c>
      <c r="O278">
        <f t="shared" si="55"/>
        <v>0.35389999999999999</v>
      </c>
      <c r="P278">
        <f t="shared" si="56"/>
        <v>110.67610000000001</v>
      </c>
      <c r="Q278">
        <f t="shared" si="52"/>
        <v>107.92677165354336</v>
      </c>
      <c r="R278">
        <f t="shared" si="53"/>
        <v>110.67610000000001</v>
      </c>
      <c r="S278">
        <f t="shared" si="54"/>
        <v>164.26760696395371</v>
      </c>
      <c r="T278">
        <f t="shared" si="58"/>
        <v>194.05479969341727</v>
      </c>
      <c r="W278" s="2"/>
      <c r="X278" s="2"/>
    </row>
    <row r="279" spans="1:24">
      <c r="A279">
        <v>1</v>
      </c>
      <c r="B279">
        <v>150</v>
      </c>
      <c r="C279">
        <f t="shared" si="57"/>
        <v>54.75</v>
      </c>
      <c r="D279">
        <v>150</v>
      </c>
      <c r="E279">
        <v>100</v>
      </c>
      <c r="F279">
        <v>6</v>
      </c>
      <c r="G279">
        <v>125</v>
      </c>
      <c r="H279">
        <v>2013</v>
      </c>
      <c r="I279">
        <v>0.25</v>
      </c>
      <c r="J279">
        <v>0.35</v>
      </c>
      <c r="K279">
        <v>375</v>
      </c>
      <c r="L279">
        <v>375</v>
      </c>
      <c r="M279">
        <v>1</v>
      </c>
      <c r="N279">
        <v>1</v>
      </c>
      <c r="O279">
        <f t="shared" si="55"/>
        <v>0.35389999999999999</v>
      </c>
      <c r="P279">
        <f t="shared" si="56"/>
        <v>110.941525</v>
      </c>
      <c r="Q279">
        <f t="shared" si="52"/>
        <v>107.92677165354336</v>
      </c>
      <c r="R279">
        <f t="shared" si="53"/>
        <v>110.941525</v>
      </c>
      <c r="S279">
        <f t="shared" si="54"/>
        <v>164.61014882113207</v>
      </c>
      <c r="T279">
        <f t="shared" si="58"/>
        <v>194.45945580736401</v>
      </c>
      <c r="W279" s="2"/>
      <c r="X279" s="2"/>
    </row>
    <row r="280" spans="1:24">
      <c r="A280">
        <v>1</v>
      </c>
      <c r="B280">
        <v>150</v>
      </c>
      <c r="C280">
        <f t="shared" si="57"/>
        <v>55.5</v>
      </c>
      <c r="D280">
        <v>150</v>
      </c>
      <c r="E280">
        <v>100</v>
      </c>
      <c r="F280">
        <v>6</v>
      </c>
      <c r="G280">
        <v>125</v>
      </c>
      <c r="H280">
        <v>2013</v>
      </c>
      <c r="I280">
        <v>0.25</v>
      </c>
      <c r="J280">
        <v>0.35</v>
      </c>
      <c r="K280">
        <v>375</v>
      </c>
      <c r="L280">
        <v>375</v>
      </c>
      <c r="M280">
        <v>1</v>
      </c>
      <c r="N280">
        <v>1</v>
      </c>
      <c r="O280">
        <f t="shared" si="55"/>
        <v>0.35389999999999999</v>
      </c>
      <c r="P280">
        <f t="shared" si="56"/>
        <v>111.20694999999999</v>
      </c>
      <c r="Q280">
        <f t="shared" si="52"/>
        <v>107.92677165354336</v>
      </c>
      <c r="R280">
        <f t="shared" si="53"/>
        <v>111.20694999999999</v>
      </c>
      <c r="S280">
        <f t="shared" si="54"/>
        <v>164.95285462234528</v>
      </c>
      <c r="T280">
        <f t="shared" si="58"/>
        <v>194.86430559386392</v>
      </c>
      <c r="W280" s="2"/>
      <c r="X280" s="2"/>
    </row>
    <row r="281" spans="1:24">
      <c r="A281">
        <v>1</v>
      </c>
      <c r="B281">
        <v>150</v>
      </c>
      <c r="C281">
        <f t="shared" si="57"/>
        <v>56.25</v>
      </c>
      <c r="D281">
        <v>150</v>
      </c>
      <c r="E281">
        <v>100</v>
      </c>
      <c r="F281">
        <v>6</v>
      </c>
      <c r="G281">
        <v>125</v>
      </c>
      <c r="H281">
        <v>2013</v>
      </c>
      <c r="I281">
        <v>0.25</v>
      </c>
      <c r="J281">
        <v>0.35</v>
      </c>
      <c r="K281">
        <v>375</v>
      </c>
      <c r="L281">
        <v>375</v>
      </c>
      <c r="M281">
        <v>1</v>
      </c>
      <c r="N281">
        <v>1</v>
      </c>
      <c r="O281">
        <f t="shared" si="55"/>
        <v>0.35389999999999999</v>
      </c>
      <c r="P281">
        <f t="shared" si="56"/>
        <v>111.47237499999999</v>
      </c>
      <c r="Q281">
        <f t="shared" si="52"/>
        <v>107.92677165354336</v>
      </c>
      <c r="R281">
        <f t="shared" si="53"/>
        <v>111.47237499999999</v>
      </c>
      <c r="S281">
        <f t="shared" si="54"/>
        <v>165.29572405448121</v>
      </c>
      <c r="T281">
        <f t="shared" si="58"/>
        <v>195.26934868302712</v>
      </c>
      <c r="W281" s="2"/>
      <c r="X281" s="2"/>
    </row>
    <row r="282" spans="1:24">
      <c r="A282">
        <v>1</v>
      </c>
      <c r="B282">
        <v>150</v>
      </c>
      <c r="C282">
        <f t="shared" si="57"/>
        <v>57</v>
      </c>
      <c r="D282">
        <v>150</v>
      </c>
      <c r="E282">
        <v>100</v>
      </c>
      <c r="F282">
        <v>6</v>
      </c>
      <c r="G282">
        <v>125</v>
      </c>
      <c r="H282">
        <v>2013</v>
      </c>
      <c r="I282">
        <v>0.25</v>
      </c>
      <c r="J282">
        <v>0.35</v>
      </c>
      <c r="K282">
        <v>375</v>
      </c>
      <c r="L282">
        <v>375</v>
      </c>
      <c r="M282">
        <v>1</v>
      </c>
      <c r="N282">
        <v>1</v>
      </c>
      <c r="O282">
        <f t="shared" si="55"/>
        <v>0.35389999999999999</v>
      </c>
      <c r="P282">
        <f t="shared" si="56"/>
        <v>111.73780000000001</v>
      </c>
      <c r="Q282">
        <f t="shared" si="52"/>
        <v>107.92677165354336</v>
      </c>
      <c r="R282">
        <f t="shared" si="53"/>
        <v>111.73780000000001</v>
      </c>
      <c r="S282">
        <f t="shared" si="54"/>
        <v>165.63875680577002</v>
      </c>
      <c r="T282">
        <f t="shared" si="58"/>
        <v>195.67458470654964</v>
      </c>
      <c r="W282" s="2"/>
      <c r="X282" s="2"/>
    </row>
    <row r="283" spans="1:24">
      <c r="A283">
        <v>1</v>
      </c>
      <c r="B283">
        <v>150</v>
      </c>
      <c r="C283">
        <f t="shared" si="57"/>
        <v>57.75</v>
      </c>
      <c r="D283">
        <v>150</v>
      </c>
      <c r="E283">
        <v>100</v>
      </c>
      <c r="F283">
        <v>6</v>
      </c>
      <c r="G283">
        <v>125</v>
      </c>
      <c r="H283">
        <v>2013</v>
      </c>
      <c r="I283">
        <v>0.25</v>
      </c>
      <c r="J283">
        <v>0.35</v>
      </c>
      <c r="K283">
        <v>375</v>
      </c>
      <c r="L283">
        <v>375</v>
      </c>
      <c r="M283">
        <v>1</v>
      </c>
      <c r="N283">
        <v>1</v>
      </c>
      <c r="O283">
        <f t="shared" si="55"/>
        <v>0.35389999999999999</v>
      </c>
      <c r="P283">
        <f t="shared" si="56"/>
        <v>112.003225</v>
      </c>
      <c r="Q283">
        <f t="shared" si="52"/>
        <v>107.92677165354336</v>
      </c>
      <c r="R283">
        <f t="shared" si="53"/>
        <v>112.003225</v>
      </c>
      <c r="S283">
        <f t="shared" si="54"/>
        <v>165.98195256577475</v>
      </c>
      <c r="T283">
        <f t="shared" si="58"/>
        <v>196.08001329770187</v>
      </c>
      <c r="W283" s="2"/>
      <c r="X283" s="2"/>
    </row>
    <row r="284" spans="1:24">
      <c r="A284">
        <v>1</v>
      </c>
      <c r="B284">
        <v>150</v>
      </c>
      <c r="C284">
        <f t="shared" si="57"/>
        <v>58.5</v>
      </c>
      <c r="D284">
        <v>150</v>
      </c>
      <c r="E284">
        <v>100</v>
      </c>
      <c r="F284">
        <v>6</v>
      </c>
      <c r="G284">
        <v>125</v>
      </c>
      <c r="H284">
        <v>2013</v>
      </c>
      <c r="I284">
        <v>0.25</v>
      </c>
      <c r="J284">
        <v>0.35</v>
      </c>
      <c r="K284">
        <v>375</v>
      </c>
      <c r="L284">
        <v>375</v>
      </c>
      <c r="M284">
        <v>1</v>
      </c>
      <c r="N284">
        <v>1</v>
      </c>
      <c r="O284">
        <f t="shared" si="55"/>
        <v>0.35389999999999999</v>
      </c>
      <c r="P284">
        <f t="shared" si="56"/>
        <v>112.26864999999999</v>
      </c>
      <c r="Q284">
        <f t="shared" si="52"/>
        <v>107.92677165354336</v>
      </c>
      <c r="R284">
        <f t="shared" si="53"/>
        <v>112.26864999999999</v>
      </c>
      <c r="S284">
        <f t="shared" si="54"/>
        <v>166.32531102538388</v>
      </c>
      <c r="T284">
        <f t="shared" si="58"/>
        <v>196.48563409132015</v>
      </c>
      <c r="W284" s="2"/>
      <c r="X284" s="2"/>
    </row>
    <row r="285" spans="1:24">
      <c r="A285">
        <v>1</v>
      </c>
      <c r="B285">
        <v>150</v>
      </c>
      <c r="C285">
        <f t="shared" si="57"/>
        <v>59.25</v>
      </c>
      <c r="D285">
        <v>150</v>
      </c>
      <c r="E285">
        <v>100</v>
      </c>
      <c r="F285">
        <v>6</v>
      </c>
      <c r="G285">
        <v>125</v>
      </c>
      <c r="H285">
        <v>2013</v>
      </c>
      <c r="I285">
        <v>0.25</v>
      </c>
      <c r="J285">
        <v>0.35</v>
      </c>
      <c r="K285">
        <v>375</v>
      </c>
      <c r="L285">
        <v>375</v>
      </c>
      <c r="M285">
        <v>1</v>
      </c>
      <c r="N285">
        <v>1</v>
      </c>
      <c r="O285">
        <f t="shared" si="55"/>
        <v>0.35389999999999999</v>
      </c>
      <c r="P285">
        <f t="shared" si="56"/>
        <v>112.53407500000002</v>
      </c>
      <c r="Q285">
        <f t="shared" si="52"/>
        <v>107.92677165354336</v>
      </c>
      <c r="R285">
        <f t="shared" si="53"/>
        <v>112.53407500000002</v>
      </c>
      <c r="S285">
        <f t="shared" si="54"/>
        <v>166.66883187680119</v>
      </c>
      <c r="T285">
        <f t="shared" si="58"/>
        <v>196.89144672379445</v>
      </c>
      <c r="W285" s="2"/>
      <c r="X285" s="2"/>
    </row>
    <row r="286" spans="1:24">
      <c r="A286">
        <v>1</v>
      </c>
      <c r="B286">
        <v>150</v>
      </c>
      <c r="C286">
        <f t="shared" si="57"/>
        <v>60</v>
      </c>
      <c r="D286">
        <v>150</v>
      </c>
      <c r="E286">
        <v>100</v>
      </c>
      <c r="F286">
        <v>6</v>
      </c>
      <c r="G286">
        <v>125</v>
      </c>
      <c r="H286">
        <v>2013</v>
      </c>
      <c r="I286">
        <v>0.25</v>
      </c>
      <c r="J286">
        <v>0.35</v>
      </c>
      <c r="K286">
        <v>375</v>
      </c>
      <c r="L286">
        <v>375</v>
      </c>
      <c r="M286">
        <v>1</v>
      </c>
      <c r="N286">
        <v>1</v>
      </c>
      <c r="O286">
        <f t="shared" si="55"/>
        <v>0.35389999999999999</v>
      </c>
      <c r="P286">
        <f t="shared" si="56"/>
        <v>112.79950000000001</v>
      </c>
      <c r="Q286">
        <f t="shared" ref="Q286:Q306" si="59">IF(P286&gt;=0,59.6 + 2455 / (H286- 1962.2),59.6 + 2455 / (H286- 1962.2) + P286 * 0.5466)</f>
        <v>107.92677165354336</v>
      </c>
      <c r="R286">
        <f t="shared" ref="R286:R306" si="60">IF(P286&gt;0,P286,0.001)</f>
        <v>112.79950000000001</v>
      </c>
      <c r="S286">
        <f t="shared" ref="S286:S306" si="61">(Q286 +R286^1.2) * (1 - EXP(-0.001502 * K286)) *EXP(-0.000554 * L286) * EXP(-0.1064 * I286) * EXP(-0.0325 * J286) * 1.2453</f>
        <v>167.01251481353728</v>
      </c>
      <c r="T286">
        <f t="shared" si="58"/>
        <v>197.29745083305869</v>
      </c>
      <c r="W286" s="2"/>
      <c r="X286" s="2"/>
    </row>
    <row r="287" spans="1:24">
      <c r="A287">
        <v>1</v>
      </c>
      <c r="B287">
        <v>150</v>
      </c>
      <c r="C287">
        <f t="shared" si="57"/>
        <v>60.75</v>
      </c>
      <c r="D287">
        <v>150</v>
      </c>
      <c r="E287">
        <v>100</v>
      </c>
      <c r="F287">
        <v>6</v>
      </c>
      <c r="G287">
        <v>125</v>
      </c>
      <c r="H287">
        <v>2013</v>
      </c>
      <c r="I287">
        <v>0.25</v>
      </c>
      <c r="J287">
        <v>0.35</v>
      </c>
      <c r="K287">
        <v>375</v>
      </c>
      <c r="L287">
        <v>375</v>
      </c>
      <c r="M287">
        <v>1</v>
      </c>
      <c r="N287">
        <v>1</v>
      </c>
      <c r="O287">
        <f t="shared" si="55"/>
        <v>0.35389999999999999</v>
      </c>
      <c r="P287">
        <f t="shared" si="56"/>
        <v>113.064925</v>
      </c>
      <c r="Q287">
        <f t="shared" si="59"/>
        <v>107.92677165354336</v>
      </c>
      <c r="R287">
        <f t="shared" si="60"/>
        <v>113.064925</v>
      </c>
      <c r="S287">
        <f t="shared" si="61"/>
        <v>167.35635953040156</v>
      </c>
      <c r="T287">
        <f t="shared" si="58"/>
        <v>197.70364605858103</v>
      </c>
      <c r="W287" s="2"/>
      <c r="X287" s="2"/>
    </row>
    <row r="288" spans="1:24">
      <c r="A288">
        <v>1</v>
      </c>
      <c r="B288">
        <v>150</v>
      </c>
      <c r="C288">
        <f t="shared" si="57"/>
        <v>61.5</v>
      </c>
      <c r="D288">
        <v>150</v>
      </c>
      <c r="E288">
        <v>100</v>
      </c>
      <c r="F288">
        <v>6</v>
      </c>
      <c r="G288">
        <v>125</v>
      </c>
      <c r="H288">
        <v>2013</v>
      </c>
      <c r="I288">
        <v>0.25</v>
      </c>
      <c r="J288">
        <v>0.35</v>
      </c>
      <c r="K288">
        <v>375</v>
      </c>
      <c r="L288">
        <v>375</v>
      </c>
      <c r="M288">
        <v>1</v>
      </c>
      <c r="N288">
        <v>1</v>
      </c>
      <c r="O288">
        <f t="shared" si="55"/>
        <v>0.35389999999999999</v>
      </c>
      <c r="P288">
        <f t="shared" si="56"/>
        <v>113.33035</v>
      </c>
      <c r="Q288">
        <f t="shared" si="59"/>
        <v>107.92677165354336</v>
      </c>
      <c r="R288">
        <f t="shared" si="60"/>
        <v>113.33035</v>
      </c>
      <c r="S288">
        <f t="shared" si="61"/>
        <v>167.70036572349326</v>
      </c>
      <c r="T288">
        <f t="shared" si="58"/>
        <v>198.11003204135338</v>
      </c>
      <c r="W288" s="2"/>
      <c r="X288" s="2"/>
    </row>
    <row r="289" spans="1:24">
      <c r="A289">
        <v>1</v>
      </c>
      <c r="B289">
        <v>150</v>
      </c>
      <c r="C289">
        <f t="shared" si="57"/>
        <v>62.25</v>
      </c>
      <c r="D289">
        <v>150</v>
      </c>
      <c r="E289">
        <v>100</v>
      </c>
      <c r="F289">
        <v>6</v>
      </c>
      <c r="G289">
        <v>125</v>
      </c>
      <c r="H289">
        <v>2013</v>
      </c>
      <c r="I289">
        <v>0.25</v>
      </c>
      <c r="J289">
        <v>0.35</v>
      </c>
      <c r="K289">
        <v>375</v>
      </c>
      <c r="L289">
        <v>375</v>
      </c>
      <c r="M289">
        <v>1</v>
      </c>
      <c r="N289">
        <v>1</v>
      </c>
      <c r="O289">
        <f t="shared" si="55"/>
        <v>0.35389999999999999</v>
      </c>
      <c r="P289">
        <f t="shared" si="56"/>
        <v>113.59577499999999</v>
      </c>
      <c r="Q289">
        <f t="shared" si="59"/>
        <v>107.92677165354336</v>
      </c>
      <c r="R289">
        <f t="shared" si="60"/>
        <v>113.59577499999999</v>
      </c>
      <c r="S289">
        <f t="shared" si="61"/>
        <v>168.04453309019272</v>
      </c>
      <c r="T289">
        <f t="shared" si="58"/>
        <v>198.51660842388097</v>
      </c>
      <c r="W289" s="2"/>
      <c r="X289" s="2"/>
    </row>
    <row r="290" spans="1:24">
      <c r="A290">
        <v>1</v>
      </c>
      <c r="B290">
        <v>150</v>
      </c>
      <c r="C290">
        <f t="shared" si="57"/>
        <v>63</v>
      </c>
      <c r="D290">
        <v>150</v>
      </c>
      <c r="E290">
        <v>100</v>
      </c>
      <c r="F290">
        <v>6</v>
      </c>
      <c r="G290">
        <v>125</v>
      </c>
      <c r="H290">
        <v>2013</v>
      </c>
      <c r="I290">
        <v>0.25</v>
      </c>
      <c r="J290">
        <v>0.35</v>
      </c>
      <c r="K290">
        <v>375</v>
      </c>
      <c r="L290">
        <v>375</v>
      </c>
      <c r="M290">
        <v>1</v>
      </c>
      <c r="N290">
        <v>1</v>
      </c>
      <c r="O290">
        <f t="shared" si="55"/>
        <v>0.35389999999999999</v>
      </c>
      <c r="P290">
        <f t="shared" si="56"/>
        <v>113.86120000000001</v>
      </c>
      <c r="Q290">
        <f t="shared" si="59"/>
        <v>107.92677165354336</v>
      </c>
      <c r="R290">
        <f t="shared" si="60"/>
        <v>113.86120000000001</v>
      </c>
      <c r="S290">
        <f t="shared" si="61"/>
        <v>168.388861329154</v>
      </c>
      <c r="T290">
        <f t="shared" si="58"/>
        <v>198.9233748501739</v>
      </c>
      <c r="W290" s="2"/>
      <c r="X290" s="2"/>
    </row>
    <row r="291" spans="1:24">
      <c r="A291">
        <v>1</v>
      </c>
      <c r="B291">
        <v>150</v>
      </c>
      <c r="C291">
        <f t="shared" si="57"/>
        <v>63.75</v>
      </c>
      <c r="D291">
        <v>150</v>
      </c>
      <c r="E291">
        <v>100</v>
      </c>
      <c r="F291">
        <v>6</v>
      </c>
      <c r="G291">
        <v>125</v>
      </c>
      <c r="H291">
        <v>2013</v>
      </c>
      <c r="I291">
        <v>0.25</v>
      </c>
      <c r="J291">
        <v>0.35</v>
      </c>
      <c r="K291">
        <v>375</v>
      </c>
      <c r="L291">
        <v>375</v>
      </c>
      <c r="M291">
        <v>1</v>
      </c>
      <c r="N291">
        <v>1</v>
      </c>
      <c r="O291">
        <f t="shared" si="55"/>
        <v>0.35389999999999999</v>
      </c>
      <c r="P291">
        <f t="shared" si="56"/>
        <v>114.126625</v>
      </c>
      <c r="Q291">
        <f t="shared" si="59"/>
        <v>107.92677165354336</v>
      </c>
      <c r="R291">
        <f t="shared" si="60"/>
        <v>114.126625</v>
      </c>
      <c r="S291">
        <f t="shared" si="61"/>
        <v>168.73335014029564</v>
      </c>
      <c r="T291">
        <f t="shared" si="58"/>
        <v>199.33033096573587</v>
      </c>
      <c r="W291" s="2"/>
      <c r="X291" s="2"/>
    </row>
    <row r="292" spans="1:24">
      <c r="A292">
        <v>1</v>
      </c>
      <c r="B292">
        <v>150</v>
      </c>
      <c r="C292">
        <f t="shared" si="57"/>
        <v>64.5</v>
      </c>
      <c r="D292">
        <v>150</v>
      </c>
      <c r="E292">
        <v>100</v>
      </c>
      <c r="F292">
        <v>6</v>
      </c>
      <c r="G292">
        <v>125</v>
      </c>
      <c r="H292">
        <v>2013</v>
      </c>
      <c r="I292">
        <v>0.25</v>
      </c>
      <c r="J292">
        <v>0.35</v>
      </c>
      <c r="K292">
        <v>375</v>
      </c>
      <c r="L292">
        <v>375</v>
      </c>
      <c r="M292">
        <v>1</v>
      </c>
      <c r="N292">
        <v>1</v>
      </c>
      <c r="O292">
        <f t="shared" si="55"/>
        <v>0.35389999999999999</v>
      </c>
      <c r="P292">
        <f t="shared" si="56"/>
        <v>114.39205</v>
      </c>
      <c r="Q292">
        <f t="shared" si="59"/>
        <v>107.92677165354336</v>
      </c>
      <c r="R292">
        <f t="shared" si="60"/>
        <v>114.39205</v>
      </c>
      <c r="S292">
        <f t="shared" si="61"/>
        <v>169.07799922479222</v>
      </c>
      <c r="T292">
        <f t="shared" si="58"/>
        <v>199.73747641755455</v>
      </c>
      <c r="W292" s="2"/>
      <c r="X292" s="2"/>
    </row>
    <row r="293" spans="1:24">
      <c r="A293">
        <v>1</v>
      </c>
      <c r="B293">
        <v>150</v>
      </c>
      <c r="C293">
        <f t="shared" si="57"/>
        <v>65.25</v>
      </c>
      <c r="D293">
        <v>150</v>
      </c>
      <c r="E293">
        <v>100</v>
      </c>
      <c r="F293">
        <v>6</v>
      </c>
      <c r="G293">
        <v>125</v>
      </c>
      <c r="H293">
        <v>2013</v>
      </c>
      <c r="I293">
        <v>0.25</v>
      </c>
      <c r="J293">
        <v>0.35</v>
      </c>
      <c r="K293">
        <v>375</v>
      </c>
      <c r="L293">
        <v>375</v>
      </c>
      <c r="M293">
        <v>1</v>
      </c>
      <c r="N293">
        <v>1</v>
      </c>
      <c r="O293">
        <f t="shared" si="55"/>
        <v>0.35389999999999999</v>
      </c>
      <c r="P293">
        <f t="shared" si="56"/>
        <v>114.65747499999999</v>
      </c>
      <c r="Q293">
        <f t="shared" si="59"/>
        <v>107.92677165354336</v>
      </c>
      <c r="R293">
        <f t="shared" si="60"/>
        <v>114.65747499999999</v>
      </c>
      <c r="S293">
        <f t="shared" si="61"/>
        <v>169.42280828506748</v>
      </c>
      <c r="T293">
        <f t="shared" si="58"/>
        <v>200.14481085409301</v>
      </c>
      <c r="W293" s="2"/>
      <c r="X293" s="2"/>
    </row>
    <row r="294" spans="1:24">
      <c r="A294">
        <v>1</v>
      </c>
      <c r="B294">
        <v>150</v>
      </c>
      <c r="C294">
        <f t="shared" si="57"/>
        <v>66</v>
      </c>
      <c r="D294">
        <v>150</v>
      </c>
      <c r="E294">
        <v>100</v>
      </c>
      <c r="F294">
        <v>6</v>
      </c>
      <c r="G294">
        <v>125</v>
      </c>
      <c r="H294">
        <v>2013</v>
      </c>
      <c r="I294">
        <v>0.25</v>
      </c>
      <c r="J294">
        <v>0.35</v>
      </c>
      <c r="K294">
        <v>375</v>
      </c>
      <c r="L294">
        <v>375</v>
      </c>
      <c r="M294">
        <v>1</v>
      </c>
      <c r="N294">
        <v>1</v>
      </c>
      <c r="O294">
        <f t="shared" si="55"/>
        <v>0.35389999999999999</v>
      </c>
      <c r="P294">
        <f t="shared" si="56"/>
        <v>114.92290000000001</v>
      </c>
      <c r="Q294">
        <f t="shared" si="59"/>
        <v>107.92677165354336</v>
      </c>
      <c r="R294">
        <f t="shared" si="60"/>
        <v>114.92290000000001</v>
      </c>
      <c r="S294">
        <f t="shared" si="61"/>
        <v>169.76777702478498</v>
      </c>
      <c r="T294">
        <f t="shared" si="58"/>
        <v>200.55233392527933</v>
      </c>
      <c r="W294" s="2"/>
      <c r="X294" s="2"/>
    </row>
    <row r="295" spans="1:24">
      <c r="A295">
        <v>1</v>
      </c>
      <c r="B295">
        <v>150</v>
      </c>
      <c r="C295">
        <f t="shared" si="57"/>
        <v>66.75</v>
      </c>
      <c r="D295">
        <v>150</v>
      </c>
      <c r="E295">
        <v>100</v>
      </c>
      <c r="F295">
        <v>6</v>
      </c>
      <c r="G295">
        <v>125</v>
      </c>
      <c r="H295">
        <v>2013</v>
      </c>
      <c r="I295">
        <v>0.25</v>
      </c>
      <c r="J295">
        <v>0.35</v>
      </c>
      <c r="K295">
        <v>375</v>
      </c>
      <c r="L295">
        <v>375</v>
      </c>
      <c r="M295">
        <v>1</v>
      </c>
      <c r="N295">
        <v>1</v>
      </c>
      <c r="O295">
        <f t="shared" si="55"/>
        <v>0.35389999999999999</v>
      </c>
      <c r="P295">
        <f t="shared" si="56"/>
        <v>115.18832500000001</v>
      </c>
      <c r="Q295">
        <f t="shared" si="59"/>
        <v>107.92677165354336</v>
      </c>
      <c r="R295">
        <f t="shared" si="60"/>
        <v>115.18832500000001</v>
      </c>
      <c r="S295">
        <f t="shared" si="61"/>
        <v>170.11290514884021</v>
      </c>
      <c r="T295">
        <f t="shared" si="58"/>
        <v>200.96004528249657</v>
      </c>
      <c r="W295" s="2"/>
      <c r="X295" s="2"/>
    </row>
    <row r="296" spans="1:24">
      <c r="A296">
        <v>1</v>
      </c>
      <c r="B296">
        <v>150</v>
      </c>
      <c r="C296">
        <f t="shared" si="57"/>
        <v>67.5</v>
      </c>
      <c r="D296">
        <v>150</v>
      </c>
      <c r="E296">
        <v>100</v>
      </c>
      <c r="F296">
        <v>6</v>
      </c>
      <c r="G296">
        <v>125</v>
      </c>
      <c r="H296">
        <v>2013</v>
      </c>
      <c r="I296">
        <v>0.25</v>
      </c>
      <c r="J296">
        <v>0.35</v>
      </c>
      <c r="K296">
        <v>375</v>
      </c>
      <c r="L296">
        <v>375</v>
      </c>
      <c r="M296">
        <v>1</v>
      </c>
      <c r="N296">
        <v>1</v>
      </c>
      <c r="O296">
        <f t="shared" si="55"/>
        <v>0.35389999999999999</v>
      </c>
      <c r="P296">
        <f t="shared" si="56"/>
        <v>115.45375</v>
      </c>
      <c r="Q296">
        <f t="shared" si="59"/>
        <v>107.92677165354336</v>
      </c>
      <c r="R296">
        <f t="shared" si="60"/>
        <v>115.45375</v>
      </c>
      <c r="S296">
        <f t="shared" si="61"/>
        <v>170.45819236335379</v>
      </c>
      <c r="T296">
        <f t="shared" si="58"/>
        <v>201.36794457857525</v>
      </c>
      <c r="W296" s="2"/>
      <c r="X296" s="2"/>
    </row>
    <row r="297" spans="1:24">
      <c r="A297">
        <v>1</v>
      </c>
      <c r="B297">
        <v>150</v>
      </c>
      <c r="C297">
        <f t="shared" si="57"/>
        <v>68.25</v>
      </c>
      <c r="D297">
        <v>150</v>
      </c>
      <c r="E297">
        <v>100</v>
      </c>
      <c r="F297">
        <v>6</v>
      </c>
      <c r="G297">
        <v>125</v>
      </c>
      <c r="H297">
        <v>2013</v>
      </c>
      <c r="I297">
        <v>0.25</v>
      </c>
      <c r="J297">
        <v>0.35</v>
      </c>
      <c r="K297">
        <v>375</v>
      </c>
      <c r="L297">
        <v>375</v>
      </c>
      <c r="M297">
        <v>1</v>
      </c>
      <c r="N297">
        <v>1</v>
      </c>
      <c r="O297">
        <f t="shared" si="55"/>
        <v>0.35389999999999999</v>
      </c>
      <c r="P297">
        <f t="shared" si="56"/>
        <v>115.71917499999999</v>
      </c>
      <c r="Q297">
        <f t="shared" si="59"/>
        <v>107.92677165354336</v>
      </c>
      <c r="R297">
        <f t="shared" si="60"/>
        <v>115.71917499999999</v>
      </c>
      <c r="S297">
        <f t="shared" si="61"/>
        <v>170.8036383756619</v>
      </c>
      <c r="T297">
        <f t="shared" si="58"/>
        <v>201.77603146778191</v>
      </c>
      <c r="W297" s="2"/>
      <c r="X297" s="2"/>
    </row>
    <row r="298" spans="1:24">
      <c r="A298">
        <v>1</v>
      </c>
      <c r="B298">
        <v>150</v>
      </c>
      <c r="C298">
        <f t="shared" si="57"/>
        <v>69</v>
      </c>
      <c r="D298">
        <v>150</v>
      </c>
      <c r="E298">
        <v>100</v>
      </c>
      <c r="F298">
        <v>6</v>
      </c>
      <c r="G298">
        <v>125</v>
      </c>
      <c r="H298">
        <v>2013</v>
      </c>
      <c r="I298">
        <v>0.25</v>
      </c>
      <c r="J298">
        <v>0.35</v>
      </c>
      <c r="K298">
        <v>375</v>
      </c>
      <c r="L298">
        <v>375</v>
      </c>
      <c r="M298">
        <v>1</v>
      </c>
      <c r="N298">
        <v>1</v>
      </c>
      <c r="O298">
        <f t="shared" si="55"/>
        <v>0.35389999999999999</v>
      </c>
      <c r="P298">
        <f t="shared" si="56"/>
        <v>115.98459999999999</v>
      </c>
      <c r="Q298">
        <f t="shared" si="59"/>
        <v>107.92677165354336</v>
      </c>
      <c r="R298">
        <f t="shared" si="60"/>
        <v>115.98459999999999</v>
      </c>
      <c r="S298">
        <f t="shared" si="61"/>
        <v>171.14924289430991</v>
      </c>
      <c r="T298">
        <f t="shared" si="58"/>
        <v>202.1843056058114</v>
      </c>
      <c r="W298" s="2"/>
      <c r="X298" s="2"/>
    </row>
    <row r="299" spans="1:24">
      <c r="A299">
        <v>1</v>
      </c>
      <c r="B299">
        <v>150</v>
      </c>
      <c r="C299">
        <f t="shared" si="57"/>
        <v>69.75</v>
      </c>
      <c r="D299">
        <v>150</v>
      </c>
      <c r="E299">
        <v>100</v>
      </c>
      <c r="F299">
        <v>6</v>
      </c>
      <c r="G299">
        <v>125</v>
      </c>
      <c r="H299">
        <v>2013</v>
      </c>
      <c r="I299">
        <v>0.25</v>
      </c>
      <c r="J299">
        <v>0.35</v>
      </c>
      <c r="K299">
        <v>375</v>
      </c>
      <c r="L299">
        <v>375</v>
      </c>
      <c r="M299">
        <v>1</v>
      </c>
      <c r="N299">
        <v>1</v>
      </c>
      <c r="O299">
        <f t="shared" si="55"/>
        <v>0.35389999999999999</v>
      </c>
      <c r="P299">
        <f t="shared" si="56"/>
        <v>116.25002500000001</v>
      </c>
      <c r="Q299">
        <f t="shared" si="59"/>
        <v>107.92677165354336</v>
      </c>
      <c r="R299">
        <f t="shared" si="60"/>
        <v>116.25002500000001</v>
      </c>
      <c r="S299">
        <f t="shared" si="61"/>
        <v>171.49500562904359</v>
      </c>
      <c r="T299">
        <f t="shared" si="58"/>
        <v>202.59276664977679</v>
      </c>
      <c r="W299" s="2"/>
      <c r="X299" s="2"/>
    </row>
    <row r="300" spans="1:24">
      <c r="A300">
        <v>1</v>
      </c>
      <c r="B300">
        <v>150</v>
      </c>
      <c r="C300">
        <f t="shared" si="57"/>
        <v>70.5</v>
      </c>
      <c r="D300">
        <v>150</v>
      </c>
      <c r="E300">
        <v>100</v>
      </c>
      <c r="F300">
        <v>6</v>
      </c>
      <c r="G300">
        <v>125</v>
      </c>
      <c r="H300">
        <v>2013</v>
      </c>
      <c r="I300">
        <v>0.25</v>
      </c>
      <c r="J300">
        <v>0.35</v>
      </c>
      <c r="K300">
        <v>375</v>
      </c>
      <c r="L300">
        <v>375</v>
      </c>
      <c r="M300">
        <v>1</v>
      </c>
      <c r="N300">
        <v>1</v>
      </c>
      <c r="O300">
        <f t="shared" si="55"/>
        <v>0.35389999999999999</v>
      </c>
      <c r="P300">
        <f t="shared" si="56"/>
        <v>116.51545</v>
      </c>
      <c r="Q300">
        <f t="shared" si="59"/>
        <v>107.92677165354336</v>
      </c>
      <c r="R300">
        <f t="shared" si="60"/>
        <v>116.51545</v>
      </c>
      <c r="S300">
        <f t="shared" si="61"/>
        <v>171.84092629080209</v>
      </c>
      <c r="T300">
        <f t="shared" si="58"/>
        <v>203.00141425820087</v>
      </c>
      <c r="W300" s="2"/>
      <c r="X300" s="2"/>
    </row>
    <row r="301" spans="1:24">
      <c r="A301">
        <v>1</v>
      </c>
      <c r="B301">
        <v>150</v>
      </c>
      <c r="C301">
        <f t="shared" si="57"/>
        <v>71.25</v>
      </c>
      <c r="D301">
        <v>150</v>
      </c>
      <c r="E301">
        <v>100</v>
      </c>
      <c r="F301">
        <v>6</v>
      </c>
      <c r="G301">
        <v>125</v>
      </c>
      <c r="H301">
        <v>2013</v>
      </c>
      <c r="I301">
        <v>0.25</v>
      </c>
      <c r="J301">
        <v>0.35</v>
      </c>
      <c r="K301">
        <v>375</v>
      </c>
      <c r="L301">
        <v>375</v>
      </c>
      <c r="M301">
        <v>1</v>
      </c>
      <c r="N301">
        <v>1</v>
      </c>
      <c r="O301">
        <f t="shared" si="55"/>
        <v>0.35389999999999999</v>
      </c>
      <c r="P301">
        <f t="shared" si="56"/>
        <v>116.78087499999999</v>
      </c>
      <c r="Q301">
        <f t="shared" si="59"/>
        <v>107.92677165354336</v>
      </c>
      <c r="R301">
        <f t="shared" si="60"/>
        <v>116.78087499999999</v>
      </c>
      <c r="S301">
        <f t="shared" si="61"/>
        <v>172.18700459171015</v>
      </c>
      <c r="T301">
        <f t="shared" si="58"/>
        <v>203.41024809100688</v>
      </c>
      <c r="W301" s="2"/>
      <c r="X301" s="2"/>
    </row>
    <row r="302" spans="1:24">
      <c r="A302">
        <v>1</v>
      </c>
      <c r="B302">
        <v>150</v>
      </c>
      <c r="C302">
        <f t="shared" si="57"/>
        <v>72</v>
      </c>
      <c r="D302">
        <v>150</v>
      </c>
      <c r="E302">
        <v>100</v>
      </c>
      <c r="F302">
        <v>6</v>
      </c>
      <c r="G302">
        <v>125</v>
      </c>
      <c r="H302">
        <v>2013</v>
      </c>
      <c r="I302">
        <v>0.25</v>
      </c>
      <c r="J302">
        <v>0.35</v>
      </c>
      <c r="K302">
        <v>375</v>
      </c>
      <c r="L302">
        <v>375</v>
      </c>
      <c r="M302">
        <v>1</v>
      </c>
      <c r="N302">
        <v>1</v>
      </c>
      <c r="O302">
        <f t="shared" si="55"/>
        <v>0.35389999999999999</v>
      </c>
      <c r="P302">
        <f t="shared" si="56"/>
        <v>117.04629999999999</v>
      </c>
      <c r="Q302">
        <f t="shared" si="59"/>
        <v>107.92677165354336</v>
      </c>
      <c r="R302">
        <f t="shared" si="60"/>
        <v>117.04629999999999</v>
      </c>
      <c r="S302">
        <f t="shared" si="61"/>
        <v>172.53324024507054</v>
      </c>
      <c r="T302">
        <f t="shared" si="58"/>
        <v>203.81926780951</v>
      </c>
      <c r="W302" s="2"/>
      <c r="X302" s="2"/>
    </row>
    <row r="303" spans="1:24">
      <c r="A303">
        <v>1</v>
      </c>
      <c r="B303">
        <v>150</v>
      </c>
      <c r="C303">
        <f t="shared" si="57"/>
        <v>72.75</v>
      </c>
      <c r="D303">
        <v>150</v>
      </c>
      <c r="E303">
        <v>100</v>
      </c>
      <c r="F303">
        <v>6</v>
      </c>
      <c r="G303">
        <v>125</v>
      </c>
      <c r="H303">
        <v>2013</v>
      </c>
      <c r="I303">
        <v>0.25</v>
      </c>
      <c r="J303">
        <v>0.35</v>
      </c>
      <c r="K303">
        <v>375</v>
      </c>
      <c r="L303">
        <v>375</v>
      </c>
      <c r="M303">
        <v>1</v>
      </c>
      <c r="N303">
        <v>1</v>
      </c>
      <c r="O303">
        <f t="shared" si="55"/>
        <v>0.35389999999999999</v>
      </c>
      <c r="P303">
        <f t="shared" si="56"/>
        <v>117.31172500000001</v>
      </c>
      <c r="Q303">
        <f t="shared" si="59"/>
        <v>107.92677165354336</v>
      </c>
      <c r="R303">
        <f t="shared" si="60"/>
        <v>117.31172500000001</v>
      </c>
      <c r="S303">
        <f t="shared" si="61"/>
        <v>172.87963296535625</v>
      </c>
      <c r="T303">
        <f t="shared" si="58"/>
        <v>204.22847307640748</v>
      </c>
      <c r="W303" s="2"/>
      <c r="X303" s="2"/>
    </row>
    <row r="304" spans="1:24">
      <c r="A304">
        <v>1</v>
      </c>
      <c r="B304">
        <v>150</v>
      </c>
      <c r="C304">
        <f t="shared" si="57"/>
        <v>73.5</v>
      </c>
      <c r="D304">
        <v>150</v>
      </c>
      <c r="E304">
        <v>100</v>
      </c>
      <c r="F304">
        <v>6</v>
      </c>
      <c r="G304">
        <v>125</v>
      </c>
      <c r="H304">
        <v>2013</v>
      </c>
      <c r="I304">
        <v>0.25</v>
      </c>
      <c r="J304">
        <v>0.35</v>
      </c>
      <c r="K304">
        <v>375</v>
      </c>
      <c r="L304">
        <v>375</v>
      </c>
      <c r="M304">
        <v>1</v>
      </c>
      <c r="N304">
        <v>1</v>
      </c>
      <c r="O304">
        <f t="shared" si="55"/>
        <v>0.35389999999999999</v>
      </c>
      <c r="P304">
        <f t="shared" si="56"/>
        <v>117.57715</v>
      </c>
      <c r="Q304">
        <f t="shared" si="59"/>
        <v>107.92677165354336</v>
      </c>
      <c r="R304">
        <f t="shared" si="60"/>
        <v>117.57715</v>
      </c>
      <c r="S304">
        <f t="shared" si="61"/>
        <v>173.22618246820369</v>
      </c>
      <c r="T304">
        <f t="shared" si="58"/>
        <v>204.6378635557713</v>
      </c>
      <c r="W304" s="2"/>
      <c r="X304" s="2"/>
    </row>
    <row r="305" spans="1:24">
      <c r="A305">
        <v>1</v>
      </c>
      <c r="B305">
        <v>150</v>
      </c>
      <c r="C305">
        <f t="shared" si="57"/>
        <v>74.25</v>
      </c>
      <c r="D305">
        <v>150</v>
      </c>
      <c r="E305">
        <v>100</v>
      </c>
      <c r="F305">
        <v>6</v>
      </c>
      <c r="G305">
        <v>125</v>
      </c>
      <c r="H305">
        <v>2013</v>
      </c>
      <c r="I305">
        <v>0.25</v>
      </c>
      <c r="J305">
        <v>0.35</v>
      </c>
      <c r="K305">
        <v>375</v>
      </c>
      <c r="L305">
        <v>375</v>
      </c>
      <c r="M305">
        <v>1</v>
      </c>
      <c r="N305">
        <v>1</v>
      </c>
      <c r="O305">
        <f t="shared" si="55"/>
        <v>0.35389999999999999</v>
      </c>
      <c r="P305">
        <f t="shared" si="56"/>
        <v>117.842575</v>
      </c>
      <c r="Q305">
        <f t="shared" si="59"/>
        <v>107.92677165354336</v>
      </c>
      <c r="R305">
        <f t="shared" si="60"/>
        <v>117.842575</v>
      </c>
      <c r="S305">
        <f t="shared" si="61"/>
        <v>173.57288847040499</v>
      </c>
      <c r="T305">
        <f t="shared" si="58"/>
        <v>205.04743891303838</v>
      </c>
      <c r="W305" s="2"/>
      <c r="X305" s="2"/>
    </row>
    <row r="306" spans="1:24">
      <c r="A306">
        <v>1</v>
      </c>
      <c r="B306">
        <v>150</v>
      </c>
      <c r="C306">
        <f t="shared" si="57"/>
        <v>75</v>
      </c>
      <c r="D306">
        <v>150</v>
      </c>
      <c r="E306">
        <v>100</v>
      </c>
      <c r="F306">
        <v>6</v>
      </c>
      <c r="G306">
        <v>125</v>
      </c>
      <c r="H306">
        <v>2013</v>
      </c>
      <c r="I306">
        <v>0.25</v>
      </c>
      <c r="J306">
        <v>0.35</v>
      </c>
      <c r="K306">
        <v>375</v>
      </c>
      <c r="L306">
        <v>375</v>
      </c>
      <c r="M306">
        <v>1</v>
      </c>
      <c r="N306">
        <v>1</v>
      </c>
      <c r="O306">
        <f t="shared" si="55"/>
        <v>0.35389999999999999</v>
      </c>
      <c r="P306">
        <f t="shared" si="56"/>
        <v>118.10799999999999</v>
      </c>
      <c r="Q306">
        <f t="shared" si="59"/>
        <v>107.92677165354336</v>
      </c>
      <c r="R306">
        <f t="shared" si="60"/>
        <v>118.10799999999999</v>
      </c>
      <c r="S306">
        <f t="shared" si="61"/>
        <v>173.91975068990064</v>
      </c>
      <c r="T306">
        <f t="shared" si="58"/>
        <v>205.45719881500261</v>
      </c>
      <c r="W306" s="2"/>
      <c r="X306" s="2"/>
    </row>
    <row r="307" spans="1:24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s="1" t="s">
        <v>17</v>
      </c>
      <c r="L307" s="1" t="s">
        <v>18</v>
      </c>
      <c r="M307" t="s">
        <v>10</v>
      </c>
      <c r="N307" t="s">
        <v>11</v>
      </c>
      <c r="P307" t="s">
        <v>12</v>
      </c>
      <c r="Q307" t="s">
        <v>13</v>
      </c>
      <c r="R307" t="s">
        <v>16</v>
      </c>
      <c r="S307" t="s">
        <v>14</v>
      </c>
      <c r="T307" t="s">
        <v>15</v>
      </c>
      <c r="W307" s="2"/>
      <c r="X307" s="2"/>
    </row>
    <row r="308" spans="1:24">
      <c r="A308">
        <v>1</v>
      </c>
      <c r="B308">
        <v>150</v>
      </c>
      <c r="C308">
        <v>75</v>
      </c>
      <c r="D308">
        <v>0</v>
      </c>
      <c r="E308">
        <v>100</v>
      </c>
      <c r="F308">
        <v>6</v>
      </c>
      <c r="G308">
        <v>125</v>
      </c>
      <c r="H308">
        <v>2013</v>
      </c>
      <c r="I308">
        <v>0.25</v>
      </c>
      <c r="J308">
        <v>0.35</v>
      </c>
      <c r="K308">
        <v>375</v>
      </c>
      <c r="L308">
        <v>375</v>
      </c>
      <c r="M308">
        <v>1</v>
      </c>
      <c r="N308">
        <v>1</v>
      </c>
      <c r="O308">
        <f>IF(F308&lt;= 4,1.0749,0.3539)</f>
        <v>0.35389999999999999</v>
      </c>
      <c r="P308">
        <f>(0.3255 *A308)+ (0.2528 * (B308 +D308)) +(0.376 * E308) +(O308* C308)- (0.1936 * G308) + M308 + N308</f>
        <v>80.188000000000002</v>
      </c>
      <c r="Q308">
        <f t="shared" ref="Q308:Q323" si="62">IF(P308&gt;=0,59.6 + 2455 / (H308- 1962.2),59.6 + 2455 / (H308- 1962.2) + P308 * 0.5466)</f>
        <v>107.92677165354336</v>
      </c>
      <c r="R308">
        <f t="shared" ref="R308:R323" si="63">IF(P308&gt;0,P308,0.001)</f>
        <v>80.188000000000002</v>
      </c>
      <c r="S308">
        <f t="shared" ref="S308:S323" si="64">(Q308 +R308^1.2) * (1 - EXP(-0.001502 * K308)) *EXP(-0.000554 * L308) * EXP(-0.1064 * I308) * EXP(-0.0325 * J308) * 1.2453</f>
        <v>126.10582369890436</v>
      </c>
      <c r="T308">
        <f t="shared" ref="T308:T314" si="65">100*S308*4.43/K308</f>
        <v>148.97301306297231</v>
      </c>
      <c r="W308" s="2"/>
      <c r="X308" s="2"/>
    </row>
    <row r="309" spans="1:24">
      <c r="A309">
        <v>1</v>
      </c>
      <c r="B309">
        <v>150</v>
      </c>
      <c r="C309">
        <v>75</v>
      </c>
      <c r="D309">
        <f>D308+3</f>
        <v>3</v>
      </c>
      <c r="E309">
        <v>100</v>
      </c>
      <c r="F309">
        <v>6</v>
      </c>
      <c r="G309">
        <v>125</v>
      </c>
      <c r="H309">
        <v>2013</v>
      </c>
      <c r="I309">
        <v>0.25</v>
      </c>
      <c r="J309">
        <v>0.35</v>
      </c>
      <c r="K309">
        <v>375</v>
      </c>
      <c r="L309">
        <v>375</v>
      </c>
      <c r="M309">
        <v>1</v>
      </c>
      <c r="N309">
        <v>1</v>
      </c>
      <c r="O309">
        <f t="shared" ref="O309:O372" si="66">IF(F309&lt;= 4,1.0749,0.3539)</f>
        <v>0.35389999999999999</v>
      </c>
      <c r="P309">
        <f t="shared" ref="P309:P372" si="67">(0.3255 *A309)+ (0.2528 * (B309 +D309)) +(0.376 * E309) +(O309* C309)- (0.1936 * G309) + M309 + N309</f>
        <v>80.946400000000011</v>
      </c>
      <c r="Q309">
        <f t="shared" si="62"/>
        <v>107.92677165354336</v>
      </c>
      <c r="R309">
        <f t="shared" si="63"/>
        <v>80.946400000000011</v>
      </c>
      <c r="S309">
        <f t="shared" si="64"/>
        <v>127.0241281732438</v>
      </c>
      <c r="T309">
        <f t="shared" si="65"/>
        <v>150.05783674865867</v>
      </c>
      <c r="W309" s="2"/>
      <c r="X309" s="2"/>
    </row>
    <row r="310" spans="1:24">
      <c r="A310">
        <v>1</v>
      </c>
      <c r="B310">
        <v>150</v>
      </c>
      <c r="C310">
        <v>75</v>
      </c>
      <c r="D310">
        <f t="shared" ref="D310:D373" si="68">D309+3</f>
        <v>6</v>
      </c>
      <c r="E310">
        <v>100</v>
      </c>
      <c r="F310">
        <v>6</v>
      </c>
      <c r="G310">
        <v>125</v>
      </c>
      <c r="H310">
        <v>2013</v>
      </c>
      <c r="I310">
        <v>0.25</v>
      </c>
      <c r="J310">
        <v>0.35</v>
      </c>
      <c r="K310">
        <v>375</v>
      </c>
      <c r="L310">
        <v>375</v>
      </c>
      <c r="M310">
        <v>1</v>
      </c>
      <c r="N310">
        <v>1</v>
      </c>
      <c r="O310">
        <f t="shared" si="66"/>
        <v>0.35389999999999999</v>
      </c>
      <c r="P310">
        <f t="shared" si="67"/>
        <v>81.704800000000006</v>
      </c>
      <c r="Q310">
        <f t="shared" si="62"/>
        <v>107.92677165354336</v>
      </c>
      <c r="R310">
        <f t="shared" si="63"/>
        <v>81.704800000000006</v>
      </c>
      <c r="S310">
        <f t="shared" si="64"/>
        <v>127.94415503231362</v>
      </c>
      <c r="T310">
        <f t="shared" si="65"/>
        <v>151.1446951448398</v>
      </c>
      <c r="W310" s="2"/>
      <c r="X310" s="2"/>
    </row>
    <row r="311" spans="1:24">
      <c r="A311">
        <v>1</v>
      </c>
      <c r="B311">
        <v>150</v>
      </c>
      <c r="C311">
        <v>75</v>
      </c>
      <c r="D311">
        <f t="shared" si="68"/>
        <v>9</v>
      </c>
      <c r="E311">
        <v>100</v>
      </c>
      <c r="F311">
        <v>6</v>
      </c>
      <c r="G311">
        <v>125</v>
      </c>
      <c r="H311">
        <v>2013</v>
      </c>
      <c r="I311">
        <v>0.25</v>
      </c>
      <c r="J311">
        <v>0.35</v>
      </c>
      <c r="K311">
        <v>375</v>
      </c>
      <c r="L311">
        <v>375</v>
      </c>
      <c r="M311">
        <v>1</v>
      </c>
      <c r="N311">
        <v>1</v>
      </c>
      <c r="O311">
        <f t="shared" si="66"/>
        <v>0.35389999999999999</v>
      </c>
      <c r="P311">
        <f t="shared" si="67"/>
        <v>82.463200000000001</v>
      </c>
      <c r="Q311">
        <f t="shared" si="62"/>
        <v>107.92677165354336</v>
      </c>
      <c r="R311">
        <f t="shared" si="63"/>
        <v>82.463200000000001</v>
      </c>
      <c r="S311">
        <f t="shared" si="64"/>
        <v>128.86589147385422</v>
      </c>
      <c r="T311">
        <f t="shared" si="65"/>
        <v>152.23357312777978</v>
      </c>
      <c r="W311" s="2"/>
      <c r="X311" s="2"/>
    </row>
    <row r="312" spans="1:24">
      <c r="A312">
        <v>1</v>
      </c>
      <c r="B312">
        <v>150</v>
      </c>
      <c r="C312">
        <v>75</v>
      </c>
      <c r="D312">
        <f t="shared" si="68"/>
        <v>12</v>
      </c>
      <c r="E312">
        <v>100</v>
      </c>
      <c r="F312">
        <v>6</v>
      </c>
      <c r="G312">
        <v>125</v>
      </c>
      <c r="H312">
        <v>2013</v>
      </c>
      <c r="I312">
        <v>0.25</v>
      </c>
      <c r="J312">
        <v>0.35</v>
      </c>
      <c r="K312">
        <v>375</v>
      </c>
      <c r="L312">
        <v>375</v>
      </c>
      <c r="M312">
        <v>1</v>
      </c>
      <c r="N312">
        <v>1</v>
      </c>
      <c r="O312">
        <f t="shared" si="66"/>
        <v>0.35389999999999999</v>
      </c>
      <c r="P312">
        <f t="shared" si="67"/>
        <v>83.221599999999995</v>
      </c>
      <c r="Q312">
        <f t="shared" si="62"/>
        <v>107.92677165354336</v>
      </c>
      <c r="R312">
        <f t="shared" si="63"/>
        <v>83.221599999999995</v>
      </c>
      <c r="S312">
        <f t="shared" si="64"/>
        <v>129.78932490774272</v>
      </c>
      <c r="T312">
        <f t="shared" si="65"/>
        <v>153.32445582434673</v>
      </c>
      <c r="W312" s="2"/>
      <c r="X312" s="2"/>
    </row>
    <row r="313" spans="1:24">
      <c r="A313">
        <v>1</v>
      </c>
      <c r="B313">
        <v>150</v>
      </c>
      <c r="C313">
        <v>75</v>
      </c>
      <c r="D313">
        <f t="shared" si="68"/>
        <v>15</v>
      </c>
      <c r="E313">
        <v>100</v>
      </c>
      <c r="F313">
        <v>6</v>
      </c>
      <c r="G313">
        <v>125</v>
      </c>
      <c r="H313">
        <v>2013</v>
      </c>
      <c r="I313">
        <v>0.25</v>
      </c>
      <c r="J313">
        <v>0.35</v>
      </c>
      <c r="K313">
        <v>375</v>
      </c>
      <c r="L313">
        <v>375</v>
      </c>
      <c r="M313">
        <v>1</v>
      </c>
      <c r="N313">
        <v>1</v>
      </c>
      <c r="O313">
        <f t="shared" si="66"/>
        <v>0.35389999999999999</v>
      </c>
      <c r="P313">
        <f t="shared" si="67"/>
        <v>83.98</v>
      </c>
      <c r="Q313">
        <f t="shared" si="62"/>
        <v>107.92677165354336</v>
      </c>
      <c r="R313">
        <f t="shared" si="63"/>
        <v>83.98</v>
      </c>
      <c r="S313">
        <f t="shared" si="64"/>
        <v>130.71444295057458</v>
      </c>
      <c r="T313">
        <f t="shared" si="65"/>
        <v>154.41732860561208</v>
      </c>
      <c r="W313" s="2"/>
      <c r="X313" s="2"/>
    </row>
    <row r="314" spans="1:24">
      <c r="A314">
        <v>1</v>
      </c>
      <c r="B314">
        <v>150</v>
      </c>
      <c r="C314">
        <v>75</v>
      </c>
      <c r="D314">
        <f t="shared" si="68"/>
        <v>18</v>
      </c>
      <c r="E314">
        <v>100</v>
      </c>
      <c r="F314">
        <v>6</v>
      </c>
      <c r="G314">
        <v>125</v>
      </c>
      <c r="H314">
        <v>2013</v>
      </c>
      <c r="I314">
        <v>0.25</v>
      </c>
      <c r="J314">
        <v>0.35</v>
      </c>
      <c r="K314">
        <v>375</v>
      </c>
      <c r="L314">
        <v>375</v>
      </c>
      <c r="M314">
        <v>1</v>
      </c>
      <c r="N314">
        <v>1</v>
      </c>
      <c r="O314">
        <f t="shared" si="66"/>
        <v>0.35389999999999999</v>
      </c>
      <c r="P314">
        <f t="shared" si="67"/>
        <v>84.738400000000013</v>
      </c>
      <c r="Q314">
        <f t="shared" si="62"/>
        <v>107.92677165354336</v>
      </c>
      <c r="R314">
        <f t="shared" si="63"/>
        <v>84.738400000000013</v>
      </c>
      <c r="S314">
        <f t="shared" si="64"/>
        <v>131.64123342043177</v>
      </c>
      <c r="T314">
        <f t="shared" si="65"/>
        <v>155.51217708067006</v>
      </c>
      <c r="W314" s="2"/>
      <c r="X314" s="2"/>
    </row>
    <row r="315" spans="1:24">
      <c r="A315">
        <v>1</v>
      </c>
      <c r="B315">
        <v>150</v>
      </c>
      <c r="C315">
        <v>75</v>
      </c>
      <c r="D315">
        <f t="shared" si="68"/>
        <v>21</v>
      </c>
      <c r="E315">
        <v>100</v>
      </c>
      <c r="F315">
        <v>6</v>
      </c>
      <c r="G315">
        <v>125</v>
      </c>
      <c r="H315">
        <v>2013</v>
      </c>
      <c r="I315">
        <v>0.25</v>
      </c>
      <c r="J315">
        <v>0.35</v>
      </c>
      <c r="K315">
        <v>375</v>
      </c>
      <c r="L315">
        <v>375</v>
      </c>
      <c r="M315">
        <v>1</v>
      </c>
      <c r="N315">
        <v>1</v>
      </c>
      <c r="O315">
        <f t="shared" si="66"/>
        <v>0.35389999999999999</v>
      </c>
      <c r="P315">
        <f t="shared" si="67"/>
        <v>85.496800000000007</v>
      </c>
      <c r="Q315">
        <f t="shared" si="62"/>
        <v>107.92677165354336</v>
      </c>
      <c r="R315">
        <f t="shared" si="63"/>
        <v>85.496800000000007</v>
      </c>
      <c r="S315">
        <f t="shared" si="64"/>
        <v>132.56968433182882</v>
      </c>
      <c r="T315">
        <f t="shared" ref="T315:T378" si="69">100*S315*4.43/K315</f>
        <v>156.60898709066711</v>
      </c>
      <c r="W315" s="2"/>
      <c r="X315" s="2"/>
    </row>
    <row r="316" spans="1:24">
      <c r="A316">
        <v>1</v>
      </c>
      <c r="B316">
        <v>150</v>
      </c>
      <c r="C316">
        <v>75</v>
      </c>
      <c r="D316">
        <f t="shared" si="68"/>
        <v>24</v>
      </c>
      <c r="E316">
        <v>100</v>
      </c>
      <c r="F316">
        <v>6</v>
      </c>
      <c r="G316">
        <v>125</v>
      </c>
      <c r="H316">
        <v>2013</v>
      </c>
      <c r="I316">
        <v>0.25</v>
      </c>
      <c r="J316">
        <v>0.35</v>
      </c>
      <c r="K316">
        <v>375</v>
      </c>
      <c r="L316">
        <v>375</v>
      </c>
      <c r="M316">
        <v>1</v>
      </c>
      <c r="N316">
        <v>1</v>
      </c>
      <c r="O316">
        <f t="shared" si="66"/>
        <v>0.35389999999999999</v>
      </c>
      <c r="P316">
        <f t="shared" si="67"/>
        <v>86.255200000000002</v>
      </c>
      <c r="Q316">
        <f t="shared" si="62"/>
        <v>107.92677165354336</v>
      </c>
      <c r="R316">
        <f t="shared" si="63"/>
        <v>86.255200000000002</v>
      </c>
      <c r="S316">
        <f t="shared" si="64"/>
        <v>133.49978389082909</v>
      </c>
      <c r="T316">
        <f t="shared" si="69"/>
        <v>157.70774470303274</v>
      </c>
      <c r="W316" s="2"/>
      <c r="X316" s="2"/>
    </row>
    <row r="317" spans="1:24">
      <c r="A317">
        <v>1</v>
      </c>
      <c r="B317">
        <v>150</v>
      </c>
      <c r="C317">
        <v>75</v>
      </c>
      <c r="D317">
        <f t="shared" si="68"/>
        <v>27</v>
      </c>
      <c r="E317">
        <v>100</v>
      </c>
      <c r="F317">
        <v>6</v>
      </c>
      <c r="G317">
        <v>125</v>
      </c>
      <c r="H317">
        <v>2013</v>
      </c>
      <c r="I317">
        <v>0.25</v>
      </c>
      <c r="J317">
        <v>0.35</v>
      </c>
      <c r="K317">
        <v>375</v>
      </c>
      <c r="L317">
        <v>375</v>
      </c>
      <c r="M317">
        <v>1</v>
      </c>
      <c r="N317">
        <v>1</v>
      </c>
      <c r="O317">
        <f t="shared" si="66"/>
        <v>0.35389999999999999</v>
      </c>
      <c r="P317">
        <f t="shared" si="67"/>
        <v>87.013599999999997</v>
      </c>
      <c r="Q317">
        <f t="shared" si="62"/>
        <v>107.92677165354336</v>
      </c>
      <c r="R317">
        <f t="shared" si="63"/>
        <v>87.013599999999997</v>
      </c>
      <c r="S317">
        <f t="shared" si="64"/>
        <v>134.4315204903246</v>
      </c>
      <c r="T317">
        <f t="shared" si="69"/>
        <v>158.80843620590346</v>
      </c>
      <c r="W317" s="2"/>
      <c r="X317" s="2"/>
    </row>
    <row r="318" spans="1:24">
      <c r="A318">
        <v>1</v>
      </c>
      <c r="B318">
        <v>150</v>
      </c>
      <c r="C318">
        <v>75</v>
      </c>
      <c r="D318">
        <f t="shared" si="68"/>
        <v>30</v>
      </c>
      <c r="E318">
        <v>100</v>
      </c>
      <c r="F318">
        <v>6</v>
      </c>
      <c r="G318">
        <v>125</v>
      </c>
      <c r="H318">
        <v>2013</v>
      </c>
      <c r="I318">
        <v>0.25</v>
      </c>
      <c r="J318">
        <v>0.35</v>
      </c>
      <c r="K318">
        <v>375</v>
      </c>
      <c r="L318">
        <v>375</v>
      </c>
      <c r="M318">
        <v>1</v>
      </c>
      <c r="N318">
        <v>1</v>
      </c>
      <c r="O318">
        <f t="shared" si="66"/>
        <v>0.35389999999999999</v>
      </c>
      <c r="P318">
        <f t="shared" si="67"/>
        <v>87.772000000000006</v>
      </c>
      <c r="Q318">
        <f t="shared" si="62"/>
        <v>107.92677165354336</v>
      </c>
      <c r="R318">
        <f t="shared" si="63"/>
        <v>87.772000000000006</v>
      </c>
      <c r="S318">
        <f t="shared" si="64"/>
        <v>135.36488270547261</v>
      </c>
      <c r="T318">
        <f t="shared" si="69"/>
        <v>159.91104810273166</v>
      </c>
      <c r="W318" s="2"/>
      <c r="X318" s="2"/>
    </row>
    <row r="319" spans="1:24">
      <c r="A319">
        <v>1</v>
      </c>
      <c r="B319">
        <v>150</v>
      </c>
      <c r="C319">
        <v>75</v>
      </c>
      <c r="D319">
        <f t="shared" si="68"/>
        <v>33</v>
      </c>
      <c r="E319">
        <v>100</v>
      </c>
      <c r="F319">
        <v>6</v>
      </c>
      <c r="G319">
        <v>125</v>
      </c>
      <c r="H319">
        <v>2013</v>
      </c>
      <c r="I319">
        <v>0.25</v>
      </c>
      <c r="J319">
        <v>0.35</v>
      </c>
      <c r="K319">
        <v>375</v>
      </c>
      <c r="L319">
        <v>375</v>
      </c>
      <c r="M319">
        <v>1</v>
      </c>
      <c r="N319">
        <v>1</v>
      </c>
      <c r="O319">
        <f t="shared" si="66"/>
        <v>0.35389999999999999</v>
      </c>
      <c r="P319">
        <f t="shared" si="67"/>
        <v>88.530400000000014</v>
      </c>
      <c r="Q319">
        <f t="shared" si="62"/>
        <v>107.92677165354336</v>
      </c>
      <c r="R319">
        <f t="shared" si="63"/>
        <v>88.530400000000014</v>
      </c>
      <c r="S319">
        <f t="shared" si="64"/>
        <v>136.29985928928164</v>
      </c>
      <c r="T319">
        <f t="shared" si="69"/>
        <v>161.01556710707138</v>
      </c>
      <c r="W319" s="2"/>
      <c r="X319" s="2"/>
    </row>
    <row r="320" spans="1:24">
      <c r="A320">
        <v>1</v>
      </c>
      <c r="B320">
        <v>150</v>
      </c>
      <c r="C320">
        <v>75</v>
      </c>
      <c r="D320">
        <f t="shared" si="68"/>
        <v>36</v>
      </c>
      <c r="E320">
        <v>100</v>
      </c>
      <c r="F320">
        <v>6</v>
      </c>
      <c r="G320">
        <v>125</v>
      </c>
      <c r="H320">
        <v>2013</v>
      </c>
      <c r="I320">
        <v>0.25</v>
      </c>
      <c r="J320">
        <v>0.35</v>
      </c>
      <c r="K320">
        <v>375</v>
      </c>
      <c r="L320">
        <v>375</v>
      </c>
      <c r="M320">
        <v>1</v>
      </c>
      <c r="N320">
        <v>1</v>
      </c>
      <c r="O320">
        <f t="shared" si="66"/>
        <v>0.35389999999999999</v>
      </c>
      <c r="P320">
        <f t="shared" si="67"/>
        <v>89.288800000000009</v>
      </c>
      <c r="Q320">
        <f t="shared" si="62"/>
        <v>107.92677165354336</v>
      </c>
      <c r="R320">
        <f t="shared" si="63"/>
        <v>89.288800000000009</v>
      </c>
      <c r="S320">
        <f t="shared" si="64"/>
        <v>137.23643916834183</v>
      </c>
      <c r="T320">
        <f t="shared" si="69"/>
        <v>162.12198013753448</v>
      </c>
      <c r="W320" s="2"/>
      <c r="X320" s="2"/>
    </row>
    <row r="321" spans="1:24">
      <c r="A321">
        <v>1</v>
      </c>
      <c r="B321">
        <v>150</v>
      </c>
      <c r="C321">
        <v>75</v>
      </c>
      <c r="D321">
        <f t="shared" si="68"/>
        <v>39</v>
      </c>
      <c r="E321">
        <v>100</v>
      </c>
      <c r="F321">
        <v>6</v>
      </c>
      <c r="G321">
        <v>125</v>
      </c>
      <c r="H321">
        <v>2013</v>
      </c>
      <c r="I321">
        <v>0.25</v>
      </c>
      <c r="J321">
        <v>0.35</v>
      </c>
      <c r="K321">
        <v>375</v>
      </c>
      <c r="L321">
        <v>375</v>
      </c>
      <c r="M321">
        <v>1</v>
      </c>
      <c r="N321">
        <v>1</v>
      </c>
      <c r="O321">
        <f t="shared" si="66"/>
        <v>0.35389999999999999</v>
      </c>
      <c r="P321">
        <f t="shared" si="67"/>
        <v>90.047200000000004</v>
      </c>
      <c r="Q321">
        <f t="shared" si="62"/>
        <v>107.92677165354336</v>
      </c>
      <c r="R321">
        <f t="shared" si="63"/>
        <v>90.047200000000004</v>
      </c>
      <c r="S321">
        <f t="shared" si="64"/>
        <v>138.17461143869301</v>
      </c>
      <c r="T321">
        <f t="shared" si="69"/>
        <v>163.23027431290933</v>
      </c>
      <c r="W321" s="2"/>
      <c r="X321" s="2"/>
    </row>
    <row r="322" spans="1:24">
      <c r="A322">
        <v>1</v>
      </c>
      <c r="B322">
        <v>150</v>
      </c>
      <c r="C322">
        <v>75</v>
      </c>
      <c r="D322">
        <f t="shared" si="68"/>
        <v>42</v>
      </c>
      <c r="E322">
        <v>100</v>
      </c>
      <c r="F322">
        <v>6</v>
      </c>
      <c r="G322">
        <v>125</v>
      </c>
      <c r="H322">
        <v>2013</v>
      </c>
      <c r="I322">
        <v>0.25</v>
      </c>
      <c r="J322">
        <v>0.35</v>
      </c>
      <c r="K322">
        <v>375</v>
      </c>
      <c r="L322">
        <v>375</v>
      </c>
      <c r="M322">
        <v>1</v>
      </c>
      <c r="N322">
        <v>1</v>
      </c>
      <c r="O322">
        <f t="shared" si="66"/>
        <v>0.35389999999999999</v>
      </c>
      <c r="P322">
        <f t="shared" si="67"/>
        <v>90.805599999999998</v>
      </c>
      <c r="Q322">
        <f t="shared" si="62"/>
        <v>107.92677165354336</v>
      </c>
      <c r="R322">
        <f t="shared" si="63"/>
        <v>90.805599999999998</v>
      </c>
      <c r="S322">
        <f t="shared" si="64"/>
        <v>139.11436536182472</v>
      </c>
      <c r="T322">
        <f t="shared" si="69"/>
        <v>164.34043694743562</v>
      </c>
      <c r="W322" s="2"/>
      <c r="X322" s="2"/>
    </row>
    <row r="323" spans="1:24">
      <c r="A323">
        <v>1</v>
      </c>
      <c r="B323">
        <v>150</v>
      </c>
      <c r="C323">
        <v>75</v>
      </c>
      <c r="D323">
        <f t="shared" si="68"/>
        <v>45</v>
      </c>
      <c r="E323">
        <v>100</v>
      </c>
      <c r="F323">
        <v>6</v>
      </c>
      <c r="G323">
        <v>125</v>
      </c>
      <c r="H323">
        <v>2013</v>
      </c>
      <c r="I323">
        <v>0.25</v>
      </c>
      <c r="J323">
        <v>0.35</v>
      </c>
      <c r="K323">
        <v>375</v>
      </c>
      <c r="L323">
        <v>375</v>
      </c>
      <c r="M323">
        <v>1</v>
      </c>
      <c r="N323">
        <v>1</v>
      </c>
      <c r="O323">
        <f t="shared" si="66"/>
        <v>0.35389999999999999</v>
      </c>
      <c r="P323">
        <f t="shared" si="67"/>
        <v>91.564000000000007</v>
      </c>
      <c r="Q323">
        <f t="shared" si="62"/>
        <v>107.92677165354336</v>
      </c>
      <c r="R323">
        <f t="shared" si="63"/>
        <v>91.564000000000007</v>
      </c>
      <c r="S323">
        <f t="shared" si="64"/>
        <v>140.05569036080425</v>
      </c>
      <c r="T323">
        <f t="shared" si="69"/>
        <v>165.45245554623008</v>
      </c>
      <c r="W323" s="2"/>
      <c r="X323" s="2"/>
    </row>
    <row r="324" spans="1:24">
      <c r="A324">
        <v>1</v>
      </c>
      <c r="B324">
        <v>150</v>
      </c>
      <c r="C324">
        <v>75</v>
      </c>
      <c r="D324">
        <f t="shared" si="68"/>
        <v>48</v>
      </c>
      <c r="E324">
        <v>100</v>
      </c>
      <c r="F324">
        <v>6</v>
      </c>
      <c r="G324">
        <v>125</v>
      </c>
      <c r="H324">
        <v>2013</v>
      </c>
      <c r="I324">
        <v>0.25</v>
      </c>
      <c r="J324">
        <v>0.35</v>
      </c>
      <c r="K324">
        <v>375</v>
      </c>
      <c r="L324">
        <v>375</v>
      </c>
      <c r="M324">
        <v>1</v>
      </c>
      <c r="N324">
        <v>1</v>
      </c>
      <c r="O324">
        <f t="shared" si="66"/>
        <v>0.35389999999999999</v>
      </c>
      <c r="P324">
        <f t="shared" si="67"/>
        <v>92.322400000000016</v>
      </c>
      <c r="Q324">
        <f t="shared" ref="Q324:Q387" si="70">IF(P324&gt;=0,59.6 + 2455 / (H324- 1962.2),59.6 + 2455 / (H324- 1962.2) + P324 * 0.5466)</f>
        <v>107.92677165354336</v>
      </c>
      <c r="R324">
        <f t="shared" ref="R324:R387" si="71">IF(P324&gt;0,P324,0.001)</f>
        <v>92.322400000000016</v>
      </c>
      <c r="S324">
        <f t="shared" ref="S324:S387" si="72">(Q324 +R324^1.2) * (1 - EXP(-0.001502 * K324)) *EXP(-0.000554 * L324) * EXP(-0.1064 * I324) * EXP(-0.0325 * J324) * 1.2453</f>
        <v>140.99857601652562</v>
      </c>
      <c r="T324">
        <f t="shared" si="69"/>
        <v>166.56631780085559</v>
      </c>
      <c r="W324" s="2"/>
      <c r="X324" s="2"/>
    </row>
    <row r="325" spans="1:24">
      <c r="A325">
        <v>1</v>
      </c>
      <c r="B325">
        <v>150</v>
      </c>
      <c r="C325">
        <v>75</v>
      </c>
      <c r="D325">
        <f t="shared" si="68"/>
        <v>51</v>
      </c>
      <c r="E325">
        <v>100</v>
      </c>
      <c r="F325">
        <v>6</v>
      </c>
      <c r="G325">
        <v>125</v>
      </c>
      <c r="H325">
        <v>2013</v>
      </c>
      <c r="I325">
        <v>0.25</v>
      </c>
      <c r="J325">
        <v>0.35</v>
      </c>
      <c r="K325">
        <v>375</v>
      </c>
      <c r="L325">
        <v>375</v>
      </c>
      <c r="M325">
        <v>1</v>
      </c>
      <c r="N325">
        <v>1</v>
      </c>
      <c r="O325">
        <f t="shared" si="66"/>
        <v>0.35389999999999999</v>
      </c>
      <c r="P325">
        <f t="shared" si="67"/>
        <v>93.080800000000011</v>
      </c>
      <c r="Q325">
        <f t="shared" si="70"/>
        <v>107.92677165354336</v>
      </c>
      <c r="R325">
        <f t="shared" si="71"/>
        <v>93.080800000000011</v>
      </c>
      <c r="S325">
        <f t="shared" si="72"/>
        <v>141.9430120640767</v>
      </c>
      <c r="T325">
        <f t="shared" si="69"/>
        <v>167.68201158502927</v>
      </c>
      <c r="W325" s="2"/>
      <c r="X325" s="2"/>
    </row>
    <row r="326" spans="1:24">
      <c r="A326">
        <v>1</v>
      </c>
      <c r="B326">
        <v>150</v>
      </c>
      <c r="C326">
        <v>75</v>
      </c>
      <c r="D326">
        <f t="shared" si="68"/>
        <v>54</v>
      </c>
      <c r="E326">
        <v>100</v>
      </c>
      <c r="F326">
        <v>6</v>
      </c>
      <c r="G326">
        <v>125</v>
      </c>
      <c r="H326">
        <v>2013</v>
      </c>
      <c r="I326">
        <v>0.25</v>
      </c>
      <c r="J326">
        <v>0.35</v>
      </c>
      <c r="K326">
        <v>375</v>
      </c>
      <c r="L326">
        <v>375</v>
      </c>
      <c r="M326">
        <v>1</v>
      </c>
      <c r="N326">
        <v>1</v>
      </c>
      <c r="O326">
        <f t="shared" si="66"/>
        <v>0.35389999999999999</v>
      </c>
      <c r="P326">
        <f t="shared" si="67"/>
        <v>93.839200000000005</v>
      </c>
      <c r="Q326">
        <f t="shared" si="70"/>
        <v>107.92677165354336</v>
      </c>
      <c r="R326">
        <f t="shared" si="71"/>
        <v>93.839200000000005</v>
      </c>
      <c r="S326">
        <f t="shared" si="72"/>
        <v>142.88898838921776</v>
      </c>
      <c r="T326">
        <f t="shared" si="69"/>
        <v>168.79952495046257</v>
      </c>
      <c r="W326" s="2"/>
      <c r="X326" s="2"/>
    </row>
    <row r="327" spans="1:24">
      <c r="A327">
        <v>1</v>
      </c>
      <c r="B327">
        <v>150</v>
      </c>
      <c r="C327">
        <v>75</v>
      </c>
      <c r="D327">
        <f t="shared" si="68"/>
        <v>57</v>
      </c>
      <c r="E327">
        <v>100</v>
      </c>
      <c r="F327">
        <v>6</v>
      </c>
      <c r="G327">
        <v>125</v>
      </c>
      <c r="H327">
        <v>2013</v>
      </c>
      <c r="I327">
        <v>0.25</v>
      </c>
      <c r="J327">
        <v>0.35</v>
      </c>
      <c r="K327">
        <v>375</v>
      </c>
      <c r="L327">
        <v>375</v>
      </c>
      <c r="M327">
        <v>1</v>
      </c>
      <c r="N327">
        <v>1</v>
      </c>
      <c r="O327">
        <f t="shared" si="66"/>
        <v>0.35389999999999999</v>
      </c>
      <c r="P327">
        <f t="shared" si="67"/>
        <v>94.5976</v>
      </c>
      <c r="Q327">
        <f t="shared" si="70"/>
        <v>107.92677165354336</v>
      </c>
      <c r="R327">
        <f t="shared" si="71"/>
        <v>94.5976</v>
      </c>
      <c r="S327">
        <f t="shared" si="72"/>
        <v>143.83649502496959</v>
      </c>
      <c r="T327">
        <f t="shared" si="69"/>
        <v>169.91884612283073</v>
      </c>
      <c r="W327" s="2"/>
      <c r="X327" s="2"/>
    </row>
    <row r="328" spans="1:24">
      <c r="A328">
        <v>1</v>
      </c>
      <c r="B328">
        <v>150</v>
      </c>
      <c r="C328">
        <v>75</v>
      </c>
      <c r="D328">
        <f t="shared" si="68"/>
        <v>60</v>
      </c>
      <c r="E328">
        <v>100</v>
      </c>
      <c r="F328">
        <v>6</v>
      </c>
      <c r="G328">
        <v>125</v>
      </c>
      <c r="H328">
        <v>2013</v>
      </c>
      <c r="I328">
        <v>0.25</v>
      </c>
      <c r="J328">
        <v>0.35</v>
      </c>
      <c r="K328">
        <v>375</v>
      </c>
      <c r="L328">
        <v>375</v>
      </c>
      <c r="M328">
        <v>1</v>
      </c>
      <c r="N328">
        <v>1</v>
      </c>
      <c r="O328">
        <f t="shared" si="66"/>
        <v>0.35389999999999999</v>
      </c>
      <c r="P328">
        <f t="shared" si="67"/>
        <v>95.356000000000009</v>
      </c>
      <c r="Q328">
        <f t="shared" si="70"/>
        <v>107.92677165354336</v>
      </c>
      <c r="R328">
        <f t="shared" si="71"/>
        <v>95.356000000000009</v>
      </c>
      <c r="S328">
        <f t="shared" si="72"/>
        <v>144.78552214830492</v>
      </c>
      <c r="T328">
        <f t="shared" si="69"/>
        <v>171.03996349786419</v>
      </c>
      <c r="W328" s="2"/>
      <c r="X328" s="2"/>
    </row>
    <row r="329" spans="1:24">
      <c r="A329">
        <v>1</v>
      </c>
      <c r="B329">
        <v>150</v>
      </c>
      <c r="C329">
        <v>75</v>
      </c>
      <c r="D329">
        <f t="shared" si="68"/>
        <v>63</v>
      </c>
      <c r="E329">
        <v>100</v>
      </c>
      <c r="F329">
        <v>6</v>
      </c>
      <c r="G329">
        <v>125</v>
      </c>
      <c r="H329">
        <v>2013</v>
      </c>
      <c r="I329">
        <v>0.25</v>
      </c>
      <c r="J329">
        <v>0.35</v>
      </c>
      <c r="K329">
        <v>375</v>
      </c>
      <c r="L329">
        <v>375</v>
      </c>
      <c r="M329">
        <v>1</v>
      </c>
      <c r="N329">
        <v>1</v>
      </c>
      <c r="O329">
        <f t="shared" si="66"/>
        <v>0.35389999999999999</v>
      </c>
      <c r="P329">
        <f t="shared" si="67"/>
        <v>96.114400000000003</v>
      </c>
      <c r="Q329">
        <f t="shared" si="70"/>
        <v>107.92677165354336</v>
      </c>
      <c r="R329">
        <f t="shared" si="71"/>
        <v>96.114400000000003</v>
      </c>
      <c r="S329">
        <f t="shared" si="72"/>
        <v>145.73606007693954</v>
      </c>
      <c r="T329">
        <f t="shared" si="69"/>
        <v>172.1628656375579</v>
      </c>
      <c r="W329" s="2"/>
      <c r="X329" s="2"/>
    </row>
    <row r="330" spans="1:24">
      <c r="A330">
        <v>1</v>
      </c>
      <c r="B330">
        <v>150</v>
      </c>
      <c r="C330">
        <v>75</v>
      </c>
      <c r="D330">
        <f t="shared" si="68"/>
        <v>66</v>
      </c>
      <c r="E330">
        <v>100</v>
      </c>
      <c r="F330">
        <v>6</v>
      </c>
      <c r="G330">
        <v>125</v>
      </c>
      <c r="H330">
        <v>2013</v>
      </c>
      <c r="I330">
        <v>0.25</v>
      </c>
      <c r="J330">
        <v>0.35</v>
      </c>
      <c r="K330">
        <v>375</v>
      </c>
      <c r="L330">
        <v>375</v>
      </c>
      <c r="M330">
        <v>1</v>
      </c>
      <c r="N330">
        <v>1</v>
      </c>
      <c r="O330">
        <f t="shared" si="66"/>
        <v>0.35389999999999999</v>
      </c>
      <c r="P330">
        <f t="shared" si="67"/>
        <v>96.872800000000012</v>
      </c>
      <c r="Q330">
        <f t="shared" si="70"/>
        <v>107.92677165354336</v>
      </c>
      <c r="R330">
        <f t="shared" si="71"/>
        <v>96.872800000000012</v>
      </c>
      <c r="S330">
        <f t="shared" si="72"/>
        <v>146.68809926622058</v>
      </c>
      <c r="T330">
        <f t="shared" si="69"/>
        <v>173.28754126649523</v>
      </c>
      <c r="W330" s="2"/>
      <c r="X330" s="2"/>
    </row>
    <row r="331" spans="1:24">
      <c r="A331">
        <v>1</v>
      </c>
      <c r="B331">
        <v>150</v>
      </c>
      <c r="C331">
        <v>75</v>
      </c>
      <c r="D331">
        <f t="shared" si="68"/>
        <v>69</v>
      </c>
      <c r="E331">
        <v>100</v>
      </c>
      <c r="F331">
        <v>6</v>
      </c>
      <c r="G331">
        <v>125</v>
      </c>
      <c r="H331">
        <v>2013</v>
      </c>
      <c r="I331">
        <v>0.25</v>
      </c>
      <c r="J331">
        <v>0.35</v>
      </c>
      <c r="K331">
        <v>375</v>
      </c>
      <c r="L331">
        <v>375</v>
      </c>
      <c r="M331">
        <v>1</v>
      </c>
      <c r="N331">
        <v>1</v>
      </c>
      <c r="O331">
        <f t="shared" si="66"/>
        <v>0.35389999999999999</v>
      </c>
      <c r="P331">
        <f t="shared" si="67"/>
        <v>97.631200000000007</v>
      </c>
      <c r="Q331">
        <f t="shared" si="70"/>
        <v>107.92677165354336</v>
      </c>
      <c r="R331">
        <f t="shared" si="71"/>
        <v>97.631200000000007</v>
      </c>
      <c r="S331">
        <f t="shared" si="72"/>
        <v>147.64163030610703</v>
      </c>
      <c r="T331">
        <f t="shared" si="69"/>
        <v>174.41397926828111</v>
      </c>
      <c r="W331" s="2"/>
      <c r="X331" s="2"/>
    </row>
    <row r="332" spans="1:24">
      <c r="A332">
        <v>1</v>
      </c>
      <c r="B332">
        <v>150</v>
      </c>
      <c r="C332">
        <v>75</v>
      </c>
      <c r="D332">
        <f t="shared" si="68"/>
        <v>72</v>
      </c>
      <c r="E332">
        <v>100</v>
      </c>
      <c r="F332">
        <v>6</v>
      </c>
      <c r="G332">
        <v>125</v>
      </c>
      <c r="H332">
        <v>2013</v>
      </c>
      <c r="I332">
        <v>0.25</v>
      </c>
      <c r="J332">
        <v>0.35</v>
      </c>
      <c r="K332">
        <v>375</v>
      </c>
      <c r="L332">
        <v>375</v>
      </c>
      <c r="M332">
        <v>1</v>
      </c>
      <c r="N332">
        <v>1</v>
      </c>
      <c r="O332">
        <f t="shared" si="66"/>
        <v>0.35389999999999999</v>
      </c>
      <c r="P332">
        <f t="shared" si="67"/>
        <v>98.389600000000002</v>
      </c>
      <c r="Q332">
        <f t="shared" si="70"/>
        <v>107.92677165354336</v>
      </c>
      <c r="R332">
        <f t="shared" si="71"/>
        <v>98.389600000000002</v>
      </c>
      <c r="S332">
        <f t="shared" si="72"/>
        <v>148.59664391823918</v>
      </c>
      <c r="T332">
        <f t="shared" si="69"/>
        <v>175.54216868207988</v>
      </c>
      <c r="W332" s="2"/>
      <c r="X332" s="2"/>
    </row>
    <row r="333" spans="1:24">
      <c r="A333">
        <v>1</v>
      </c>
      <c r="B333">
        <v>150</v>
      </c>
      <c r="C333">
        <v>75</v>
      </c>
      <c r="D333">
        <f t="shared" si="68"/>
        <v>75</v>
      </c>
      <c r="E333">
        <v>100</v>
      </c>
      <c r="F333">
        <v>6</v>
      </c>
      <c r="G333">
        <v>125</v>
      </c>
      <c r="H333">
        <v>2013</v>
      </c>
      <c r="I333">
        <v>0.25</v>
      </c>
      <c r="J333">
        <v>0.35</v>
      </c>
      <c r="K333">
        <v>375</v>
      </c>
      <c r="L333">
        <v>375</v>
      </c>
      <c r="M333">
        <v>1</v>
      </c>
      <c r="N333">
        <v>1</v>
      </c>
      <c r="O333">
        <f t="shared" si="66"/>
        <v>0.35389999999999999</v>
      </c>
      <c r="P333">
        <f t="shared" si="67"/>
        <v>99.147999999999996</v>
      </c>
      <c r="Q333">
        <f t="shared" si="70"/>
        <v>107.92677165354336</v>
      </c>
      <c r="R333">
        <f t="shared" si="71"/>
        <v>99.147999999999996</v>
      </c>
      <c r="S333">
        <f t="shared" si="72"/>
        <v>149.55313095309475</v>
      </c>
      <c r="T333">
        <f t="shared" si="69"/>
        <v>176.67209869925591</v>
      </c>
      <c r="W333" s="2"/>
      <c r="X333" s="2"/>
    </row>
    <row r="334" spans="1:24">
      <c r="A334">
        <v>1</v>
      </c>
      <c r="B334">
        <v>150</v>
      </c>
      <c r="C334">
        <v>75</v>
      </c>
      <c r="D334">
        <f t="shared" si="68"/>
        <v>78</v>
      </c>
      <c r="E334">
        <v>100</v>
      </c>
      <c r="F334">
        <v>6</v>
      </c>
      <c r="G334">
        <v>125</v>
      </c>
      <c r="H334">
        <v>2013</v>
      </c>
      <c r="I334">
        <v>0.25</v>
      </c>
      <c r="J334">
        <v>0.35</v>
      </c>
      <c r="K334">
        <v>375</v>
      </c>
      <c r="L334">
        <v>375</v>
      </c>
      <c r="M334">
        <v>1</v>
      </c>
      <c r="N334">
        <v>1</v>
      </c>
      <c r="O334">
        <f t="shared" si="66"/>
        <v>0.35389999999999999</v>
      </c>
      <c r="P334">
        <f t="shared" si="67"/>
        <v>99.906400000000005</v>
      </c>
      <c r="Q334">
        <f t="shared" si="70"/>
        <v>107.92677165354336</v>
      </c>
      <c r="R334">
        <f t="shared" si="71"/>
        <v>99.906400000000005</v>
      </c>
      <c r="S334">
        <f t="shared" si="72"/>
        <v>150.51108238722679</v>
      </c>
      <c r="T334">
        <f t="shared" si="69"/>
        <v>177.80375866011056</v>
      </c>
      <c r="W334" s="2"/>
      <c r="X334" s="2"/>
    </row>
    <row r="335" spans="1:24">
      <c r="A335">
        <v>1</v>
      </c>
      <c r="B335">
        <v>150</v>
      </c>
      <c r="C335">
        <v>75</v>
      </c>
      <c r="D335">
        <f t="shared" si="68"/>
        <v>81</v>
      </c>
      <c r="E335">
        <v>100</v>
      </c>
      <c r="F335">
        <v>6</v>
      </c>
      <c r="G335">
        <v>125</v>
      </c>
      <c r="H335">
        <v>2013</v>
      </c>
      <c r="I335">
        <v>0.25</v>
      </c>
      <c r="J335">
        <v>0.35</v>
      </c>
      <c r="K335">
        <v>375</v>
      </c>
      <c r="L335">
        <v>375</v>
      </c>
      <c r="M335">
        <v>1</v>
      </c>
      <c r="N335">
        <v>1</v>
      </c>
      <c r="O335">
        <f t="shared" si="66"/>
        <v>0.35389999999999999</v>
      </c>
      <c r="P335">
        <f t="shared" si="67"/>
        <v>100.66480000000001</v>
      </c>
      <c r="Q335">
        <f t="shared" si="70"/>
        <v>107.92677165354336</v>
      </c>
      <c r="R335">
        <f t="shared" si="71"/>
        <v>100.66480000000001</v>
      </c>
      <c r="S335">
        <f t="shared" si="72"/>
        <v>151.47048932058203</v>
      </c>
      <c r="T335">
        <f t="shared" si="69"/>
        <v>178.93713805071422</v>
      </c>
      <c r="W335" s="2"/>
      <c r="X335" s="2"/>
    </row>
    <row r="336" spans="1:24">
      <c r="A336">
        <v>1</v>
      </c>
      <c r="B336">
        <v>150</v>
      </c>
      <c r="C336">
        <v>75</v>
      </c>
      <c r="D336">
        <f t="shared" si="68"/>
        <v>84</v>
      </c>
      <c r="E336">
        <v>100</v>
      </c>
      <c r="F336">
        <v>6</v>
      </c>
      <c r="G336">
        <v>125</v>
      </c>
      <c r="H336">
        <v>2013</v>
      </c>
      <c r="I336">
        <v>0.25</v>
      </c>
      <c r="J336">
        <v>0.35</v>
      </c>
      <c r="K336">
        <v>375</v>
      </c>
      <c r="L336">
        <v>375</v>
      </c>
      <c r="M336">
        <v>1</v>
      </c>
      <c r="N336">
        <v>1</v>
      </c>
      <c r="O336">
        <f t="shared" si="66"/>
        <v>0.35389999999999999</v>
      </c>
      <c r="P336">
        <f t="shared" si="67"/>
        <v>101.42320000000001</v>
      </c>
      <c r="Q336">
        <f t="shared" si="70"/>
        <v>107.92677165354336</v>
      </c>
      <c r="R336">
        <f t="shared" si="71"/>
        <v>101.42320000000001</v>
      </c>
      <c r="S336">
        <f t="shared" si="72"/>
        <v>152.43134297389568</v>
      </c>
      <c r="T336">
        <f t="shared" si="69"/>
        <v>180.07222649982873</v>
      </c>
      <c r="W336" s="2"/>
      <c r="X336" s="2"/>
    </row>
    <row r="337" spans="1:24">
      <c r="A337">
        <v>1</v>
      </c>
      <c r="B337">
        <v>150</v>
      </c>
      <c r="C337">
        <v>75</v>
      </c>
      <c r="D337">
        <f t="shared" si="68"/>
        <v>87</v>
      </c>
      <c r="E337">
        <v>100</v>
      </c>
      <c r="F337">
        <v>6</v>
      </c>
      <c r="G337">
        <v>125</v>
      </c>
      <c r="H337">
        <v>2013</v>
      </c>
      <c r="I337">
        <v>0.25</v>
      </c>
      <c r="J337">
        <v>0.35</v>
      </c>
      <c r="K337">
        <v>375</v>
      </c>
      <c r="L337">
        <v>375</v>
      </c>
      <c r="M337">
        <v>1</v>
      </c>
      <c r="N337">
        <v>1</v>
      </c>
      <c r="O337">
        <f t="shared" si="66"/>
        <v>0.35389999999999999</v>
      </c>
      <c r="P337">
        <f t="shared" si="67"/>
        <v>102.1816</v>
      </c>
      <c r="Q337">
        <f t="shared" si="70"/>
        <v>107.92677165354336</v>
      </c>
      <c r="R337">
        <f t="shared" si="71"/>
        <v>102.1816</v>
      </c>
      <c r="S337">
        <f t="shared" si="72"/>
        <v>153.39363468616079</v>
      </c>
      <c r="T337">
        <f t="shared" si="69"/>
        <v>181.20901377591792</v>
      </c>
      <c r="W337" s="2"/>
      <c r="X337" s="2"/>
    </row>
    <row r="338" spans="1:24">
      <c r="A338">
        <v>1</v>
      </c>
      <c r="B338">
        <v>150</v>
      </c>
      <c r="C338">
        <v>75</v>
      </c>
      <c r="D338">
        <f t="shared" si="68"/>
        <v>90</v>
      </c>
      <c r="E338">
        <v>100</v>
      </c>
      <c r="F338">
        <v>6</v>
      </c>
      <c r="G338">
        <v>125</v>
      </c>
      <c r="H338">
        <v>2013</v>
      </c>
      <c r="I338">
        <v>0.25</v>
      </c>
      <c r="J338">
        <v>0.35</v>
      </c>
      <c r="K338">
        <v>375</v>
      </c>
      <c r="L338">
        <v>375</v>
      </c>
      <c r="M338">
        <v>1</v>
      </c>
      <c r="N338">
        <v>1</v>
      </c>
      <c r="O338">
        <f t="shared" si="66"/>
        <v>0.35389999999999999</v>
      </c>
      <c r="P338">
        <f t="shared" si="67"/>
        <v>102.94</v>
      </c>
      <c r="Q338">
        <f t="shared" si="70"/>
        <v>107.92677165354336</v>
      </c>
      <c r="R338">
        <f t="shared" si="71"/>
        <v>102.94</v>
      </c>
      <c r="S338">
        <f t="shared" si="72"/>
        <v>154.35735591216832</v>
      </c>
      <c r="T338">
        <f t="shared" si="69"/>
        <v>182.3474897842415</v>
      </c>
      <c r="W338" s="2"/>
      <c r="X338" s="2"/>
    </row>
    <row r="339" spans="1:24">
      <c r="A339">
        <v>1</v>
      </c>
      <c r="B339">
        <v>150</v>
      </c>
      <c r="C339">
        <v>75</v>
      </c>
      <c r="D339">
        <f t="shared" si="68"/>
        <v>93</v>
      </c>
      <c r="E339">
        <v>100</v>
      </c>
      <c r="F339">
        <v>6</v>
      </c>
      <c r="G339">
        <v>125</v>
      </c>
      <c r="H339">
        <v>2013</v>
      </c>
      <c r="I339">
        <v>0.25</v>
      </c>
      <c r="J339">
        <v>0.35</v>
      </c>
      <c r="K339">
        <v>375</v>
      </c>
      <c r="L339">
        <v>375</v>
      </c>
      <c r="M339">
        <v>1</v>
      </c>
      <c r="N339">
        <v>1</v>
      </c>
      <c r="O339">
        <f t="shared" si="66"/>
        <v>0.35389999999999999</v>
      </c>
      <c r="P339">
        <f t="shared" si="67"/>
        <v>103.69840000000001</v>
      </c>
      <c r="Q339">
        <f t="shared" si="70"/>
        <v>107.92677165354336</v>
      </c>
      <c r="R339">
        <f t="shared" si="71"/>
        <v>103.69840000000001</v>
      </c>
      <c r="S339">
        <f t="shared" si="72"/>
        <v>155.32249822011673</v>
      </c>
      <c r="T339">
        <f t="shared" si="69"/>
        <v>183.4876445640312</v>
      </c>
      <c r="W339" s="2"/>
      <c r="X339" s="2"/>
    </row>
    <row r="340" spans="1:24">
      <c r="A340">
        <v>1</v>
      </c>
      <c r="B340">
        <v>150</v>
      </c>
      <c r="C340">
        <v>75</v>
      </c>
      <c r="D340">
        <f t="shared" si="68"/>
        <v>96</v>
      </c>
      <c r="E340">
        <v>100</v>
      </c>
      <c r="F340">
        <v>6</v>
      </c>
      <c r="G340">
        <v>125</v>
      </c>
      <c r="H340">
        <v>2013</v>
      </c>
      <c r="I340">
        <v>0.25</v>
      </c>
      <c r="J340">
        <v>0.35</v>
      </c>
      <c r="K340">
        <v>375</v>
      </c>
      <c r="L340">
        <v>375</v>
      </c>
      <c r="M340">
        <v>1</v>
      </c>
      <c r="N340">
        <v>1</v>
      </c>
      <c r="O340">
        <f t="shared" si="66"/>
        <v>0.35389999999999999</v>
      </c>
      <c r="P340">
        <f t="shared" si="67"/>
        <v>104.45680000000002</v>
      </c>
      <c r="Q340">
        <f t="shared" si="70"/>
        <v>107.92677165354336</v>
      </c>
      <c r="R340">
        <f t="shared" si="71"/>
        <v>104.45680000000002</v>
      </c>
      <c r="S340">
        <f t="shared" si="72"/>
        <v>156.28905328928772</v>
      </c>
      <c r="T340">
        <f t="shared" si="69"/>
        <v>184.62946828574525</v>
      </c>
      <c r="W340" s="2"/>
      <c r="X340" s="2"/>
    </row>
    <row r="341" spans="1:24">
      <c r="A341">
        <v>1</v>
      </c>
      <c r="B341">
        <v>150</v>
      </c>
      <c r="C341">
        <v>75</v>
      </c>
      <c r="D341">
        <f t="shared" si="68"/>
        <v>99</v>
      </c>
      <c r="E341">
        <v>100</v>
      </c>
      <c r="F341">
        <v>6</v>
      </c>
      <c r="G341">
        <v>125</v>
      </c>
      <c r="H341">
        <v>2013</v>
      </c>
      <c r="I341">
        <v>0.25</v>
      </c>
      <c r="J341">
        <v>0.35</v>
      </c>
      <c r="K341">
        <v>375</v>
      </c>
      <c r="L341">
        <v>375</v>
      </c>
      <c r="M341">
        <v>1</v>
      </c>
      <c r="N341">
        <v>1</v>
      </c>
      <c r="O341">
        <f t="shared" si="66"/>
        <v>0.35389999999999999</v>
      </c>
      <c r="P341">
        <f t="shared" si="67"/>
        <v>105.21520000000001</v>
      </c>
      <c r="Q341">
        <f t="shared" si="70"/>
        <v>107.92677165354336</v>
      </c>
      <c r="R341">
        <f t="shared" si="71"/>
        <v>105.21520000000001</v>
      </c>
      <c r="S341">
        <f t="shared" si="72"/>
        <v>157.25701290778653</v>
      </c>
      <c r="T341">
        <f t="shared" si="69"/>
        <v>185.77295124839847</v>
      </c>
      <c r="W341" s="2"/>
      <c r="X341" s="2"/>
    </row>
    <row r="342" spans="1:24">
      <c r="A342">
        <v>1</v>
      </c>
      <c r="B342">
        <v>150</v>
      </c>
      <c r="C342">
        <v>75</v>
      </c>
      <c r="D342">
        <f t="shared" si="68"/>
        <v>102</v>
      </c>
      <c r="E342">
        <v>100</v>
      </c>
      <c r="F342">
        <v>6</v>
      </c>
      <c r="G342">
        <v>125</v>
      </c>
      <c r="H342">
        <v>2013</v>
      </c>
      <c r="I342">
        <v>0.25</v>
      </c>
      <c r="J342">
        <v>0.35</v>
      </c>
      <c r="K342">
        <v>375</v>
      </c>
      <c r="L342">
        <v>375</v>
      </c>
      <c r="M342">
        <v>1</v>
      </c>
      <c r="N342">
        <v>1</v>
      </c>
      <c r="O342">
        <f t="shared" si="66"/>
        <v>0.35389999999999999</v>
      </c>
      <c r="P342">
        <f t="shared" si="67"/>
        <v>105.97359999999999</v>
      </c>
      <c r="Q342">
        <f t="shared" si="70"/>
        <v>107.92677165354336</v>
      </c>
      <c r="R342">
        <f t="shared" si="71"/>
        <v>105.97359999999999</v>
      </c>
      <c r="S342">
        <f t="shared" si="72"/>
        <v>158.22636897034374</v>
      </c>
      <c r="T342">
        <f t="shared" si="69"/>
        <v>186.91808387696608</v>
      </c>
      <c r="W342" s="2"/>
      <c r="X342" s="2"/>
    </row>
    <row r="343" spans="1:24">
      <c r="A343">
        <v>1</v>
      </c>
      <c r="B343">
        <v>150</v>
      </c>
      <c r="C343">
        <v>75</v>
      </c>
      <c r="D343">
        <f t="shared" si="68"/>
        <v>105</v>
      </c>
      <c r="E343">
        <v>100</v>
      </c>
      <c r="F343">
        <v>6</v>
      </c>
      <c r="G343">
        <v>125</v>
      </c>
      <c r="H343">
        <v>2013</v>
      </c>
      <c r="I343">
        <v>0.25</v>
      </c>
      <c r="J343">
        <v>0.35</v>
      </c>
      <c r="K343">
        <v>375</v>
      </c>
      <c r="L343">
        <v>375</v>
      </c>
      <c r="M343">
        <v>1</v>
      </c>
      <c r="N343">
        <v>1</v>
      </c>
      <c r="O343">
        <f t="shared" si="66"/>
        <v>0.35389999999999999</v>
      </c>
      <c r="P343">
        <f t="shared" si="67"/>
        <v>106.73200000000001</v>
      </c>
      <c r="Q343">
        <f t="shared" si="70"/>
        <v>107.92677165354336</v>
      </c>
      <c r="R343">
        <f t="shared" si="71"/>
        <v>106.73200000000001</v>
      </c>
      <c r="S343">
        <f t="shared" si="72"/>
        <v>159.19711347617712</v>
      </c>
      <c r="T343">
        <f t="shared" si="69"/>
        <v>188.06485671985723</v>
      </c>
      <c r="W343" s="2"/>
      <c r="X343" s="2"/>
    </row>
    <row r="344" spans="1:24">
      <c r="A344">
        <v>1</v>
      </c>
      <c r="B344">
        <v>150</v>
      </c>
      <c r="C344">
        <v>75</v>
      </c>
      <c r="D344">
        <f t="shared" si="68"/>
        <v>108</v>
      </c>
      <c r="E344">
        <v>100</v>
      </c>
      <c r="F344">
        <v>6</v>
      </c>
      <c r="G344">
        <v>125</v>
      </c>
      <c r="H344">
        <v>2013</v>
      </c>
      <c r="I344">
        <v>0.25</v>
      </c>
      <c r="J344">
        <v>0.35</v>
      </c>
      <c r="K344">
        <v>375</v>
      </c>
      <c r="L344">
        <v>375</v>
      </c>
      <c r="M344">
        <v>1</v>
      </c>
      <c r="N344">
        <v>1</v>
      </c>
      <c r="O344">
        <f t="shared" si="66"/>
        <v>0.35389999999999999</v>
      </c>
      <c r="P344">
        <f t="shared" si="67"/>
        <v>107.49040000000001</v>
      </c>
      <c r="Q344">
        <f t="shared" si="70"/>
        <v>107.92677165354336</v>
      </c>
      <c r="R344">
        <f t="shared" si="71"/>
        <v>107.49040000000001</v>
      </c>
      <c r="S344">
        <f t="shared" si="72"/>
        <v>160.16923852691102</v>
      </c>
      <c r="T344">
        <f t="shared" si="69"/>
        <v>189.21326044645755</v>
      </c>
      <c r="W344" s="2"/>
      <c r="X344" s="2"/>
    </row>
    <row r="345" spans="1:24">
      <c r="A345">
        <v>1</v>
      </c>
      <c r="B345">
        <v>150</v>
      </c>
      <c r="C345">
        <v>75</v>
      </c>
      <c r="D345">
        <f t="shared" si="68"/>
        <v>111</v>
      </c>
      <c r="E345">
        <v>100</v>
      </c>
      <c r="F345">
        <v>6</v>
      </c>
      <c r="G345">
        <v>125</v>
      </c>
      <c r="H345">
        <v>2013</v>
      </c>
      <c r="I345">
        <v>0.25</v>
      </c>
      <c r="J345">
        <v>0.35</v>
      </c>
      <c r="K345">
        <v>375</v>
      </c>
      <c r="L345">
        <v>375</v>
      </c>
      <c r="M345">
        <v>1</v>
      </c>
      <c r="N345">
        <v>1</v>
      </c>
      <c r="O345">
        <f t="shared" si="66"/>
        <v>0.35389999999999999</v>
      </c>
      <c r="P345">
        <f t="shared" si="67"/>
        <v>108.2488</v>
      </c>
      <c r="Q345">
        <f t="shared" si="70"/>
        <v>107.92677165354336</v>
      </c>
      <c r="R345">
        <f t="shared" si="71"/>
        <v>108.2488</v>
      </c>
      <c r="S345">
        <f t="shared" si="72"/>
        <v>161.1427363245522</v>
      </c>
      <c r="T345">
        <f t="shared" si="69"/>
        <v>190.36328584473767</v>
      </c>
      <c r="W345" s="2"/>
      <c r="X345" s="2"/>
    </row>
    <row r="346" spans="1:24">
      <c r="A346">
        <v>1</v>
      </c>
      <c r="B346">
        <v>150</v>
      </c>
      <c r="C346">
        <v>75</v>
      </c>
      <c r="D346">
        <f t="shared" si="68"/>
        <v>114</v>
      </c>
      <c r="E346">
        <v>100</v>
      </c>
      <c r="F346">
        <v>6</v>
      </c>
      <c r="G346">
        <v>125</v>
      </c>
      <c r="H346">
        <v>2013</v>
      </c>
      <c r="I346">
        <v>0.25</v>
      </c>
      <c r="J346">
        <v>0.35</v>
      </c>
      <c r="K346">
        <v>375</v>
      </c>
      <c r="L346">
        <v>375</v>
      </c>
      <c r="M346">
        <v>1</v>
      </c>
      <c r="N346">
        <v>1</v>
      </c>
      <c r="O346">
        <f t="shared" si="66"/>
        <v>0.35389999999999999</v>
      </c>
      <c r="P346">
        <f t="shared" si="67"/>
        <v>109.0072</v>
      </c>
      <c r="Q346">
        <f t="shared" si="70"/>
        <v>107.92677165354336</v>
      </c>
      <c r="R346">
        <f t="shared" si="71"/>
        <v>109.0072</v>
      </c>
      <c r="S346">
        <f t="shared" si="72"/>
        <v>162.117599169519</v>
      </c>
      <c r="T346">
        <f t="shared" si="69"/>
        <v>191.5149238189251</v>
      </c>
      <c r="W346" s="2"/>
      <c r="X346" s="2"/>
    </row>
    <row r="347" spans="1:24">
      <c r="A347">
        <v>1</v>
      </c>
      <c r="B347">
        <v>150</v>
      </c>
      <c r="C347">
        <v>75</v>
      </c>
      <c r="D347">
        <f t="shared" si="68"/>
        <v>117</v>
      </c>
      <c r="E347">
        <v>100</v>
      </c>
      <c r="F347">
        <v>6</v>
      </c>
      <c r="G347">
        <v>125</v>
      </c>
      <c r="H347">
        <v>2013</v>
      </c>
      <c r="I347">
        <v>0.25</v>
      </c>
      <c r="J347">
        <v>0.35</v>
      </c>
      <c r="K347">
        <v>375</v>
      </c>
      <c r="L347">
        <v>375</v>
      </c>
      <c r="M347">
        <v>1</v>
      </c>
      <c r="N347">
        <v>1</v>
      </c>
      <c r="O347">
        <f t="shared" si="66"/>
        <v>0.35389999999999999</v>
      </c>
      <c r="P347">
        <f t="shared" si="67"/>
        <v>109.76559999999999</v>
      </c>
      <c r="Q347">
        <f t="shared" si="70"/>
        <v>107.92677165354336</v>
      </c>
      <c r="R347">
        <f t="shared" si="71"/>
        <v>109.76559999999999</v>
      </c>
      <c r="S347">
        <f t="shared" si="72"/>
        <v>163.09381945872227</v>
      </c>
      <c r="T347">
        <f t="shared" si="69"/>
        <v>192.66816538723722</v>
      </c>
      <c r="W347" s="2"/>
      <c r="X347" s="2"/>
    </row>
    <row r="348" spans="1:24">
      <c r="A348">
        <v>1</v>
      </c>
      <c r="B348">
        <v>150</v>
      </c>
      <c r="C348">
        <v>75</v>
      </c>
      <c r="D348">
        <f t="shared" si="68"/>
        <v>120</v>
      </c>
      <c r="E348">
        <v>100</v>
      </c>
      <c r="F348">
        <v>6</v>
      </c>
      <c r="G348">
        <v>125</v>
      </c>
      <c r="H348">
        <v>2013</v>
      </c>
      <c r="I348">
        <v>0.25</v>
      </c>
      <c r="J348">
        <v>0.35</v>
      </c>
      <c r="K348">
        <v>375</v>
      </c>
      <c r="L348">
        <v>375</v>
      </c>
      <c r="M348">
        <v>1</v>
      </c>
      <c r="N348">
        <v>1</v>
      </c>
      <c r="O348">
        <f t="shared" si="66"/>
        <v>0.35389999999999999</v>
      </c>
      <c r="P348">
        <f t="shared" si="67"/>
        <v>110.52399999999999</v>
      </c>
      <c r="Q348">
        <f t="shared" si="70"/>
        <v>107.92677165354336</v>
      </c>
      <c r="R348">
        <f t="shared" si="71"/>
        <v>110.52399999999999</v>
      </c>
      <c r="S348">
        <f t="shared" si="72"/>
        <v>164.07138968369858</v>
      </c>
      <c r="T348">
        <f t="shared" si="69"/>
        <v>193.82300167967591</v>
      </c>
      <c r="W348" s="2"/>
      <c r="X348" s="2"/>
    </row>
    <row r="349" spans="1:24">
      <c r="A349">
        <v>1</v>
      </c>
      <c r="B349">
        <v>150</v>
      </c>
      <c r="C349">
        <v>75</v>
      </c>
      <c r="D349">
        <f t="shared" si="68"/>
        <v>123</v>
      </c>
      <c r="E349">
        <v>100</v>
      </c>
      <c r="F349">
        <v>6</v>
      </c>
      <c r="G349">
        <v>125</v>
      </c>
      <c r="H349">
        <v>2013</v>
      </c>
      <c r="I349">
        <v>0.25</v>
      </c>
      <c r="J349">
        <v>0.35</v>
      </c>
      <c r="K349">
        <v>375</v>
      </c>
      <c r="L349">
        <v>375</v>
      </c>
      <c r="M349">
        <v>1</v>
      </c>
      <c r="N349">
        <v>1</v>
      </c>
      <c r="O349">
        <f t="shared" si="66"/>
        <v>0.35389999999999999</v>
      </c>
      <c r="P349">
        <f t="shared" si="67"/>
        <v>111.28240000000001</v>
      </c>
      <c r="Q349">
        <f t="shared" si="70"/>
        <v>107.92677165354336</v>
      </c>
      <c r="R349">
        <f t="shared" si="71"/>
        <v>111.28240000000001</v>
      </c>
      <c r="S349">
        <f t="shared" si="72"/>
        <v>165.05030242878962</v>
      </c>
      <c r="T349">
        <f t="shared" si="69"/>
        <v>194.97942393587678</v>
      </c>
      <c r="W349" s="2"/>
      <c r="X349" s="2"/>
    </row>
    <row r="350" spans="1:24">
      <c r="A350">
        <v>1</v>
      </c>
      <c r="B350">
        <v>150</v>
      </c>
      <c r="C350">
        <v>75</v>
      </c>
      <c r="D350">
        <f t="shared" si="68"/>
        <v>126</v>
      </c>
      <c r="E350">
        <v>100</v>
      </c>
      <c r="F350">
        <v>6</v>
      </c>
      <c r="G350">
        <v>125</v>
      </c>
      <c r="H350">
        <v>2013</v>
      </c>
      <c r="I350">
        <v>0.25</v>
      </c>
      <c r="J350">
        <v>0.35</v>
      </c>
      <c r="K350">
        <v>375</v>
      </c>
      <c r="L350">
        <v>375</v>
      </c>
      <c r="M350">
        <v>1</v>
      </c>
      <c r="N350">
        <v>1</v>
      </c>
      <c r="O350">
        <f t="shared" si="66"/>
        <v>0.35389999999999999</v>
      </c>
      <c r="P350">
        <f t="shared" si="67"/>
        <v>112.0408</v>
      </c>
      <c r="Q350">
        <f t="shared" si="70"/>
        <v>107.92677165354336</v>
      </c>
      <c r="R350">
        <f t="shared" si="71"/>
        <v>112.0408</v>
      </c>
      <c r="S350">
        <f t="shared" si="72"/>
        <v>166.03055036937027</v>
      </c>
      <c r="T350">
        <f t="shared" si="69"/>
        <v>196.13742350301609</v>
      </c>
      <c r="W350" s="2"/>
      <c r="X350" s="2"/>
    </row>
    <row r="351" spans="1:24">
      <c r="A351">
        <v>1</v>
      </c>
      <c r="B351">
        <v>150</v>
      </c>
      <c r="C351">
        <v>75</v>
      </c>
      <c r="D351">
        <f t="shared" si="68"/>
        <v>129</v>
      </c>
      <c r="E351">
        <v>100</v>
      </c>
      <c r="F351">
        <v>6</v>
      </c>
      <c r="G351">
        <v>125</v>
      </c>
      <c r="H351">
        <v>2013</v>
      </c>
      <c r="I351">
        <v>0.25</v>
      </c>
      <c r="J351">
        <v>0.35</v>
      </c>
      <c r="K351">
        <v>375</v>
      </c>
      <c r="L351">
        <v>375</v>
      </c>
      <c r="M351">
        <v>1</v>
      </c>
      <c r="N351">
        <v>1</v>
      </c>
      <c r="O351">
        <f t="shared" si="66"/>
        <v>0.35389999999999999</v>
      </c>
      <c r="P351">
        <f t="shared" si="67"/>
        <v>112.7992</v>
      </c>
      <c r="Q351">
        <f t="shared" si="70"/>
        <v>107.92677165354336</v>
      </c>
      <c r="R351">
        <f t="shared" si="71"/>
        <v>112.7992</v>
      </c>
      <c r="S351">
        <f t="shared" si="72"/>
        <v>167.01212627012268</v>
      </c>
      <c r="T351">
        <f t="shared" si="69"/>
        <v>197.29699183377159</v>
      </c>
      <c r="W351" s="2"/>
      <c r="X351" s="2"/>
    </row>
    <row r="352" spans="1:24">
      <c r="A352">
        <v>1</v>
      </c>
      <c r="B352">
        <v>150</v>
      </c>
      <c r="C352">
        <v>75</v>
      </c>
      <c r="D352">
        <f t="shared" si="68"/>
        <v>132</v>
      </c>
      <c r="E352">
        <v>100</v>
      </c>
      <c r="F352">
        <v>6</v>
      </c>
      <c r="G352">
        <v>125</v>
      </c>
      <c r="H352">
        <v>2013</v>
      </c>
      <c r="I352">
        <v>0.25</v>
      </c>
      <c r="J352">
        <v>0.35</v>
      </c>
      <c r="K352">
        <v>375</v>
      </c>
      <c r="L352">
        <v>375</v>
      </c>
      <c r="M352">
        <v>1</v>
      </c>
      <c r="N352">
        <v>1</v>
      </c>
      <c r="O352">
        <f t="shared" si="66"/>
        <v>0.35389999999999999</v>
      </c>
      <c r="P352">
        <f t="shared" si="67"/>
        <v>113.55759999999999</v>
      </c>
      <c r="Q352">
        <f t="shared" si="70"/>
        <v>107.92677165354336</v>
      </c>
      <c r="R352">
        <f t="shared" si="71"/>
        <v>113.55759999999999</v>
      </c>
      <c r="S352">
        <f t="shared" si="72"/>
        <v>167.99502298335273</v>
      </c>
      <c r="T352">
        <f t="shared" si="69"/>
        <v>198.45812048433399</v>
      </c>
      <c r="W352" s="2"/>
      <c r="X352" s="2"/>
    </row>
    <row r="353" spans="1:24">
      <c r="A353">
        <v>1</v>
      </c>
      <c r="B353">
        <v>150</v>
      </c>
      <c r="C353">
        <v>75</v>
      </c>
      <c r="D353">
        <f t="shared" si="68"/>
        <v>135</v>
      </c>
      <c r="E353">
        <v>100</v>
      </c>
      <c r="F353">
        <v>6</v>
      </c>
      <c r="G353">
        <v>125</v>
      </c>
      <c r="H353">
        <v>2013</v>
      </c>
      <c r="I353">
        <v>0.25</v>
      </c>
      <c r="J353">
        <v>0.35</v>
      </c>
      <c r="K353">
        <v>375</v>
      </c>
      <c r="L353">
        <v>375</v>
      </c>
      <c r="M353">
        <v>1</v>
      </c>
      <c r="N353">
        <v>1</v>
      </c>
      <c r="O353">
        <f t="shared" si="66"/>
        <v>0.35389999999999999</v>
      </c>
      <c r="P353">
        <f t="shared" si="67"/>
        <v>114.31599999999999</v>
      </c>
      <c r="Q353">
        <f t="shared" si="70"/>
        <v>107.92677165354336</v>
      </c>
      <c r="R353">
        <f t="shared" si="71"/>
        <v>114.31599999999999</v>
      </c>
      <c r="S353">
        <f t="shared" si="72"/>
        <v>168.97923344735125</v>
      </c>
      <c r="T353">
        <f t="shared" si="69"/>
        <v>199.62080111247093</v>
      </c>
      <c r="W353" s="2"/>
      <c r="X353" s="2"/>
    </row>
    <row r="354" spans="1:24">
      <c r="A354">
        <v>1</v>
      </c>
      <c r="B354">
        <v>150</v>
      </c>
      <c r="C354">
        <v>75</v>
      </c>
      <c r="D354">
        <f t="shared" si="68"/>
        <v>138</v>
      </c>
      <c r="E354">
        <v>100</v>
      </c>
      <c r="F354">
        <v>6</v>
      </c>
      <c r="G354">
        <v>125</v>
      </c>
      <c r="H354">
        <v>2013</v>
      </c>
      <c r="I354">
        <v>0.25</v>
      </c>
      <c r="J354">
        <v>0.35</v>
      </c>
      <c r="K354">
        <v>375</v>
      </c>
      <c r="L354">
        <v>375</v>
      </c>
      <c r="M354">
        <v>1</v>
      </c>
      <c r="N354">
        <v>1</v>
      </c>
      <c r="O354">
        <f t="shared" si="66"/>
        <v>0.35389999999999999</v>
      </c>
      <c r="P354">
        <f t="shared" si="67"/>
        <v>115.07440000000001</v>
      </c>
      <c r="Q354">
        <f t="shared" si="70"/>
        <v>107.92677165354336</v>
      </c>
      <c r="R354">
        <f t="shared" si="71"/>
        <v>115.07440000000001</v>
      </c>
      <c r="S354">
        <f t="shared" si="72"/>
        <v>169.96475068479552</v>
      </c>
      <c r="T354">
        <f t="shared" si="69"/>
        <v>200.78502547563841</v>
      </c>
      <c r="W354" s="2"/>
      <c r="X354" s="2"/>
    </row>
    <row r="355" spans="1:24">
      <c r="A355">
        <v>1</v>
      </c>
      <c r="B355">
        <v>150</v>
      </c>
      <c r="C355">
        <v>75</v>
      </c>
      <c r="D355">
        <f t="shared" si="68"/>
        <v>141</v>
      </c>
      <c r="E355">
        <v>100</v>
      </c>
      <c r="F355">
        <v>6</v>
      </c>
      <c r="G355">
        <v>125</v>
      </c>
      <c r="H355">
        <v>2013</v>
      </c>
      <c r="I355">
        <v>0.25</v>
      </c>
      <c r="J355">
        <v>0.35</v>
      </c>
      <c r="K355">
        <v>375</v>
      </c>
      <c r="L355">
        <v>375</v>
      </c>
      <c r="M355">
        <v>1</v>
      </c>
      <c r="N355">
        <v>1</v>
      </c>
      <c r="O355">
        <f t="shared" si="66"/>
        <v>0.35389999999999999</v>
      </c>
      <c r="P355">
        <f t="shared" si="67"/>
        <v>115.83280000000001</v>
      </c>
      <c r="Q355">
        <f t="shared" si="70"/>
        <v>107.92677165354336</v>
      </c>
      <c r="R355">
        <f t="shared" si="71"/>
        <v>115.83280000000001</v>
      </c>
      <c r="S355">
        <f t="shared" si="72"/>
        <v>170.95156780119018</v>
      </c>
      <c r="T355">
        <f t="shared" si="69"/>
        <v>201.9507854291393</v>
      </c>
      <c r="W355" s="2"/>
      <c r="X355" s="2"/>
    </row>
    <row r="356" spans="1:24">
      <c r="A356">
        <v>1</v>
      </c>
      <c r="B356">
        <v>150</v>
      </c>
      <c r="C356">
        <v>75</v>
      </c>
      <c r="D356">
        <f t="shared" si="68"/>
        <v>144</v>
      </c>
      <c r="E356">
        <v>100</v>
      </c>
      <c r="F356">
        <v>6</v>
      </c>
      <c r="G356">
        <v>125</v>
      </c>
      <c r="H356">
        <v>2013</v>
      </c>
      <c r="I356">
        <v>0.25</v>
      </c>
      <c r="J356">
        <v>0.35</v>
      </c>
      <c r="K356">
        <v>375</v>
      </c>
      <c r="L356">
        <v>375</v>
      </c>
      <c r="M356">
        <v>1</v>
      </c>
      <c r="N356">
        <v>1</v>
      </c>
      <c r="O356">
        <f t="shared" si="66"/>
        <v>0.35389999999999999</v>
      </c>
      <c r="P356">
        <f t="shared" si="67"/>
        <v>116.5912</v>
      </c>
      <c r="Q356">
        <f t="shared" si="70"/>
        <v>107.92677165354336</v>
      </c>
      <c r="R356">
        <f t="shared" si="71"/>
        <v>116.5912</v>
      </c>
      <c r="S356">
        <f t="shared" si="72"/>
        <v>171.93967798334916</v>
      </c>
      <c r="T356">
        <f t="shared" si="69"/>
        <v>203.11807292432982</v>
      </c>
      <c r="W356" s="2"/>
      <c r="X356" s="2"/>
    </row>
    <row r="357" spans="1:24">
      <c r="A357">
        <v>1</v>
      </c>
      <c r="B357">
        <v>150</v>
      </c>
      <c r="C357">
        <v>75</v>
      </c>
      <c r="D357">
        <f t="shared" si="68"/>
        <v>147</v>
      </c>
      <c r="E357">
        <v>100</v>
      </c>
      <c r="F357">
        <v>6</v>
      </c>
      <c r="G357">
        <v>125</v>
      </c>
      <c r="H357">
        <v>2013</v>
      </c>
      <c r="I357">
        <v>0.25</v>
      </c>
      <c r="J357">
        <v>0.35</v>
      </c>
      <c r="K357">
        <v>375</v>
      </c>
      <c r="L357">
        <v>375</v>
      </c>
      <c r="M357">
        <v>1</v>
      </c>
      <c r="N357">
        <v>1</v>
      </c>
      <c r="O357">
        <f t="shared" si="66"/>
        <v>0.35389999999999999</v>
      </c>
      <c r="P357">
        <f t="shared" si="67"/>
        <v>117.3496</v>
      </c>
      <c r="Q357">
        <f t="shared" si="70"/>
        <v>107.92677165354336</v>
      </c>
      <c r="R357">
        <f t="shared" si="71"/>
        <v>117.3496</v>
      </c>
      <c r="S357">
        <f t="shared" si="72"/>
        <v>172.92907449791207</v>
      </c>
      <c r="T357">
        <f t="shared" si="69"/>
        <v>204.2868800068668</v>
      </c>
      <c r="W357" s="2"/>
      <c r="X357" s="2"/>
    </row>
    <row r="358" spans="1:24">
      <c r="A358">
        <v>1</v>
      </c>
      <c r="B358">
        <v>150</v>
      </c>
      <c r="C358">
        <v>75</v>
      </c>
      <c r="D358">
        <f t="shared" si="68"/>
        <v>150</v>
      </c>
      <c r="E358">
        <v>100</v>
      </c>
      <c r="F358">
        <v>6</v>
      </c>
      <c r="G358">
        <v>125</v>
      </c>
      <c r="H358">
        <v>2013</v>
      </c>
      <c r="I358">
        <v>0.25</v>
      </c>
      <c r="J358">
        <v>0.35</v>
      </c>
      <c r="K358">
        <v>375</v>
      </c>
      <c r="L358">
        <v>375</v>
      </c>
      <c r="M358">
        <v>1</v>
      </c>
      <c r="N358">
        <v>1</v>
      </c>
      <c r="O358">
        <f t="shared" si="66"/>
        <v>0.35389999999999999</v>
      </c>
      <c r="P358">
        <f t="shared" si="67"/>
        <v>118.10799999999999</v>
      </c>
      <c r="Q358">
        <f t="shared" si="70"/>
        <v>107.92677165354336</v>
      </c>
      <c r="R358">
        <f t="shared" si="71"/>
        <v>118.10799999999999</v>
      </c>
      <c r="S358">
        <f t="shared" si="72"/>
        <v>173.91975068990064</v>
      </c>
      <c r="T358">
        <f t="shared" si="69"/>
        <v>205.45719881500261</v>
      </c>
      <c r="W358" s="2"/>
      <c r="X358" s="2"/>
    </row>
    <row r="359" spans="1:24">
      <c r="A359">
        <v>1</v>
      </c>
      <c r="B359">
        <v>150</v>
      </c>
      <c r="C359">
        <v>75</v>
      </c>
      <c r="D359">
        <f t="shared" si="68"/>
        <v>153</v>
      </c>
      <c r="E359">
        <v>100</v>
      </c>
      <c r="F359">
        <v>6</v>
      </c>
      <c r="G359">
        <v>125</v>
      </c>
      <c r="H359">
        <v>2013</v>
      </c>
      <c r="I359">
        <v>0.25</v>
      </c>
      <c r="J359">
        <v>0.35</v>
      </c>
      <c r="K359">
        <v>375</v>
      </c>
      <c r="L359">
        <v>375</v>
      </c>
      <c r="M359">
        <v>1</v>
      </c>
      <c r="N359">
        <v>1</v>
      </c>
      <c r="O359">
        <f t="shared" si="66"/>
        <v>0.35389999999999999</v>
      </c>
      <c r="P359">
        <f t="shared" si="67"/>
        <v>118.86640000000001</v>
      </c>
      <c r="Q359">
        <f t="shared" si="70"/>
        <v>107.92677165354336</v>
      </c>
      <c r="R359">
        <f t="shared" si="71"/>
        <v>118.86640000000001</v>
      </c>
      <c r="S359">
        <f t="shared" si="72"/>
        <v>174.9116999813063</v>
      </c>
      <c r="T359">
        <f t="shared" si="69"/>
        <v>206.62902157791649</v>
      </c>
      <c r="W359" s="2"/>
      <c r="X359" s="2"/>
    </row>
    <row r="360" spans="1:24">
      <c r="A360">
        <v>1</v>
      </c>
      <c r="B360">
        <v>150</v>
      </c>
      <c r="C360">
        <v>75</v>
      </c>
      <c r="D360">
        <f t="shared" si="68"/>
        <v>156</v>
      </c>
      <c r="E360">
        <v>100</v>
      </c>
      <c r="F360">
        <v>6</v>
      </c>
      <c r="G360">
        <v>125</v>
      </c>
      <c r="H360">
        <v>2013</v>
      </c>
      <c r="I360">
        <v>0.25</v>
      </c>
      <c r="J360">
        <v>0.35</v>
      </c>
      <c r="K360">
        <v>375</v>
      </c>
      <c r="L360">
        <v>375</v>
      </c>
      <c r="M360">
        <v>1</v>
      </c>
      <c r="N360">
        <v>1</v>
      </c>
      <c r="O360">
        <f t="shared" si="66"/>
        <v>0.35389999999999999</v>
      </c>
      <c r="P360">
        <f t="shared" si="67"/>
        <v>119.62480000000001</v>
      </c>
      <c r="Q360">
        <f t="shared" si="70"/>
        <v>107.92677165354336</v>
      </c>
      <c r="R360">
        <f t="shared" si="71"/>
        <v>119.62480000000001</v>
      </c>
      <c r="S360">
        <f t="shared" si="72"/>
        <v>175.90491586971598</v>
      </c>
      <c r="T360">
        <f t="shared" si="69"/>
        <v>207.80234061409115</v>
      </c>
      <c r="W360" s="2"/>
      <c r="X360" s="2"/>
    </row>
    <row r="361" spans="1:24">
      <c r="A361">
        <v>1</v>
      </c>
      <c r="B361">
        <v>150</v>
      </c>
      <c r="C361">
        <v>75</v>
      </c>
      <c r="D361">
        <f t="shared" si="68"/>
        <v>159</v>
      </c>
      <c r="E361">
        <v>100</v>
      </c>
      <c r="F361">
        <v>6</v>
      </c>
      <c r="G361">
        <v>125</v>
      </c>
      <c r="H361">
        <v>2013</v>
      </c>
      <c r="I361">
        <v>0.25</v>
      </c>
      <c r="J361">
        <v>0.35</v>
      </c>
      <c r="K361">
        <v>375</v>
      </c>
      <c r="L361">
        <v>375</v>
      </c>
      <c r="M361">
        <v>1</v>
      </c>
      <c r="N361">
        <v>1</v>
      </c>
      <c r="O361">
        <f t="shared" si="66"/>
        <v>0.35389999999999999</v>
      </c>
      <c r="P361">
        <f t="shared" si="67"/>
        <v>120.3832</v>
      </c>
      <c r="Q361">
        <f t="shared" si="70"/>
        <v>107.92677165354336</v>
      </c>
      <c r="R361">
        <f t="shared" si="71"/>
        <v>120.3832</v>
      </c>
      <c r="S361">
        <f t="shared" si="72"/>
        <v>176.899391926969</v>
      </c>
      <c r="T361">
        <f t="shared" si="69"/>
        <v>208.97714832972602</v>
      </c>
      <c r="W361" s="2"/>
      <c r="X361" s="2"/>
    </row>
    <row r="362" spans="1:24">
      <c r="A362">
        <v>1</v>
      </c>
      <c r="B362">
        <v>150</v>
      </c>
      <c r="C362">
        <v>75</v>
      </c>
      <c r="D362">
        <f t="shared" si="68"/>
        <v>162</v>
      </c>
      <c r="E362">
        <v>100</v>
      </c>
      <c r="F362">
        <v>6</v>
      </c>
      <c r="G362">
        <v>125</v>
      </c>
      <c r="H362">
        <v>2013</v>
      </c>
      <c r="I362">
        <v>0.25</v>
      </c>
      <c r="J362">
        <v>0.35</v>
      </c>
      <c r="K362">
        <v>375</v>
      </c>
      <c r="L362">
        <v>375</v>
      </c>
      <c r="M362">
        <v>1</v>
      </c>
      <c r="N362">
        <v>1</v>
      </c>
      <c r="O362">
        <f t="shared" si="66"/>
        <v>0.35389999999999999</v>
      </c>
      <c r="P362">
        <f t="shared" si="67"/>
        <v>121.1416</v>
      </c>
      <c r="Q362">
        <f t="shared" si="70"/>
        <v>107.92677165354336</v>
      </c>
      <c r="R362">
        <f t="shared" si="71"/>
        <v>121.1416</v>
      </c>
      <c r="S362">
        <f t="shared" si="72"/>
        <v>177.89512179784546</v>
      </c>
      <c r="T362">
        <f t="shared" si="69"/>
        <v>210.1534372171881</v>
      </c>
      <c r="W362" s="2"/>
      <c r="X362" s="2"/>
    </row>
    <row r="363" spans="1:24">
      <c r="A363">
        <v>1</v>
      </c>
      <c r="B363">
        <v>150</v>
      </c>
      <c r="C363">
        <v>75</v>
      </c>
      <c r="D363">
        <f t="shared" si="68"/>
        <v>165</v>
      </c>
      <c r="E363">
        <v>100</v>
      </c>
      <c r="F363">
        <v>6</v>
      </c>
      <c r="G363">
        <v>125</v>
      </c>
      <c r="H363">
        <v>2013</v>
      </c>
      <c r="I363">
        <v>0.25</v>
      </c>
      <c r="J363">
        <v>0.35</v>
      </c>
      <c r="K363">
        <v>375</v>
      </c>
      <c r="L363">
        <v>375</v>
      </c>
      <c r="M363">
        <v>1</v>
      </c>
      <c r="N363">
        <v>1</v>
      </c>
      <c r="O363">
        <f t="shared" si="66"/>
        <v>0.35389999999999999</v>
      </c>
      <c r="P363">
        <f t="shared" si="67"/>
        <v>121.89999999999999</v>
      </c>
      <c r="Q363">
        <f t="shared" si="70"/>
        <v>107.92677165354336</v>
      </c>
      <c r="R363">
        <f t="shared" si="71"/>
        <v>121.89999999999999</v>
      </c>
      <c r="S363">
        <f t="shared" si="72"/>
        <v>178.89209919878786</v>
      </c>
      <c r="T363">
        <f t="shared" si="69"/>
        <v>211.3311998535014</v>
      </c>
      <c r="W363" s="2"/>
      <c r="X363" s="2"/>
    </row>
    <row r="364" spans="1:24">
      <c r="A364">
        <v>1</v>
      </c>
      <c r="B364">
        <v>150</v>
      </c>
      <c r="C364">
        <v>75</v>
      </c>
      <c r="D364">
        <f t="shared" si="68"/>
        <v>168</v>
      </c>
      <c r="E364">
        <v>100</v>
      </c>
      <c r="F364">
        <v>6</v>
      </c>
      <c r="G364">
        <v>125</v>
      </c>
      <c r="H364">
        <v>2013</v>
      </c>
      <c r="I364">
        <v>0.25</v>
      </c>
      <c r="J364">
        <v>0.35</v>
      </c>
      <c r="K364">
        <v>375</v>
      </c>
      <c r="L364">
        <v>375</v>
      </c>
      <c r="M364">
        <v>1</v>
      </c>
      <c r="N364">
        <v>1</v>
      </c>
      <c r="O364">
        <f t="shared" si="66"/>
        <v>0.35389999999999999</v>
      </c>
      <c r="P364">
        <f t="shared" si="67"/>
        <v>122.65840000000001</v>
      </c>
      <c r="Q364">
        <f t="shared" si="70"/>
        <v>107.92677165354336</v>
      </c>
      <c r="R364">
        <f t="shared" si="71"/>
        <v>122.65840000000001</v>
      </c>
      <c r="S364">
        <f t="shared" si="72"/>
        <v>179.89031791665138</v>
      </c>
      <c r="T364">
        <f t="shared" si="69"/>
        <v>212.51042889887083</v>
      </c>
      <c r="W364" s="2"/>
      <c r="X364" s="2"/>
    </row>
    <row r="365" spans="1:24">
      <c r="A365">
        <v>1</v>
      </c>
      <c r="B365">
        <v>150</v>
      </c>
      <c r="C365">
        <v>75</v>
      </c>
      <c r="D365">
        <f t="shared" si="68"/>
        <v>171</v>
      </c>
      <c r="E365">
        <v>100</v>
      </c>
      <c r="F365">
        <v>6</v>
      </c>
      <c r="G365">
        <v>125</v>
      </c>
      <c r="H365">
        <v>2013</v>
      </c>
      <c r="I365">
        <v>0.25</v>
      </c>
      <c r="J365">
        <v>0.35</v>
      </c>
      <c r="K365">
        <v>375</v>
      </c>
      <c r="L365">
        <v>375</v>
      </c>
      <c r="M365">
        <v>1</v>
      </c>
      <c r="N365">
        <v>1</v>
      </c>
      <c r="O365">
        <f t="shared" si="66"/>
        <v>0.35389999999999999</v>
      </c>
      <c r="P365">
        <f t="shared" si="67"/>
        <v>123.41680000000001</v>
      </c>
      <c r="Q365">
        <f t="shared" si="70"/>
        <v>107.92677165354336</v>
      </c>
      <c r="R365">
        <f t="shared" si="71"/>
        <v>123.41680000000001</v>
      </c>
      <c r="S365">
        <f t="shared" si="72"/>
        <v>180.88977180748429</v>
      </c>
      <c r="T365">
        <f t="shared" si="69"/>
        <v>213.69111709524145</v>
      </c>
      <c r="W365" s="2"/>
      <c r="X365" s="2"/>
    </row>
    <row r="366" spans="1:24">
      <c r="A366">
        <v>1</v>
      </c>
      <c r="B366">
        <v>150</v>
      </c>
      <c r="C366">
        <v>75</v>
      </c>
      <c r="D366">
        <f t="shared" si="68"/>
        <v>174</v>
      </c>
      <c r="E366">
        <v>100</v>
      </c>
      <c r="F366">
        <v>6</v>
      </c>
      <c r="G366">
        <v>125</v>
      </c>
      <c r="H366">
        <v>2013</v>
      </c>
      <c r="I366">
        <v>0.25</v>
      </c>
      <c r="J366">
        <v>0.35</v>
      </c>
      <c r="K366">
        <v>375</v>
      </c>
      <c r="L366">
        <v>375</v>
      </c>
      <c r="M366">
        <v>1</v>
      </c>
      <c r="N366">
        <v>1</v>
      </c>
      <c r="O366">
        <f t="shared" si="66"/>
        <v>0.35389999999999999</v>
      </c>
      <c r="P366">
        <f t="shared" si="67"/>
        <v>124.1752</v>
      </c>
      <c r="Q366">
        <f t="shared" si="70"/>
        <v>107.92677165354336</v>
      </c>
      <c r="R366">
        <f t="shared" si="71"/>
        <v>124.1752</v>
      </c>
      <c r="S366">
        <f t="shared" si="72"/>
        <v>181.89045479533638</v>
      </c>
      <c r="T366">
        <f t="shared" si="69"/>
        <v>214.87325726489067</v>
      </c>
      <c r="W366" s="2"/>
      <c r="X366" s="2"/>
    </row>
    <row r="367" spans="1:24">
      <c r="A367">
        <v>1</v>
      </c>
      <c r="B367">
        <v>150</v>
      </c>
      <c r="C367">
        <v>75</v>
      </c>
      <c r="D367">
        <f t="shared" si="68"/>
        <v>177</v>
      </c>
      <c r="E367">
        <v>100</v>
      </c>
      <c r="F367">
        <v>6</v>
      </c>
      <c r="G367">
        <v>125</v>
      </c>
      <c r="H367">
        <v>2013</v>
      </c>
      <c r="I367">
        <v>0.25</v>
      </c>
      <c r="J367">
        <v>0.35</v>
      </c>
      <c r="K367">
        <v>375</v>
      </c>
      <c r="L367">
        <v>375</v>
      </c>
      <c r="M367">
        <v>1</v>
      </c>
      <c r="N367">
        <v>1</v>
      </c>
      <c r="O367">
        <f t="shared" si="66"/>
        <v>0.35389999999999999</v>
      </c>
      <c r="P367">
        <f t="shared" si="67"/>
        <v>124.9336</v>
      </c>
      <c r="Q367">
        <f t="shared" si="70"/>
        <v>107.92677165354336</v>
      </c>
      <c r="R367">
        <f t="shared" si="71"/>
        <v>124.9336</v>
      </c>
      <c r="S367">
        <f t="shared" si="72"/>
        <v>182.89236087109566</v>
      </c>
      <c r="T367">
        <f t="shared" si="69"/>
        <v>216.05684230905433</v>
      </c>
      <c r="W367" s="2"/>
      <c r="X367" s="2"/>
    </row>
    <row r="368" spans="1:24">
      <c r="A368">
        <v>1</v>
      </c>
      <c r="B368">
        <v>150</v>
      </c>
      <c r="C368">
        <v>75</v>
      </c>
      <c r="D368">
        <f t="shared" si="68"/>
        <v>180</v>
      </c>
      <c r="E368">
        <v>100</v>
      </c>
      <c r="F368">
        <v>6</v>
      </c>
      <c r="G368">
        <v>125</v>
      </c>
      <c r="H368">
        <v>2013</v>
      </c>
      <c r="I368">
        <v>0.25</v>
      </c>
      <c r="J368">
        <v>0.35</v>
      </c>
      <c r="K368">
        <v>375</v>
      </c>
      <c r="L368">
        <v>375</v>
      </c>
      <c r="M368">
        <v>1</v>
      </c>
      <c r="N368">
        <v>1</v>
      </c>
      <c r="O368">
        <f t="shared" si="66"/>
        <v>0.35389999999999999</v>
      </c>
      <c r="P368">
        <f t="shared" si="67"/>
        <v>125.69199999999999</v>
      </c>
      <c r="Q368">
        <f t="shared" si="70"/>
        <v>107.92677165354336</v>
      </c>
      <c r="R368">
        <f t="shared" si="71"/>
        <v>125.69199999999999</v>
      </c>
      <c r="S368">
        <f t="shared" si="72"/>
        <v>183.89548409135136</v>
      </c>
      <c r="T368">
        <f t="shared" si="69"/>
        <v>217.24186520658304</v>
      </c>
      <c r="W368" s="2"/>
      <c r="X368" s="2"/>
    </row>
    <row r="369" spans="1:24">
      <c r="A369">
        <v>1</v>
      </c>
      <c r="B369">
        <v>150</v>
      </c>
      <c r="C369">
        <v>75</v>
      </c>
      <c r="D369">
        <f t="shared" si="68"/>
        <v>183</v>
      </c>
      <c r="E369">
        <v>100</v>
      </c>
      <c r="F369">
        <v>6</v>
      </c>
      <c r="G369">
        <v>125</v>
      </c>
      <c r="H369">
        <v>2013</v>
      </c>
      <c r="I369">
        <v>0.25</v>
      </c>
      <c r="J369">
        <v>0.35</v>
      </c>
      <c r="K369">
        <v>375</v>
      </c>
      <c r="L369">
        <v>375</v>
      </c>
      <c r="M369">
        <v>1</v>
      </c>
      <c r="N369">
        <v>1</v>
      </c>
      <c r="O369">
        <f t="shared" si="66"/>
        <v>0.35389999999999999</v>
      </c>
      <c r="P369">
        <f t="shared" si="67"/>
        <v>126.45039999999999</v>
      </c>
      <c r="Q369">
        <f t="shared" si="70"/>
        <v>107.92677165354336</v>
      </c>
      <c r="R369">
        <f t="shared" si="71"/>
        <v>126.45039999999999</v>
      </c>
      <c r="S369">
        <f t="shared" si="72"/>
        <v>184.89981857728347</v>
      </c>
      <c r="T369">
        <f t="shared" si="69"/>
        <v>218.42831901263085</v>
      </c>
      <c r="W369" s="2"/>
      <c r="X369" s="2"/>
    </row>
    <row r="370" spans="1:24">
      <c r="A370">
        <v>1</v>
      </c>
      <c r="B370">
        <v>150</v>
      </c>
      <c r="C370">
        <v>75</v>
      </c>
      <c r="D370">
        <f t="shared" si="68"/>
        <v>186</v>
      </c>
      <c r="E370">
        <v>100</v>
      </c>
      <c r="F370">
        <v>6</v>
      </c>
      <c r="G370">
        <v>125</v>
      </c>
      <c r="H370">
        <v>2013</v>
      </c>
      <c r="I370">
        <v>0.25</v>
      </c>
      <c r="J370">
        <v>0.35</v>
      </c>
      <c r="K370">
        <v>375</v>
      </c>
      <c r="L370">
        <v>375</v>
      </c>
      <c r="M370">
        <v>1</v>
      </c>
      <c r="N370">
        <v>1</v>
      </c>
      <c r="O370">
        <f t="shared" si="66"/>
        <v>0.35389999999999999</v>
      </c>
      <c r="P370">
        <f t="shared" si="67"/>
        <v>127.20880000000001</v>
      </c>
      <c r="Q370">
        <f t="shared" si="70"/>
        <v>107.92677165354336</v>
      </c>
      <c r="R370">
        <f t="shared" si="71"/>
        <v>127.20880000000001</v>
      </c>
      <c r="S370">
        <f t="shared" si="72"/>
        <v>185.905358513577</v>
      </c>
      <c r="T370">
        <f t="shared" si="69"/>
        <v>219.6161968573723</v>
      </c>
      <c r="W370" s="2"/>
      <c r="X370" s="2"/>
    </row>
    <row r="371" spans="1:24">
      <c r="A371">
        <v>1</v>
      </c>
      <c r="B371">
        <v>150</v>
      </c>
      <c r="C371">
        <v>75</v>
      </c>
      <c r="D371">
        <f t="shared" si="68"/>
        <v>189</v>
      </c>
      <c r="E371">
        <v>100</v>
      </c>
      <c r="F371">
        <v>6</v>
      </c>
      <c r="G371">
        <v>125</v>
      </c>
      <c r="H371">
        <v>2013</v>
      </c>
      <c r="I371">
        <v>0.25</v>
      </c>
      <c r="J371">
        <v>0.35</v>
      </c>
      <c r="K371">
        <v>375</v>
      </c>
      <c r="L371">
        <v>375</v>
      </c>
      <c r="M371">
        <v>1</v>
      </c>
      <c r="N371">
        <v>1</v>
      </c>
      <c r="O371">
        <f t="shared" si="66"/>
        <v>0.35389999999999999</v>
      </c>
      <c r="P371">
        <f t="shared" si="67"/>
        <v>127.96720000000001</v>
      </c>
      <c r="Q371">
        <f t="shared" si="70"/>
        <v>107.92677165354336</v>
      </c>
      <c r="R371">
        <f t="shared" si="71"/>
        <v>127.96720000000001</v>
      </c>
      <c r="S371">
        <f t="shared" si="72"/>
        <v>186.91209814736135</v>
      </c>
      <c r="T371">
        <f t="shared" si="69"/>
        <v>220.80549194474952</v>
      </c>
      <c r="W371" s="2"/>
      <c r="X371" s="2"/>
    </row>
    <row r="372" spans="1:24">
      <c r="A372">
        <v>1</v>
      </c>
      <c r="B372">
        <v>150</v>
      </c>
      <c r="C372">
        <v>75</v>
      </c>
      <c r="D372">
        <f t="shared" si="68"/>
        <v>192</v>
      </c>
      <c r="E372">
        <v>100</v>
      </c>
      <c r="F372">
        <v>6</v>
      </c>
      <c r="G372">
        <v>125</v>
      </c>
      <c r="H372">
        <v>2013</v>
      </c>
      <c r="I372">
        <v>0.25</v>
      </c>
      <c r="J372">
        <v>0.35</v>
      </c>
      <c r="K372">
        <v>375</v>
      </c>
      <c r="L372">
        <v>375</v>
      </c>
      <c r="M372">
        <v>1</v>
      </c>
      <c r="N372">
        <v>1</v>
      </c>
      <c r="O372">
        <f t="shared" si="66"/>
        <v>0.35389999999999999</v>
      </c>
      <c r="P372">
        <f t="shared" si="67"/>
        <v>128.72559999999999</v>
      </c>
      <c r="Q372">
        <f t="shared" si="70"/>
        <v>107.92677165354336</v>
      </c>
      <c r="R372">
        <f t="shared" si="71"/>
        <v>128.72559999999999</v>
      </c>
      <c r="S372">
        <f t="shared" si="72"/>
        <v>187.92003178717366</v>
      </c>
      <c r="T372">
        <f t="shared" si="69"/>
        <v>221.99619755124777</v>
      </c>
      <c r="W372" s="2"/>
      <c r="X372" s="2"/>
    </row>
    <row r="373" spans="1:24">
      <c r="A373">
        <v>1</v>
      </c>
      <c r="B373">
        <v>150</v>
      </c>
      <c r="C373">
        <v>75</v>
      </c>
      <c r="D373">
        <f t="shared" si="68"/>
        <v>195</v>
      </c>
      <c r="E373">
        <v>100</v>
      </c>
      <c r="F373">
        <v>6</v>
      </c>
      <c r="G373">
        <v>125</v>
      </c>
      <c r="H373">
        <v>2013</v>
      </c>
      <c r="I373">
        <v>0.25</v>
      </c>
      <c r="J373">
        <v>0.35</v>
      </c>
      <c r="K373">
        <v>375</v>
      </c>
      <c r="L373">
        <v>375</v>
      </c>
      <c r="M373">
        <v>1</v>
      </c>
      <c r="N373">
        <v>1</v>
      </c>
      <c r="O373">
        <f t="shared" ref="O373:O408" si="73">IF(F373&lt;= 4,1.0749,0.3539)</f>
        <v>0.35389999999999999</v>
      </c>
      <c r="P373">
        <f t="shared" ref="P373:P408" si="74">(0.3255 *A373)+ (0.2528 * (B373 +D373)) +(0.376 * E373) +(O373* C373)- (0.1936 * G373) + M373 + N373</f>
        <v>129.48399999999998</v>
      </c>
      <c r="Q373">
        <f t="shared" si="70"/>
        <v>107.92677165354336</v>
      </c>
      <c r="R373">
        <f t="shared" si="71"/>
        <v>129.48399999999998</v>
      </c>
      <c r="S373">
        <f t="shared" si="72"/>
        <v>188.92915380194498</v>
      </c>
      <c r="T373">
        <f t="shared" si="69"/>
        <v>223.18830702469765</v>
      </c>
      <c r="W373" s="2"/>
      <c r="X373" s="2"/>
    </row>
    <row r="374" spans="1:24">
      <c r="A374">
        <v>1</v>
      </c>
      <c r="B374">
        <v>150</v>
      </c>
      <c r="C374">
        <v>75</v>
      </c>
      <c r="D374">
        <f t="shared" ref="D374:D408" si="75">D373+3</f>
        <v>198</v>
      </c>
      <c r="E374">
        <v>100</v>
      </c>
      <c r="F374">
        <v>6</v>
      </c>
      <c r="G374">
        <v>125</v>
      </c>
      <c r="H374">
        <v>2013</v>
      </c>
      <c r="I374">
        <v>0.25</v>
      </c>
      <c r="J374">
        <v>0.35</v>
      </c>
      <c r="K374">
        <v>375</v>
      </c>
      <c r="L374">
        <v>375</v>
      </c>
      <c r="M374">
        <v>1</v>
      </c>
      <c r="N374">
        <v>1</v>
      </c>
      <c r="O374">
        <f t="shared" si="73"/>
        <v>0.35389999999999999</v>
      </c>
      <c r="P374">
        <f t="shared" si="74"/>
        <v>130.2424</v>
      </c>
      <c r="Q374">
        <f t="shared" si="70"/>
        <v>107.92677165354336</v>
      </c>
      <c r="R374">
        <f t="shared" si="71"/>
        <v>130.2424</v>
      </c>
      <c r="S374">
        <f t="shared" si="72"/>
        <v>189.9394586200095</v>
      </c>
      <c r="T374">
        <f t="shared" si="69"/>
        <v>224.38181378310452</v>
      </c>
      <c r="W374" s="2"/>
      <c r="X374" s="2"/>
    </row>
    <row r="375" spans="1:24">
      <c r="A375">
        <v>1</v>
      </c>
      <c r="B375">
        <v>150</v>
      </c>
      <c r="C375">
        <v>75</v>
      </c>
      <c r="D375">
        <f t="shared" si="75"/>
        <v>201</v>
      </c>
      <c r="E375">
        <v>100</v>
      </c>
      <c r="F375">
        <v>6</v>
      </c>
      <c r="G375">
        <v>125</v>
      </c>
      <c r="H375">
        <v>2013</v>
      </c>
      <c r="I375">
        <v>0.25</v>
      </c>
      <c r="J375">
        <v>0.35</v>
      </c>
      <c r="K375">
        <v>375</v>
      </c>
      <c r="L375">
        <v>375</v>
      </c>
      <c r="M375">
        <v>1</v>
      </c>
      <c r="N375">
        <v>1</v>
      </c>
      <c r="O375">
        <f t="shared" si="73"/>
        <v>0.35389999999999999</v>
      </c>
      <c r="P375">
        <f t="shared" si="74"/>
        <v>131.00080000000003</v>
      </c>
      <c r="Q375">
        <f t="shared" si="70"/>
        <v>107.92677165354336</v>
      </c>
      <c r="R375">
        <f t="shared" si="71"/>
        <v>131.00080000000003</v>
      </c>
      <c r="S375">
        <f t="shared" si="72"/>
        <v>190.95094072813487</v>
      </c>
      <c r="T375">
        <f t="shared" si="69"/>
        <v>225.57671131350332</v>
      </c>
      <c r="W375" s="2"/>
      <c r="X375" s="2"/>
    </row>
    <row r="376" spans="1:24">
      <c r="A376">
        <v>1</v>
      </c>
      <c r="B376">
        <v>150</v>
      </c>
      <c r="C376">
        <v>75</v>
      </c>
      <c r="D376">
        <f t="shared" si="75"/>
        <v>204</v>
      </c>
      <c r="E376">
        <v>100</v>
      </c>
      <c r="F376">
        <v>6</v>
      </c>
      <c r="G376">
        <v>125</v>
      </c>
      <c r="H376">
        <v>2013</v>
      </c>
      <c r="I376">
        <v>0.25</v>
      </c>
      <c r="J376">
        <v>0.35</v>
      </c>
      <c r="K376">
        <v>375</v>
      </c>
      <c r="L376">
        <v>375</v>
      </c>
      <c r="M376">
        <v>1</v>
      </c>
      <c r="N376">
        <v>1</v>
      </c>
      <c r="O376">
        <f t="shared" si="73"/>
        <v>0.35389999999999999</v>
      </c>
      <c r="P376">
        <f t="shared" si="74"/>
        <v>131.75920000000002</v>
      </c>
      <c r="Q376">
        <f t="shared" si="70"/>
        <v>107.92677165354336</v>
      </c>
      <c r="R376">
        <f t="shared" si="71"/>
        <v>131.75920000000002</v>
      </c>
      <c r="S376">
        <f t="shared" si="72"/>
        <v>191.96359467057482</v>
      </c>
      <c r="T376">
        <f t="shared" si="69"/>
        <v>226.77299317083904</v>
      </c>
      <c r="W376" s="2"/>
      <c r="X376" s="2"/>
    </row>
    <row r="377" spans="1:24">
      <c r="A377">
        <v>1</v>
      </c>
      <c r="B377">
        <v>150</v>
      </c>
      <c r="C377">
        <v>75</v>
      </c>
      <c r="D377">
        <f t="shared" si="75"/>
        <v>207</v>
      </c>
      <c r="E377">
        <v>100</v>
      </c>
      <c r="F377">
        <v>6</v>
      </c>
      <c r="G377">
        <v>125</v>
      </c>
      <c r="H377">
        <v>2013</v>
      </c>
      <c r="I377">
        <v>0.25</v>
      </c>
      <c r="J377">
        <v>0.35</v>
      </c>
      <c r="K377">
        <v>375</v>
      </c>
      <c r="L377">
        <v>375</v>
      </c>
      <c r="M377">
        <v>1</v>
      </c>
      <c r="N377">
        <v>1</v>
      </c>
      <c r="O377">
        <f t="shared" si="73"/>
        <v>0.35389999999999999</v>
      </c>
      <c r="P377">
        <f t="shared" si="74"/>
        <v>132.51760000000002</v>
      </c>
      <c r="Q377">
        <f t="shared" si="70"/>
        <v>107.92677165354336</v>
      </c>
      <c r="R377">
        <f t="shared" si="71"/>
        <v>132.51760000000002</v>
      </c>
      <c r="S377">
        <f t="shared" si="72"/>
        <v>192.97741504814212</v>
      </c>
      <c r="T377">
        <f t="shared" si="69"/>
        <v>227.97065297687189</v>
      </c>
      <c r="W377" s="2"/>
      <c r="X377" s="2"/>
    </row>
    <row r="378" spans="1:24">
      <c r="A378">
        <v>1</v>
      </c>
      <c r="B378">
        <v>150</v>
      </c>
      <c r="C378">
        <v>75</v>
      </c>
      <c r="D378">
        <f t="shared" si="75"/>
        <v>210</v>
      </c>
      <c r="E378">
        <v>100</v>
      </c>
      <c r="F378">
        <v>6</v>
      </c>
      <c r="G378">
        <v>125</v>
      </c>
      <c r="H378">
        <v>2013</v>
      </c>
      <c r="I378">
        <v>0.25</v>
      </c>
      <c r="J378">
        <v>0.35</v>
      </c>
      <c r="K378">
        <v>375</v>
      </c>
      <c r="L378">
        <v>375</v>
      </c>
      <c r="M378">
        <v>1</v>
      </c>
      <c r="N378">
        <v>1</v>
      </c>
      <c r="O378">
        <f t="shared" si="73"/>
        <v>0.35389999999999999</v>
      </c>
      <c r="P378">
        <f t="shared" si="74"/>
        <v>133.27600000000001</v>
      </c>
      <c r="Q378">
        <f t="shared" si="70"/>
        <v>107.92677165354336</v>
      </c>
      <c r="R378">
        <f t="shared" si="71"/>
        <v>133.27600000000001</v>
      </c>
      <c r="S378">
        <f t="shared" si="72"/>
        <v>193.99239651730178</v>
      </c>
      <c r="T378">
        <f t="shared" si="69"/>
        <v>229.16968441910583</v>
      </c>
      <c r="W378" s="2"/>
      <c r="X378" s="2"/>
    </row>
    <row r="379" spans="1:24">
      <c r="A379">
        <v>1</v>
      </c>
      <c r="B379">
        <v>150</v>
      </c>
      <c r="C379">
        <v>75</v>
      </c>
      <c r="D379">
        <f t="shared" si="75"/>
        <v>213</v>
      </c>
      <c r="E379">
        <v>100</v>
      </c>
      <c r="F379">
        <v>6</v>
      </c>
      <c r="G379">
        <v>125</v>
      </c>
      <c r="H379">
        <v>2013</v>
      </c>
      <c r="I379">
        <v>0.25</v>
      </c>
      <c r="J379">
        <v>0.35</v>
      </c>
      <c r="K379">
        <v>375</v>
      </c>
      <c r="L379">
        <v>375</v>
      </c>
      <c r="M379">
        <v>1</v>
      </c>
      <c r="N379">
        <v>1</v>
      </c>
      <c r="O379">
        <f t="shared" si="73"/>
        <v>0.35389999999999999</v>
      </c>
      <c r="P379">
        <f t="shared" si="74"/>
        <v>134.03440000000001</v>
      </c>
      <c r="Q379">
        <f t="shared" si="70"/>
        <v>107.92677165354336</v>
      </c>
      <c r="R379">
        <f t="shared" si="71"/>
        <v>134.03440000000001</v>
      </c>
      <c r="S379">
        <f t="shared" si="72"/>
        <v>195.0085337892836</v>
      </c>
      <c r="T379">
        <f t="shared" ref="T379:T408" si="76">100*S379*4.43/K379</f>
        <v>230.37008124974037</v>
      </c>
      <c r="W379" s="2"/>
      <c r="X379" s="2"/>
    </row>
    <row r="380" spans="1:24">
      <c r="A380">
        <v>1</v>
      </c>
      <c r="B380">
        <v>150</v>
      </c>
      <c r="C380">
        <v>75</v>
      </c>
      <c r="D380">
        <f t="shared" si="75"/>
        <v>216</v>
      </c>
      <c r="E380">
        <v>100</v>
      </c>
      <c r="F380">
        <v>6</v>
      </c>
      <c r="G380">
        <v>125</v>
      </c>
      <c r="H380">
        <v>2013</v>
      </c>
      <c r="I380">
        <v>0.25</v>
      </c>
      <c r="J380">
        <v>0.35</v>
      </c>
      <c r="K380">
        <v>375</v>
      </c>
      <c r="L380">
        <v>375</v>
      </c>
      <c r="M380">
        <v>1</v>
      </c>
      <c r="N380">
        <v>1</v>
      </c>
      <c r="O380">
        <f t="shared" si="73"/>
        <v>0.35389999999999999</v>
      </c>
      <c r="P380">
        <f t="shared" si="74"/>
        <v>134.79280000000003</v>
      </c>
      <c r="Q380">
        <f t="shared" si="70"/>
        <v>107.92677165354336</v>
      </c>
      <c r="R380">
        <f t="shared" si="71"/>
        <v>134.79280000000003</v>
      </c>
      <c r="S380">
        <f t="shared" si="72"/>
        <v>196.02582162921394</v>
      </c>
      <c r="T380">
        <f t="shared" si="76"/>
        <v>231.57183728464472</v>
      </c>
      <c r="W380" s="2"/>
      <c r="X380" s="2"/>
    </row>
    <row r="381" spans="1:24">
      <c r="A381">
        <v>1</v>
      </c>
      <c r="B381">
        <v>150</v>
      </c>
      <c r="C381">
        <v>75</v>
      </c>
      <c r="D381">
        <f t="shared" si="75"/>
        <v>219</v>
      </c>
      <c r="E381">
        <v>100</v>
      </c>
      <c r="F381">
        <v>6</v>
      </c>
      <c r="G381">
        <v>125</v>
      </c>
      <c r="H381">
        <v>2013</v>
      </c>
      <c r="I381">
        <v>0.25</v>
      </c>
      <c r="J381">
        <v>0.35</v>
      </c>
      <c r="K381">
        <v>375</v>
      </c>
      <c r="L381">
        <v>375</v>
      </c>
      <c r="M381">
        <v>1</v>
      </c>
      <c r="N381">
        <v>1</v>
      </c>
      <c r="O381">
        <f t="shared" si="73"/>
        <v>0.35389999999999999</v>
      </c>
      <c r="P381">
        <f t="shared" si="74"/>
        <v>135.55120000000002</v>
      </c>
      <c r="Q381">
        <f t="shared" si="70"/>
        <v>107.92677165354336</v>
      </c>
      <c r="R381">
        <f t="shared" si="71"/>
        <v>135.55120000000002</v>
      </c>
      <c r="S381">
        <f t="shared" si="72"/>
        <v>197.04425485526619</v>
      </c>
      <c r="T381">
        <f t="shared" si="76"/>
        <v>232.77494640235443</v>
      </c>
      <c r="W381" s="2"/>
      <c r="X381" s="2"/>
    </row>
    <row r="382" spans="1:24">
      <c r="A382">
        <v>1</v>
      </c>
      <c r="B382">
        <v>150</v>
      </c>
      <c r="C382">
        <v>75</v>
      </c>
      <c r="D382">
        <f t="shared" si="75"/>
        <v>222</v>
      </c>
      <c r="E382">
        <v>100</v>
      </c>
      <c r="F382">
        <v>6</v>
      </c>
      <c r="G382">
        <v>125</v>
      </c>
      <c r="H382">
        <v>2013</v>
      </c>
      <c r="I382">
        <v>0.25</v>
      </c>
      <c r="J382">
        <v>0.35</v>
      </c>
      <c r="K382">
        <v>375</v>
      </c>
      <c r="L382">
        <v>375</v>
      </c>
      <c r="M382">
        <v>1</v>
      </c>
      <c r="N382">
        <v>1</v>
      </c>
      <c r="O382">
        <f t="shared" si="73"/>
        <v>0.35389999999999999</v>
      </c>
      <c r="P382">
        <f t="shared" si="74"/>
        <v>136.30960000000002</v>
      </c>
      <c r="Q382">
        <f t="shared" si="70"/>
        <v>107.92677165354336</v>
      </c>
      <c r="R382">
        <f t="shared" si="71"/>
        <v>136.30960000000002</v>
      </c>
      <c r="S382">
        <f t="shared" si="72"/>
        <v>198.06382833782976</v>
      </c>
      <c r="T382">
        <f t="shared" si="76"/>
        <v>233.97940254308955</v>
      </c>
      <c r="W382" s="2"/>
      <c r="X382" s="2"/>
    </row>
    <row r="383" spans="1:24">
      <c r="A383">
        <v>1</v>
      </c>
      <c r="B383">
        <v>150</v>
      </c>
      <c r="C383">
        <v>75</v>
      </c>
      <c r="D383">
        <f t="shared" si="75"/>
        <v>225</v>
      </c>
      <c r="E383">
        <v>100</v>
      </c>
      <c r="F383">
        <v>6</v>
      </c>
      <c r="G383">
        <v>125</v>
      </c>
      <c r="H383">
        <v>2013</v>
      </c>
      <c r="I383">
        <v>0.25</v>
      </c>
      <c r="J383">
        <v>0.35</v>
      </c>
      <c r="K383">
        <v>375</v>
      </c>
      <c r="L383">
        <v>375</v>
      </c>
      <c r="M383">
        <v>1</v>
      </c>
      <c r="N383">
        <v>1</v>
      </c>
      <c r="O383">
        <f t="shared" si="73"/>
        <v>0.35389999999999999</v>
      </c>
      <c r="P383">
        <f t="shared" si="74"/>
        <v>137.06800000000001</v>
      </c>
      <c r="Q383">
        <f t="shared" si="70"/>
        <v>107.92677165354336</v>
      </c>
      <c r="R383">
        <f t="shared" si="71"/>
        <v>137.06800000000001</v>
      </c>
      <c r="S383">
        <f t="shared" si="72"/>
        <v>199.08453699869531</v>
      </c>
      <c r="T383">
        <f t="shared" si="76"/>
        <v>235.18519970779207</v>
      </c>
      <c r="W383" s="2"/>
      <c r="X383" s="2"/>
    </row>
    <row r="384" spans="1:24">
      <c r="A384">
        <v>1</v>
      </c>
      <c r="B384">
        <v>150</v>
      </c>
      <c r="C384">
        <v>75</v>
      </c>
      <c r="D384">
        <f t="shared" si="75"/>
        <v>228</v>
      </c>
      <c r="E384">
        <v>100</v>
      </c>
      <c r="F384">
        <v>6</v>
      </c>
      <c r="G384">
        <v>125</v>
      </c>
      <c r="H384">
        <v>2013</v>
      </c>
      <c r="I384">
        <v>0.25</v>
      </c>
      <c r="J384">
        <v>0.35</v>
      </c>
      <c r="K384">
        <v>375</v>
      </c>
      <c r="L384">
        <v>375</v>
      </c>
      <c r="M384">
        <v>1</v>
      </c>
      <c r="N384">
        <v>1</v>
      </c>
      <c r="O384">
        <f t="shared" si="73"/>
        <v>0.35389999999999999</v>
      </c>
      <c r="P384">
        <f t="shared" si="74"/>
        <v>137.82640000000001</v>
      </c>
      <c r="Q384">
        <f t="shared" si="70"/>
        <v>107.92677165354336</v>
      </c>
      <c r="R384">
        <f t="shared" si="71"/>
        <v>137.82640000000001</v>
      </c>
      <c r="S384">
        <f t="shared" si="72"/>
        <v>200.10637581025901</v>
      </c>
      <c r="T384">
        <f t="shared" si="76"/>
        <v>236.39233195718595</v>
      </c>
      <c r="W384" s="2"/>
      <c r="X384" s="2"/>
    </row>
    <row r="385" spans="1:24">
      <c r="A385">
        <v>1</v>
      </c>
      <c r="B385">
        <v>150</v>
      </c>
      <c r="C385">
        <v>75</v>
      </c>
      <c r="D385">
        <f t="shared" si="75"/>
        <v>231</v>
      </c>
      <c r="E385">
        <v>100</v>
      </c>
      <c r="F385">
        <v>6</v>
      </c>
      <c r="G385">
        <v>125</v>
      </c>
      <c r="H385">
        <v>2013</v>
      </c>
      <c r="I385">
        <v>0.25</v>
      </c>
      <c r="J385">
        <v>0.35</v>
      </c>
      <c r="K385">
        <v>375</v>
      </c>
      <c r="L385">
        <v>375</v>
      </c>
      <c r="M385">
        <v>1</v>
      </c>
      <c r="N385">
        <v>1</v>
      </c>
      <c r="O385">
        <f t="shared" si="73"/>
        <v>0.35389999999999999</v>
      </c>
      <c r="P385">
        <f t="shared" si="74"/>
        <v>138.58480000000003</v>
      </c>
      <c r="Q385">
        <f t="shared" si="70"/>
        <v>107.92677165354336</v>
      </c>
      <c r="R385">
        <f t="shared" si="71"/>
        <v>138.58480000000003</v>
      </c>
      <c r="S385">
        <f t="shared" si="72"/>
        <v>201.12933979474116</v>
      </c>
      <c r="T385">
        <f t="shared" si="76"/>
        <v>237.60079341085421</v>
      </c>
      <c r="W385" s="2"/>
      <c r="X385" s="2"/>
    </row>
    <row r="386" spans="1:24">
      <c r="A386">
        <v>1</v>
      </c>
      <c r="B386">
        <v>150</v>
      </c>
      <c r="C386">
        <v>75</v>
      </c>
      <c r="D386">
        <f t="shared" si="75"/>
        <v>234</v>
      </c>
      <c r="E386">
        <v>100</v>
      </c>
      <c r="F386">
        <v>6</v>
      </c>
      <c r="G386">
        <v>125</v>
      </c>
      <c r="H386">
        <v>2013</v>
      </c>
      <c r="I386">
        <v>0.25</v>
      </c>
      <c r="J386">
        <v>0.35</v>
      </c>
      <c r="K386">
        <v>375</v>
      </c>
      <c r="L386">
        <v>375</v>
      </c>
      <c r="M386">
        <v>1</v>
      </c>
      <c r="N386">
        <v>1</v>
      </c>
      <c r="O386">
        <f t="shared" si="73"/>
        <v>0.35389999999999999</v>
      </c>
      <c r="P386">
        <f t="shared" si="74"/>
        <v>139.34320000000002</v>
      </c>
      <c r="Q386">
        <f t="shared" si="70"/>
        <v>107.92677165354336</v>
      </c>
      <c r="R386">
        <f t="shared" si="71"/>
        <v>139.34320000000002</v>
      </c>
      <c r="S386">
        <f t="shared" si="72"/>
        <v>202.15342402342321</v>
      </c>
      <c r="T386">
        <f t="shared" si="76"/>
        <v>238.81057824633729</v>
      </c>
      <c r="W386" s="2"/>
      <c r="X386" s="2"/>
    </row>
    <row r="387" spans="1:24">
      <c r="A387">
        <v>1</v>
      </c>
      <c r="B387">
        <v>150</v>
      </c>
      <c r="C387">
        <v>75</v>
      </c>
      <c r="D387">
        <f t="shared" si="75"/>
        <v>237</v>
      </c>
      <c r="E387">
        <v>100</v>
      </c>
      <c r="F387">
        <v>6</v>
      </c>
      <c r="G387">
        <v>125</v>
      </c>
      <c r="H387">
        <v>2013</v>
      </c>
      <c r="I387">
        <v>0.25</v>
      </c>
      <c r="J387">
        <v>0.35</v>
      </c>
      <c r="K387">
        <v>375</v>
      </c>
      <c r="L387">
        <v>375</v>
      </c>
      <c r="M387">
        <v>1</v>
      </c>
      <c r="N387">
        <v>1</v>
      </c>
      <c r="O387">
        <f t="shared" si="73"/>
        <v>0.35389999999999999</v>
      </c>
      <c r="P387">
        <f t="shared" si="74"/>
        <v>140.10160000000002</v>
      </c>
      <c r="Q387">
        <f t="shared" si="70"/>
        <v>107.92677165354336</v>
      </c>
      <c r="R387">
        <f t="shared" si="71"/>
        <v>140.10160000000002</v>
      </c>
      <c r="S387">
        <f t="shared" si="72"/>
        <v>203.17862361589943</v>
      </c>
      <c r="T387">
        <f t="shared" si="76"/>
        <v>240.02168069824918</v>
      </c>
      <c r="W387" s="2"/>
      <c r="X387" s="2"/>
    </row>
    <row r="388" spans="1:24">
      <c r="A388">
        <v>1</v>
      </c>
      <c r="B388">
        <v>150</v>
      </c>
      <c r="C388">
        <v>75</v>
      </c>
      <c r="D388">
        <f t="shared" si="75"/>
        <v>240</v>
      </c>
      <c r="E388">
        <v>100</v>
      </c>
      <c r="F388">
        <v>6</v>
      </c>
      <c r="G388">
        <v>125</v>
      </c>
      <c r="H388">
        <v>2013</v>
      </c>
      <c r="I388">
        <v>0.25</v>
      </c>
      <c r="J388">
        <v>0.35</v>
      </c>
      <c r="K388">
        <v>375</v>
      </c>
      <c r="L388">
        <v>375</v>
      </c>
      <c r="M388">
        <v>1</v>
      </c>
      <c r="N388">
        <v>1</v>
      </c>
      <c r="O388">
        <f t="shared" si="73"/>
        <v>0.35389999999999999</v>
      </c>
      <c r="P388">
        <f t="shared" si="74"/>
        <v>140.86000000000001</v>
      </c>
      <c r="Q388">
        <f t="shared" ref="Q388:Q408" si="77">IF(P388&gt;=0,59.6 + 2455 / (H388- 1962.2),59.6 + 2455 / (H388- 1962.2) + P388 * 0.5466)</f>
        <v>107.92677165354336</v>
      </c>
      <c r="R388">
        <f t="shared" ref="R388:R408" si="78">IF(P388&gt;0,P388,0.001)</f>
        <v>140.86000000000001</v>
      </c>
      <c r="S388">
        <f t="shared" ref="S388:S408" si="79">(Q388 +R388^1.2) * (1 - EXP(-0.001502 * K388)) *EXP(-0.000554 * L388) * EXP(-0.1064 * I388) * EXP(-0.0325 * J388) * 1.2453</f>
        <v>204.20493373934411</v>
      </c>
      <c r="T388">
        <f t="shared" si="76"/>
        <v>241.23409505741185</v>
      </c>
      <c r="W388" s="2"/>
      <c r="X388" s="2"/>
    </row>
    <row r="389" spans="1:24">
      <c r="A389">
        <v>1</v>
      </c>
      <c r="B389">
        <v>150</v>
      </c>
      <c r="C389">
        <v>75</v>
      </c>
      <c r="D389">
        <f t="shared" si="75"/>
        <v>243</v>
      </c>
      <c r="E389">
        <v>100</v>
      </c>
      <c r="F389">
        <v>6</v>
      </c>
      <c r="G389">
        <v>125</v>
      </c>
      <c r="H389">
        <v>2013</v>
      </c>
      <c r="I389">
        <v>0.25</v>
      </c>
      <c r="J389">
        <v>0.35</v>
      </c>
      <c r="K389">
        <v>375</v>
      </c>
      <c r="L389">
        <v>375</v>
      </c>
      <c r="M389">
        <v>1</v>
      </c>
      <c r="N389">
        <v>1</v>
      </c>
      <c r="O389">
        <f t="shared" si="73"/>
        <v>0.35389999999999999</v>
      </c>
      <c r="P389">
        <f t="shared" si="74"/>
        <v>141.61840000000001</v>
      </c>
      <c r="Q389">
        <f t="shared" si="77"/>
        <v>107.92677165354336</v>
      </c>
      <c r="R389">
        <f t="shared" si="78"/>
        <v>141.61840000000001</v>
      </c>
      <c r="S389">
        <f t="shared" si="79"/>
        <v>205.23234960779382</v>
      </c>
      <c r="T389">
        <f t="shared" si="76"/>
        <v>242.44781567000706</v>
      </c>
      <c r="W389" s="2"/>
      <c r="X389" s="2"/>
    </row>
    <row r="390" spans="1:24">
      <c r="A390">
        <v>1</v>
      </c>
      <c r="B390">
        <v>150</v>
      </c>
      <c r="C390">
        <v>75</v>
      </c>
      <c r="D390">
        <f t="shared" si="75"/>
        <v>246</v>
      </c>
      <c r="E390">
        <v>100</v>
      </c>
      <c r="F390">
        <v>6</v>
      </c>
      <c r="G390">
        <v>125</v>
      </c>
      <c r="H390">
        <v>2013</v>
      </c>
      <c r="I390">
        <v>0.25</v>
      </c>
      <c r="J390">
        <v>0.35</v>
      </c>
      <c r="K390">
        <v>375</v>
      </c>
      <c r="L390">
        <v>375</v>
      </c>
      <c r="M390">
        <v>1</v>
      </c>
      <c r="N390">
        <v>1</v>
      </c>
      <c r="O390">
        <f t="shared" si="73"/>
        <v>0.35389999999999999</v>
      </c>
      <c r="P390">
        <f t="shared" si="74"/>
        <v>142.37680000000003</v>
      </c>
      <c r="Q390">
        <f t="shared" si="77"/>
        <v>107.92677165354336</v>
      </c>
      <c r="R390">
        <f t="shared" si="78"/>
        <v>142.37680000000003</v>
      </c>
      <c r="S390">
        <f t="shared" si="79"/>
        <v>206.26086648144536</v>
      </c>
      <c r="T390">
        <f t="shared" si="76"/>
        <v>243.66283693674745</v>
      </c>
      <c r="W390" s="2"/>
      <c r="X390" s="2"/>
    </row>
    <row r="391" spans="1:24">
      <c r="A391">
        <v>1</v>
      </c>
      <c r="B391">
        <v>150</v>
      </c>
      <c r="C391">
        <v>75</v>
      </c>
      <c r="D391">
        <f t="shared" si="75"/>
        <v>249</v>
      </c>
      <c r="E391">
        <v>100</v>
      </c>
      <c r="F391">
        <v>6</v>
      </c>
      <c r="G391">
        <v>125</v>
      </c>
      <c r="H391">
        <v>2013</v>
      </c>
      <c r="I391">
        <v>0.25</v>
      </c>
      <c r="J391">
        <v>0.35</v>
      </c>
      <c r="K391">
        <v>375</v>
      </c>
      <c r="L391">
        <v>375</v>
      </c>
      <c r="M391">
        <v>1</v>
      </c>
      <c r="N391">
        <v>1</v>
      </c>
      <c r="O391">
        <f t="shared" si="73"/>
        <v>0.35389999999999999</v>
      </c>
      <c r="P391">
        <f t="shared" si="74"/>
        <v>143.13520000000003</v>
      </c>
      <c r="Q391">
        <f t="shared" si="77"/>
        <v>107.92677165354336</v>
      </c>
      <c r="R391">
        <f t="shared" si="78"/>
        <v>143.13520000000003</v>
      </c>
      <c r="S391">
        <f t="shared" si="79"/>
        <v>207.29047966596451</v>
      </c>
      <c r="T391">
        <f t="shared" si="76"/>
        <v>244.8791533120594</v>
      </c>
      <c r="W391" s="2"/>
      <c r="X391" s="2"/>
    </row>
    <row r="392" spans="1:24">
      <c r="A392">
        <v>1</v>
      </c>
      <c r="B392">
        <v>150</v>
      </c>
      <c r="C392">
        <v>75</v>
      </c>
      <c r="D392">
        <f t="shared" si="75"/>
        <v>252</v>
      </c>
      <c r="E392">
        <v>100</v>
      </c>
      <c r="F392">
        <v>6</v>
      </c>
      <c r="G392">
        <v>125</v>
      </c>
      <c r="H392">
        <v>2013</v>
      </c>
      <c r="I392">
        <v>0.25</v>
      </c>
      <c r="J392">
        <v>0.35</v>
      </c>
      <c r="K392">
        <v>375</v>
      </c>
      <c r="L392">
        <v>375</v>
      </c>
      <c r="M392">
        <v>1</v>
      </c>
      <c r="N392">
        <v>1</v>
      </c>
      <c r="O392">
        <f t="shared" si="73"/>
        <v>0.35389999999999999</v>
      </c>
      <c r="P392">
        <f t="shared" si="74"/>
        <v>143.89360000000002</v>
      </c>
      <c r="Q392">
        <f t="shared" si="77"/>
        <v>107.92677165354336</v>
      </c>
      <c r="R392">
        <f t="shared" si="78"/>
        <v>143.89360000000002</v>
      </c>
      <c r="S392">
        <f t="shared" si="79"/>
        <v>208.3211845118137</v>
      </c>
      <c r="T392">
        <f t="shared" si="76"/>
        <v>246.09675930328925</v>
      </c>
      <c r="W392" s="2"/>
      <c r="X392" s="2"/>
    </row>
    <row r="393" spans="1:24">
      <c r="A393">
        <v>1</v>
      </c>
      <c r="B393">
        <v>150</v>
      </c>
      <c r="C393">
        <v>75</v>
      </c>
      <c r="D393">
        <f t="shared" si="75"/>
        <v>255</v>
      </c>
      <c r="E393">
        <v>100</v>
      </c>
      <c r="F393">
        <v>6</v>
      </c>
      <c r="G393">
        <v>125</v>
      </c>
      <c r="H393">
        <v>2013</v>
      </c>
      <c r="I393">
        <v>0.25</v>
      </c>
      <c r="J393">
        <v>0.35</v>
      </c>
      <c r="K393">
        <v>375</v>
      </c>
      <c r="L393">
        <v>375</v>
      </c>
      <c r="M393">
        <v>1</v>
      </c>
      <c r="N393">
        <v>1</v>
      </c>
      <c r="O393">
        <f t="shared" si="73"/>
        <v>0.35389999999999999</v>
      </c>
      <c r="P393">
        <f t="shared" si="74"/>
        <v>144.65200000000002</v>
      </c>
      <c r="Q393">
        <f t="shared" si="77"/>
        <v>107.92677165354336</v>
      </c>
      <c r="R393">
        <f t="shared" si="78"/>
        <v>144.65200000000002</v>
      </c>
      <c r="S393">
        <f t="shared" si="79"/>
        <v>209.35297641358923</v>
      </c>
      <c r="T393">
        <f t="shared" si="76"/>
        <v>247.31564946992009</v>
      </c>
      <c r="W393" s="2"/>
      <c r="X393" s="2"/>
    </row>
    <row r="394" spans="1:24">
      <c r="A394">
        <v>1</v>
      </c>
      <c r="B394">
        <v>150</v>
      </c>
      <c r="C394">
        <v>75</v>
      </c>
      <c r="D394">
        <f t="shared" si="75"/>
        <v>258</v>
      </c>
      <c r="E394">
        <v>100</v>
      </c>
      <c r="F394">
        <v>6</v>
      </c>
      <c r="G394">
        <v>125</v>
      </c>
      <c r="H394">
        <v>2013</v>
      </c>
      <c r="I394">
        <v>0.25</v>
      </c>
      <c r="J394">
        <v>0.35</v>
      </c>
      <c r="K394">
        <v>375</v>
      </c>
      <c r="L394">
        <v>375</v>
      </c>
      <c r="M394">
        <v>1</v>
      </c>
      <c r="N394">
        <v>1</v>
      </c>
      <c r="O394">
        <f t="shared" si="73"/>
        <v>0.35389999999999999</v>
      </c>
      <c r="P394">
        <f t="shared" si="74"/>
        <v>145.41040000000001</v>
      </c>
      <c r="Q394">
        <f t="shared" si="77"/>
        <v>107.92677165354336</v>
      </c>
      <c r="R394">
        <f t="shared" si="78"/>
        <v>145.41040000000001</v>
      </c>
      <c r="S394">
        <f t="shared" si="79"/>
        <v>210.3858508093731</v>
      </c>
      <c r="T394">
        <f t="shared" si="76"/>
        <v>248.53581842280607</v>
      </c>
      <c r="W394" s="2"/>
      <c r="X394" s="2"/>
    </row>
    <row r="395" spans="1:24">
      <c r="A395">
        <v>1</v>
      </c>
      <c r="B395">
        <v>150</v>
      </c>
      <c r="C395">
        <v>75</v>
      </c>
      <c r="D395">
        <f t="shared" si="75"/>
        <v>261</v>
      </c>
      <c r="E395">
        <v>100</v>
      </c>
      <c r="F395">
        <v>6</v>
      </c>
      <c r="G395">
        <v>125</v>
      </c>
      <c r="H395">
        <v>2013</v>
      </c>
      <c r="I395">
        <v>0.25</v>
      </c>
      <c r="J395">
        <v>0.35</v>
      </c>
      <c r="K395">
        <v>375</v>
      </c>
      <c r="L395">
        <v>375</v>
      </c>
      <c r="M395">
        <v>1</v>
      </c>
      <c r="N395">
        <v>1</v>
      </c>
      <c r="O395">
        <f t="shared" si="73"/>
        <v>0.35389999999999999</v>
      </c>
      <c r="P395">
        <f t="shared" si="74"/>
        <v>146.1688</v>
      </c>
      <c r="Q395">
        <f t="shared" si="77"/>
        <v>107.92677165354336</v>
      </c>
      <c r="R395">
        <f t="shared" si="78"/>
        <v>146.1688</v>
      </c>
      <c r="S395">
        <f t="shared" si="79"/>
        <v>211.419803180098</v>
      </c>
      <c r="T395">
        <f t="shared" si="76"/>
        <v>249.75726082342243</v>
      </c>
      <c r="W395" s="2"/>
      <c r="X395" s="2"/>
    </row>
    <row r="396" spans="1:24">
      <c r="A396">
        <v>1</v>
      </c>
      <c r="B396">
        <v>150</v>
      </c>
      <c r="C396">
        <v>75</v>
      </c>
      <c r="D396">
        <f t="shared" si="75"/>
        <v>264</v>
      </c>
      <c r="E396">
        <v>100</v>
      </c>
      <c r="F396">
        <v>6</v>
      </c>
      <c r="G396">
        <v>125</v>
      </c>
      <c r="H396">
        <v>2013</v>
      </c>
      <c r="I396">
        <v>0.25</v>
      </c>
      <c r="J396">
        <v>0.35</v>
      </c>
      <c r="K396">
        <v>375</v>
      </c>
      <c r="L396">
        <v>375</v>
      </c>
      <c r="M396">
        <v>1</v>
      </c>
      <c r="N396">
        <v>1</v>
      </c>
      <c r="O396">
        <f t="shared" si="73"/>
        <v>0.35389999999999999</v>
      </c>
      <c r="P396">
        <f t="shared" si="74"/>
        <v>146.92720000000003</v>
      </c>
      <c r="Q396">
        <f t="shared" si="77"/>
        <v>107.92677165354336</v>
      </c>
      <c r="R396">
        <f t="shared" si="78"/>
        <v>146.92720000000003</v>
      </c>
      <c r="S396">
        <f t="shared" si="79"/>
        <v>212.45482904892407</v>
      </c>
      <c r="T396">
        <f t="shared" si="76"/>
        <v>250.97997138312897</v>
      </c>
      <c r="W396" s="2"/>
      <c r="X396" s="2"/>
    </row>
    <row r="397" spans="1:24">
      <c r="A397">
        <v>1</v>
      </c>
      <c r="B397">
        <v>150</v>
      </c>
      <c r="C397">
        <v>75</v>
      </c>
      <c r="D397">
        <f t="shared" si="75"/>
        <v>267</v>
      </c>
      <c r="E397">
        <v>100</v>
      </c>
      <c r="F397">
        <v>6</v>
      </c>
      <c r="G397">
        <v>125</v>
      </c>
      <c r="H397">
        <v>2013</v>
      </c>
      <c r="I397">
        <v>0.25</v>
      </c>
      <c r="J397">
        <v>0.35</v>
      </c>
      <c r="K397">
        <v>375</v>
      </c>
      <c r="L397">
        <v>375</v>
      </c>
      <c r="M397">
        <v>1</v>
      </c>
      <c r="N397">
        <v>1</v>
      </c>
      <c r="O397">
        <f t="shared" si="73"/>
        <v>0.35389999999999999</v>
      </c>
      <c r="P397">
        <f t="shared" si="74"/>
        <v>147.68560000000002</v>
      </c>
      <c r="Q397">
        <f t="shared" si="77"/>
        <v>107.92677165354336</v>
      </c>
      <c r="R397">
        <f t="shared" si="78"/>
        <v>147.68560000000002</v>
      </c>
      <c r="S397">
        <f t="shared" si="79"/>
        <v>213.49092398062805</v>
      </c>
      <c r="T397">
        <f t="shared" si="76"/>
        <v>252.20394486244862</v>
      </c>
      <c r="W397" s="2"/>
      <c r="X397" s="2"/>
    </row>
    <row r="398" spans="1:24">
      <c r="A398">
        <v>1</v>
      </c>
      <c r="B398">
        <v>150</v>
      </c>
      <c r="C398">
        <v>75</v>
      </c>
      <c r="D398">
        <f t="shared" si="75"/>
        <v>270</v>
      </c>
      <c r="E398">
        <v>100</v>
      </c>
      <c r="F398">
        <v>6</v>
      </c>
      <c r="G398">
        <v>125</v>
      </c>
      <c r="H398">
        <v>2013</v>
      </c>
      <c r="I398">
        <v>0.25</v>
      </c>
      <c r="J398">
        <v>0.35</v>
      </c>
      <c r="K398">
        <v>375</v>
      </c>
      <c r="L398">
        <v>375</v>
      </c>
      <c r="M398">
        <v>1</v>
      </c>
      <c r="N398">
        <v>1</v>
      </c>
      <c r="O398">
        <f t="shared" si="73"/>
        <v>0.35389999999999999</v>
      </c>
      <c r="P398">
        <f t="shared" si="74"/>
        <v>148.44400000000002</v>
      </c>
      <c r="Q398">
        <f t="shared" si="77"/>
        <v>107.92677165354336</v>
      </c>
      <c r="R398">
        <f t="shared" si="78"/>
        <v>148.44400000000002</v>
      </c>
      <c r="S398">
        <f t="shared" si="79"/>
        <v>214.52808358100586</v>
      </c>
      <c r="T398">
        <f t="shared" si="76"/>
        <v>253.42917607036156</v>
      </c>
      <c r="W398" s="2"/>
      <c r="X398" s="2"/>
    </row>
    <row r="399" spans="1:24">
      <c r="A399">
        <v>1</v>
      </c>
      <c r="B399">
        <v>150</v>
      </c>
      <c r="C399">
        <v>75</v>
      </c>
      <c r="D399">
        <f t="shared" si="75"/>
        <v>273</v>
      </c>
      <c r="E399">
        <v>100</v>
      </c>
      <c r="F399">
        <v>6</v>
      </c>
      <c r="G399">
        <v>125</v>
      </c>
      <c r="H399">
        <v>2013</v>
      </c>
      <c r="I399">
        <v>0.25</v>
      </c>
      <c r="J399">
        <v>0.35</v>
      </c>
      <c r="K399">
        <v>375</v>
      </c>
      <c r="L399">
        <v>375</v>
      </c>
      <c r="M399">
        <v>1</v>
      </c>
      <c r="N399">
        <v>1</v>
      </c>
      <c r="O399">
        <f t="shared" si="73"/>
        <v>0.35389999999999999</v>
      </c>
      <c r="P399">
        <f t="shared" si="74"/>
        <v>149.20240000000001</v>
      </c>
      <c r="Q399">
        <f t="shared" si="77"/>
        <v>107.92677165354336</v>
      </c>
      <c r="R399">
        <f t="shared" si="78"/>
        <v>149.20240000000001</v>
      </c>
      <c r="S399">
        <f t="shared" si="79"/>
        <v>215.56630349628372</v>
      </c>
      <c r="T399">
        <f t="shared" si="76"/>
        <v>254.65565986360983</v>
      </c>
      <c r="W399" s="2"/>
      <c r="X399" s="2"/>
    </row>
    <row r="400" spans="1:24">
      <c r="A400">
        <v>1</v>
      </c>
      <c r="B400">
        <v>150</v>
      </c>
      <c r="C400">
        <v>75</v>
      </c>
      <c r="D400">
        <f t="shared" si="75"/>
        <v>276</v>
      </c>
      <c r="E400">
        <v>100</v>
      </c>
      <c r="F400">
        <v>6</v>
      </c>
      <c r="G400">
        <v>125</v>
      </c>
      <c r="H400">
        <v>2013</v>
      </c>
      <c r="I400">
        <v>0.25</v>
      </c>
      <c r="J400">
        <v>0.35</v>
      </c>
      <c r="K400">
        <v>375</v>
      </c>
      <c r="L400">
        <v>375</v>
      </c>
      <c r="M400">
        <v>1</v>
      </c>
      <c r="N400">
        <v>1</v>
      </c>
      <c r="O400">
        <f t="shared" si="73"/>
        <v>0.35389999999999999</v>
      </c>
      <c r="P400">
        <f t="shared" si="74"/>
        <v>149.96080000000001</v>
      </c>
      <c r="Q400">
        <f t="shared" si="77"/>
        <v>107.92677165354336</v>
      </c>
      <c r="R400">
        <f t="shared" si="78"/>
        <v>149.96080000000001</v>
      </c>
      <c r="S400">
        <f t="shared" si="79"/>
        <v>216.60557941254359</v>
      </c>
      <c r="T400">
        <f t="shared" si="76"/>
        <v>255.88339114601814</v>
      </c>
      <c r="W400" s="2"/>
      <c r="X400" s="2"/>
    </row>
    <row r="401" spans="1:33">
      <c r="A401">
        <v>1</v>
      </c>
      <c r="B401">
        <v>150</v>
      </c>
      <c r="C401">
        <v>75</v>
      </c>
      <c r="D401">
        <f t="shared" si="75"/>
        <v>279</v>
      </c>
      <c r="E401">
        <v>100</v>
      </c>
      <c r="F401">
        <v>6</v>
      </c>
      <c r="G401">
        <v>125</v>
      </c>
      <c r="H401">
        <v>2013</v>
      </c>
      <c r="I401">
        <v>0.25</v>
      </c>
      <c r="J401">
        <v>0.35</v>
      </c>
      <c r="K401">
        <v>375</v>
      </c>
      <c r="L401">
        <v>375</v>
      </c>
      <c r="M401">
        <v>1</v>
      </c>
      <c r="N401">
        <v>1</v>
      </c>
      <c r="O401">
        <f t="shared" si="73"/>
        <v>0.35389999999999999</v>
      </c>
      <c r="P401">
        <f t="shared" si="74"/>
        <v>150.71920000000003</v>
      </c>
      <c r="Q401">
        <f t="shared" si="77"/>
        <v>107.92677165354336</v>
      </c>
      <c r="R401">
        <f t="shared" si="78"/>
        <v>150.71920000000003</v>
      </c>
      <c r="S401">
        <f t="shared" si="79"/>
        <v>217.64590705515823</v>
      </c>
      <c r="T401">
        <f t="shared" si="76"/>
        <v>257.1123648678269</v>
      </c>
      <c r="W401" s="2"/>
      <c r="X401" s="2"/>
    </row>
    <row r="402" spans="1:33">
      <c r="A402">
        <v>1</v>
      </c>
      <c r="B402">
        <v>150</v>
      </c>
      <c r="C402">
        <v>75</v>
      </c>
      <c r="D402">
        <f t="shared" si="75"/>
        <v>282</v>
      </c>
      <c r="E402">
        <v>100</v>
      </c>
      <c r="F402">
        <v>6</v>
      </c>
      <c r="G402">
        <v>125</v>
      </c>
      <c r="H402">
        <v>2013</v>
      </c>
      <c r="I402">
        <v>0.25</v>
      </c>
      <c r="J402">
        <v>0.35</v>
      </c>
      <c r="K402">
        <v>375</v>
      </c>
      <c r="L402">
        <v>375</v>
      </c>
      <c r="M402">
        <v>1</v>
      </c>
      <c r="N402">
        <v>1</v>
      </c>
      <c r="O402">
        <f t="shared" si="73"/>
        <v>0.35389999999999999</v>
      </c>
      <c r="P402">
        <f t="shared" si="74"/>
        <v>151.47760000000002</v>
      </c>
      <c r="Q402">
        <f t="shared" si="77"/>
        <v>107.92677165354336</v>
      </c>
      <c r="R402">
        <f t="shared" si="78"/>
        <v>151.47760000000002</v>
      </c>
      <c r="S402">
        <f t="shared" si="79"/>
        <v>218.68728218823733</v>
      </c>
      <c r="T402">
        <f t="shared" si="76"/>
        <v>258.34257602503766</v>
      </c>
      <c r="W402" s="2"/>
      <c r="X402" s="2"/>
    </row>
    <row r="403" spans="1:33">
      <c r="A403">
        <v>1</v>
      </c>
      <c r="B403">
        <v>150</v>
      </c>
      <c r="C403">
        <v>75</v>
      </c>
      <c r="D403">
        <f t="shared" si="75"/>
        <v>285</v>
      </c>
      <c r="E403">
        <v>100</v>
      </c>
      <c r="F403">
        <v>6</v>
      </c>
      <c r="G403">
        <v>125</v>
      </c>
      <c r="H403">
        <v>2013</v>
      </c>
      <c r="I403">
        <v>0.25</v>
      </c>
      <c r="J403">
        <v>0.35</v>
      </c>
      <c r="K403">
        <v>375</v>
      </c>
      <c r="L403">
        <v>375</v>
      </c>
      <c r="M403">
        <v>1</v>
      </c>
      <c r="N403">
        <v>1</v>
      </c>
      <c r="O403">
        <f t="shared" si="73"/>
        <v>0.35389999999999999</v>
      </c>
      <c r="P403">
        <f t="shared" si="74"/>
        <v>152.23600000000002</v>
      </c>
      <c r="Q403">
        <f t="shared" si="77"/>
        <v>107.92677165354336</v>
      </c>
      <c r="R403">
        <f t="shared" si="78"/>
        <v>152.23600000000002</v>
      </c>
      <c r="S403">
        <f t="shared" si="79"/>
        <v>219.72970061408384</v>
      </c>
      <c r="T403">
        <f t="shared" si="76"/>
        <v>259.57401965877102</v>
      </c>
      <c r="W403" s="2"/>
      <c r="X403" s="2"/>
    </row>
    <row r="404" spans="1:33">
      <c r="A404">
        <v>1</v>
      </c>
      <c r="B404">
        <v>150</v>
      </c>
      <c r="C404">
        <v>75</v>
      </c>
      <c r="D404">
        <f t="shared" si="75"/>
        <v>288</v>
      </c>
      <c r="E404">
        <v>100</v>
      </c>
      <c r="F404">
        <v>6</v>
      </c>
      <c r="G404">
        <v>125</v>
      </c>
      <c r="H404">
        <v>2013</v>
      </c>
      <c r="I404">
        <v>0.25</v>
      </c>
      <c r="J404">
        <v>0.35</v>
      </c>
      <c r="K404">
        <v>375</v>
      </c>
      <c r="L404">
        <v>375</v>
      </c>
      <c r="M404">
        <v>1</v>
      </c>
      <c r="N404">
        <v>1</v>
      </c>
      <c r="O404">
        <f t="shared" si="73"/>
        <v>0.35389999999999999</v>
      </c>
      <c r="P404">
        <f t="shared" si="74"/>
        <v>152.99440000000001</v>
      </c>
      <c r="Q404">
        <f t="shared" si="77"/>
        <v>107.92677165354336</v>
      </c>
      <c r="R404">
        <f t="shared" si="78"/>
        <v>152.99440000000001</v>
      </c>
      <c r="S404">
        <f t="shared" si="79"/>
        <v>220.77315817266179</v>
      </c>
      <c r="T404">
        <f t="shared" si="76"/>
        <v>260.80669085463779</v>
      </c>
      <c r="W404" s="2"/>
      <c r="X404" s="2"/>
    </row>
    <row r="405" spans="1:33">
      <c r="A405">
        <v>1</v>
      </c>
      <c r="B405">
        <v>150</v>
      </c>
      <c r="C405">
        <v>75</v>
      </c>
      <c r="D405">
        <f t="shared" si="75"/>
        <v>291</v>
      </c>
      <c r="E405">
        <v>100</v>
      </c>
      <c r="F405">
        <v>6</v>
      </c>
      <c r="G405">
        <v>125</v>
      </c>
      <c r="H405">
        <v>2013</v>
      </c>
      <c r="I405">
        <v>0.25</v>
      </c>
      <c r="J405">
        <v>0.35</v>
      </c>
      <c r="K405">
        <v>375</v>
      </c>
      <c r="L405">
        <v>375</v>
      </c>
      <c r="M405">
        <v>1</v>
      </c>
      <c r="N405">
        <v>1</v>
      </c>
      <c r="O405">
        <f t="shared" si="73"/>
        <v>0.35389999999999999</v>
      </c>
      <c r="P405">
        <f t="shared" si="74"/>
        <v>153.75280000000001</v>
      </c>
      <c r="Q405">
        <f t="shared" si="77"/>
        <v>107.92677165354336</v>
      </c>
      <c r="R405">
        <f t="shared" si="78"/>
        <v>153.75280000000001</v>
      </c>
      <c r="S405">
        <f t="shared" si="79"/>
        <v>221.81765074107193</v>
      </c>
      <c r="T405">
        <f t="shared" si="76"/>
        <v>262.04058474211962</v>
      </c>
      <c r="W405" s="2"/>
      <c r="X405" s="2"/>
    </row>
    <row r="406" spans="1:33">
      <c r="A406">
        <v>1</v>
      </c>
      <c r="B406">
        <v>150</v>
      </c>
      <c r="C406">
        <v>75</v>
      </c>
      <c r="D406">
        <f t="shared" si="75"/>
        <v>294</v>
      </c>
      <c r="E406">
        <v>100</v>
      </c>
      <c r="F406">
        <v>6</v>
      </c>
      <c r="G406">
        <v>125</v>
      </c>
      <c r="H406">
        <v>2013</v>
      </c>
      <c r="I406">
        <v>0.25</v>
      </c>
      <c r="J406">
        <v>0.35</v>
      </c>
      <c r="K406">
        <v>375</v>
      </c>
      <c r="L406">
        <v>375</v>
      </c>
      <c r="M406">
        <v>1</v>
      </c>
      <c r="N406">
        <v>1</v>
      </c>
      <c r="O406">
        <f t="shared" si="73"/>
        <v>0.35389999999999999</v>
      </c>
      <c r="P406">
        <f t="shared" si="74"/>
        <v>154.51120000000003</v>
      </c>
      <c r="Q406">
        <f t="shared" si="77"/>
        <v>107.92677165354336</v>
      </c>
      <c r="R406">
        <f t="shared" si="78"/>
        <v>154.51120000000003</v>
      </c>
      <c r="S406">
        <f t="shared" si="79"/>
        <v>222.86317423304061</v>
      </c>
      <c r="T406">
        <f t="shared" si="76"/>
        <v>263.27569649396531</v>
      </c>
      <c r="W406" s="2"/>
      <c r="X406" s="2"/>
    </row>
    <row r="407" spans="1:33">
      <c r="A407">
        <v>1</v>
      </c>
      <c r="B407">
        <v>150</v>
      </c>
      <c r="C407">
        <v>75</v>
      </c>
      <c r="D407">
        <f t="shared" si="75"/>
        <v>297</v>
      </c>
      <c r="E407">
        <v>100</v>
      </c>
      <c r="F407">
        <v>6</v>
      </c>
      <c r="G407">
        <v>125</v>
      </c>
      <c r="H407">
        <v>2013</v>
      </c>
      <c r="I407">
        <v>0.25</v>
      </c>
      <c r="J407">
        <v>0.35</v>
      </c>
      <c r="K407">
        <v>375</v>
      </c>
      <c r="L407">
        <v>375</v>
      </c>
      <c r="M407">
        <v>1</v>
      </c>
      <c r="N407">
        <v>1</v>
      </c>
      <c r="O407">
        <f t="shared" si="73"/>
        <v>0.35389999999999999</v>
      </c>
      <c r="P407">
        <f t="shared" si="74"/>
        <v>155.26960000000003</v>
      </c>
      <c r="Q407">
        <f t="shared" si="77"/>
        <v>107.92677165354336</v>
      </c>
      <c r="R407">
        <f t="shared" si="78"/>
        <v>155.26960000000003</v>
      </c>
      <c r="S407">
        <f t="shared" si="79"/>
        <v>223.90972459841348</v>
      </c>
      <c r="T407">
        <f t="shared" si="76"/>
        <v>264.51202132559246</v>
      </c>
      <c r="W407" s="2"/>
      <c r="X407" s="2"/>
    </row>
    <row r="408" spans="1:33">
      <c r="A408">
        <v>1</v>
      </c>
      <c r="B408">
        <v>150</v>
      </c>
      <c r="C408">
        <v>75</v>
      </c>
      <c r="D408">
        <f t="shared" si="75"/>
        <v>300</v>
      </c>
      <c r="E408">
        <v>100</v>
      </c>
      <c r="F408">
        <v>6</v>
      </c>
      <c r="G408">
        <v>125</v>
      </c>
      <c r="H408">
        <v>2013</v>
      </c>
      <c r="I408">
        <v>0.25</v>
      </c>
      <c r="J408">
        <v>0.35</v>
      </c>
      <c r="K408">
        <v>375</v>
      </c>
      <c r="L408">
        <v>375</v>
      </c>
      <c r="M408">
        <v>1</v>
      </c>
      <c r="N408">
        <v>1</v>
      </c>
      <c r="O408">
        <f t="shared" si="73"/>
        <v>0.35389999999999999</v>
      </c>
      <c r="P408">
        <f t="shared" si="74"/>
        <v>156.02800000000002</v>
      </c>
      <c r="Q408">
        <f t="shared" si="77"/>
        <v>107.92677165354336</v>
      </c>
      <c r="R408">
        <f t="shared" si="78"/>
        <v>156.02800000000002</v>
      </c>
      <c r="S408">
        <f t="shared" si="79"/>
        <v>224.95729782266415</v>
      </c>
      <c r="T408">
        <f t="shared" si="76"/>
        <v>265.74955449450721</v>
      </c>
      <c r="W408" s="2"/>
      <c r="X408" s="2"/>
    </row>
    <row r="409" spans="1:33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s="1" t="s">
        <v>17</v>
      </c>
      <c r="L409" s="1" t="s">
        <v>18</v>
      </c>
      <c r="M409" t="s">
        <v>10</v>
      </c>
      <c r="N409" t="s">
        <v>11</v>
      </c>
      <c r="P409" t="s">
        <v>12</v>
      </c>
      <c r="Q409" t="s">
        <v>13</v>
      </c>
      <c r="R409" t="s">
        <v>16</v>
      </c>
      <c r="S409" t="s">
        <v>14</v>
      </c>
      <c r="T409" t="s">
        <v>15</v>
      </c>
      <c r="W409" s="2"/>
      <c r="X409" s="2"/>
      <c r="AF409" s="1"/>
      <c r="AG409" s="1"/>
    </row>
    <row r="410" spans="1:33">
      <c r="A410">
        <v>1</v>
      </c>
      <c r="B410">
        <v>150</v>
      </c>
      <c r="C410">
        <v>75</v>
      </c>
      <c r="D410">
        <v>150</v>
      </c>
      <c r="E410">
        <v>0</v>
      </c>
      <c r="F410">
        <v>6</v>
      </c>
      <c r="G410">
        <v>125</v>
      </c>
      <c r="H410">
        <v>2013</v>
      </c>
      <c r="I410">
        <v>0.25</v>
      </c>
      <c r="J410">
        <v>0.35</v>
      </c>
      <c r="K410">
        <v>375</v>
      </c>
      <c r="L410">
        <v>375</v>
      </c>
      <c r="M410">
        <v>1</v>
      </c>
      <c r="N410">
        <v>1</v>
      </c>
      <c r="O410">
        <f>IF(F410&lt;= 4,1.0749,0.3539)</f>
        <v>0.35389999999999999</v>
      </c>
      <c r="P410">
        <f>(0.3255 *A410)+ (0.2528 * (B410 +D410)) +(0.376 * E410) +(O410* C410)- (0.1936 * G410) + M410 + N410</f>
        <v>80.50800000000001</v>
      </c>
      <c r="Q410">
        <f t="shared" ref="Q410:Q425" si="80">IF(P410&gt;=0,59.6 + 2455 / (H410- 1962.2),59.6 + 2455 / (H410- 1962.2) + P410 * 0.5466)</f>
        <v>107.92677165354336</v>
      </c>
      <c r="R410">
        <f t="shared" ref="R410:R425" si="81">IF(P410&gt;0,P410,0.001)</f>
        <v>80.50800000000001</v>
      </c>
      <c r="S410">
        <f t="shared" ref="S410:S425" si="82">(Q410 +R410^1.2) * (1 - EXP(-0.001502 * K410)) *EXP(-0.000554 * L410) * EXP(-0.1064 * I410) * EXP(-0.0325 * J410) * 1.2453</f>
        <v>126.49308306038468</v>
      </c>
      <c r="T410">
        <f t="shared" ref="T410:T416" si="83">100*S410*4.43/K410</f>
        <v>149.43049545533441</v>
      </c>
      <c r="W410" s="2"/>
      <c r="X410" s="2"/>
    </row>
    <row r="411" spans="1:33">
      <c r="A411">
        <v>1</v>
      </c>
      <c r="B411">
        <v>150</v>
      </c>
      <c r="C411">
        <v>75</v>
      </c>
      <c r="D411">
        <v>150</v>
      </c>
      <c r="E411">
        <f>E410+1</f>
        <v>1</v>
      </c>
      <c r="F411">
        <v>6</v>
      </c>
      <c r="G411">
        <v>125</v>
      </c>
      <c r="H411">
        <v>2013</v>
      </c>
      <c r="I411">
        <v>0.25</v>
      </c>
      <c r="J411">
        <v>0.35</v>
      </c>
      <c r="K411">
        <v>375</v>
      </c>
      <c r="L411">
        <v>375</v>
      </c>
      <c r="M411">
        <v>1</v>
      </c>
      <c r="N411">
        <v>1</v>
      </c>
      <c r="O411">
        <f t="shared" ref="O411:O474" si="84">IF(F411&lt;= 4,1.0749,0.3539)</f>
        <v>0.35389999999999999</v>
      </c>
      <c r="P411">
        <f t="shared" ref="P411:P474" si="85">(0.3255 *A411)+ (0.2528 * (B411 +D411)) +(0.376 * E411) +(O411* C411)- (0.1936 * G411) + M411 + N411</f>
        <v>80.884000000000015</v>
      </c>
      <c r="Q411">
        <f t="shared" si="80"/>
        <v>107.92677165354336</v>
      </c>
      <c r="R411">
        <f t="shared" si="81"/>
        <v>80.884000000000015</v>
      </c>
      <c r="S411">
        <f t="shared" si="82"/>
        <v>126.94850627254574</v>
      </c>
      <c r="T411">
        <f t="shared" si="83"/>
        <v>149.96850207663402</v>
      </c>
      <c r="W411" s="2"/>
      <c r="X411" s="2"/>
    </row>
    <row r="412" spans="1:33">
      <c r="A412">
        <v>1</v>
      </c>
      <c r="B412">
        <v>150</v>
      </c>
      <c r="C412">
        <v>75</v>
      </c>
      <c r="D412">
        <v>150</v>
      </c>
      <c r="E412">
        <f t="shared" ref="E412:E475" si="86">E411+1</f>
        <v>2</v>
      </c>
      <c r="F412">
        <v>6</v>
      </c>
      <c r="G412">
        <v>125</v>
      </c>
      <c r="H412">
        <v>2013</v>
      </c>
      <c r="I412">
        <v>0.25</v>
      </c>
      <c r="J412">
        <v>0.35</v>
      </c>
      <c r="K412">
        <v>375</v>
      </c>
      <c r="L412">
        <v>375</v>
      </c>
      <c r="M412">
        <v>1</v>
      </c>
      <c r="N412">
        <v>1</v>
      </c>
      <c r="O412">
        <f t="shared" si="84"/>
        <v>0.35389999999999999</v>
      </c>
      <c r="P412">
        <f t="shared" si="85"/>
        <v>81.260000000000005</v>
      </c>
      <c r="Q412">
        <f t="shared" si="80"/>
        <v>107.92677165354336</v>
      </c>
      <c r="R412">
        <f t="shared" si="81"/>
        <v>81.260000000000005</v>
      </c>
      <c r="S412">
        <f t="shared" si="82"/>
        <v>127.40435310201252</v>
      </c>
      <c r="T412">
        <f t="shared" si="83"/>
        <v>150.50700913117745</v>
      </c>
      <c r="W412" s="2"/>
      <c r="X412" s="2"/>
    </row>
    <row r="413" spans="1:33">
      <c r="A413">
        <v>1</v>
      </c>
      <c r="B413">
        <v>150</v>
      </c>
      <c r="C413">
        <v>75</v>
      </c>
      <c r="D413">
        <v>150</v>
      </c>
      <c r="E413">
        <f t="shared" si="86"/>
        <v>3</v>
      </c>
      <c r="F413">
        <v>6</v>
      </c>
      <c r="G413">
        <v>125</v>
      </c>
      <c r="H413">
        <v>2013</v>
      </c>
      <c r="I413">
        <v>0.25</v>
      </c>
      <c r="J413">
        <v>0.35</v>
      </c>
      <c r="K413">
        <v>375</v>
      </c>
      <c r="L413">
        <v>375</v>
      </c>
      <c r="M413">
        <v>1</v>
      </c>
      <c r="N413">
        <v>1</v>
      </c>
      <c r="O413">
        <f t="shared" si="84"/>
        <v>0.35389999999999999</v>
      </c>
      <c r="P413">
        <f t="shared" si="85"/>
        <v>81.63600000000001</v>
      </c>
      <c r="Q413">
        <f t="shared" si="80"/>
        <v>107.92677165354336</v>
      </c>
      <c r="R413">
        <f t="shared" si="81"/>
        <v>81.63600000000001</v>
      </c>
      <c r="S413">
        <f t="shared" si="82"/>
        <v>127.86062197994463</v>
      </c>
      <c r="T413">
        <f t="shared" si="83"/>
        <v>151.04601476564125</v>
      </c>
      <c r="W413" s="2"/>
      <c r="X413" s="2"/>
    </row>
    <row r="414" spans="1:33">
      <c r="A414">
        <v>1</v>
      </c>
      <c r="B414">
        <v>150</v>
      </c>
      <c r="C414">
        <v>75</v>
      </c>
      <c r="D414">
        <v>150</v>
      </c>
      <c r="E414">
        <f t="shared" si="86"/>
        <v>4</v>
      </c>
      <c r="F414">
        <v>6</v>
      </c>
      <c r="G414">
        <v>125</v>
      </c>
      <c r="H414">
        <v>2013</v>
      </c>
      <c r="I414">
        <v>0.25</v>
      </c>
      <c r="J414">
        <v>0.35</v>
      </c>
      <c r="K414">
        <v>375</v>
      </c>
      <c r="L414">
        <v>375</v>
      </c>
      <c r="M414">
        <v>1</v>
      </c>
      <c r="N414">
        <v>1</v>
      </c>
      <c r="O414">
        <f t="shared" si="84"/>
        <v>0.35389999999999999</v>
      </c>
      <c r="P414">
        <f t="shared" si="85"/>
        <v>82.012000000000015</v>
      </c>
      <c r="Q414">
        <f t="shared" si="80"/>
        <v>107.92677165354336</v>
      </c>
      <c r="R414">
        <f t="shared" si="81"/>
        <v>82.012000000000015</v>
      </c>
      <c r="S414">
        <f t="shared" si="82"/>
        <v>128.31731135051425</v>
      </c>
      <c r="T414">
        <f t="shared" si="83"/>
        <v>151.58551714207414</v>
      </c>
      <c r="W414" s="2"/>
      <c r="X414" s="2"/>
    </row>
    <row r="415" spans="1:33">
      <c r="A415">
        <v>1</v>
      </c>
      <c r="B415">
        <v>150</v>
      </c>
      <c r="C415">
        <v>75</v>
      </c>
      <c r="D415">
        <v>150</v>
      </c>
      <c r="E415">
        <f t="shared" si="86"/>
        <v>5</v>
      </c>
      <c r="F415">
        <v>6</v>
      </c>
      <c r="G415">
        <v>125</v>
      </c>
      <c r="H415">
        <v>2013</v>
      </c>
      <c r="I415">
        <v>0.25</v>
      </c>
      <c r="J415">
        <v>0.35</v>
      </c>
      <c r="K415">
        <v>375</v>
      </c>
      <c r="L415">
        <v>375</v>
      </c>
      <c r="M415">
        <v>1</v>
      </c>
      <c r="N415">
        <v>1</v>
      </c>
      <c r="O415">
        <f t="shared" si="84"/>
        <v>0.35389999999999999</v>
      </c>
      <c r="P415">
        <f t="shared" si="85"/>
        <v>82.388000000000005</v>
      </c>
      <c r="Q415">
        <f t="shared" si="80"/>
        <v>107.92677165354336</v>
      </c>
      <c r="R415">
        <f t="shared" si="81"/>
        <v>82.388000000000005</v>
      </c>
      <c r="S415">
        <f t="shared" si="82"/>
        <v>128.77441967073867</v>
      </c>
      <c r="T415">
        <f t="shared" si="83"/>
        <v>152.12551443769925</v>
      </c>
      <c r="W415" s="2"/>
      <c r="X415" s="2"/>
    </row>
    <row r="416" spans="1:33">
      <c r="A416">
        <v>1</v>
      </c>
      <c r="B416">
        <v>150</v>
      </c>
      <c r="C416">
        <v>75</v>
      </c>
      <c r="D416">
        <v>150</v>
      </c>
      <c r="E416">
        <f t="shared" si="86"/>
        <v>6</v>
      </c>
      <c r="F416">
        <v>6</v>
      </c>
      <c r="G416">
        <v>125</v>
      </c>
      <c r="H416">
        <v>2013</v>
      </c>
      <c r="I416">
        <v>0.25</v>
      </c>
      <c r="J416">
        <v>0.35</v>
      </c>
      <c r="K416">
        <v>375</v>
      </c>
      <c r="L416">
        <v>375</v>
      </c>
      <c r="M416">
        <v>1</v>
      </c>
      <c r="N416">
        <v>1</v>
      </c>
      <c r="O416">
        <f t="shared" si="84"/>
        <v>0.35389999999999999</v>
      </c>
      <c r="P416">
        <f t="shared" si="85"/>
        <v>82.76400000000001</v>
      </c>
      <c r="Q416">
        <f t="shared" si="80"/>
        <v>107.92677165354336</v>
      </c>
      <c r="R416">
        <f t="shared" si="81"/>
        <v>82.76400000000001</v>
      </c>
      <c r="S416">
        <f t="shared" si="82"/>
        <v>129.23194541031674</v>
      </c>
      <c r="T416">
        <f t="shared" si="83"/>
        <v>152.66600484472085</v>
      </c>
      <c r="W416" s="2"/>
      <c r="X416" s="2"/>
    </row>
    <row r="417" spans="1:24">
      <c r="A417">
        <v>1</v>
      </c>
      <c r="B417">
        <v>150</v>
      </c>
      <c r="C417">
        <v>75</v>
      </c>
      <c r="D417">
        <v>150</v>
      </c>
      <c r="E417">
        <f t="shared" si="86"/>
        <v>7</v>
      </c>
      <c r="F417">
        <v>6</v>
      </c>
      <c r="G417">
        <v>125</v>
      </c>
      <c r="H417">
        <v>2013</v>
      </c>
      <c r="I417">
        <v>0.25</v>
      </c>
      <c r="J417">
        <v>0.35</v>
      </c>
      <c r="K417">
        <v>375</v>
      </c>
      <c r="L417">
        <v>375</v>
      </c>
      <c r="M417">
        <v>1</v>
      </c>
      <c r="N417">
        <v>1</v>
      </c>
      <c r="O417">
        <f t="shared" si="84"/>
        <v>0.35389999999999999</v>
      </c>
      <c r="P417">
        <f t="shared" si="85"/>
        <v>83.140000000000015</v>
      </c>
      <c r="Q417">
        <f t="shared" si="80"/>
        <v>107.92677165354336</v>
      </c>
      <c r="R417">
        <f t="shared" si="81"/>
        <v>83.140000000000015</v>
      </c>
      <c r="S417">
        <f t="shared" si="82"/>
        <v>129.68988705146694</v>
      </c>
      <c r="T417">
        <f t="shared" ref="T417:T480" si="87">100*S417*4.43/K417</f>
        <v>153.20698657013293</v>
      </c>
      <c r="W417" s="2"/>
      <c r="X417" s="2"/>
    </row>
    <row r="418" spans="1:24">
      <c r="A418">
        <v>1</v>
      </c>
      <c r="B418">
        <v>150</v>
      </c>
      <c r="C418">
        <v>75</v>
      </c>
      <c r="D418">
        <v>150</v>
      </c>
      <c r="E418">
        <f t="shared" si="86"/>
        <v>8</v>
      </c>
      <c r="F418">
        <v>6</v>
      </c>
      <c r="G418">
        <v>125</v>
      </c>
      <c r="H418">
        <v>2013</v>
      </c>
      <c r="I418">
        <v>0.25</v>
      </c>
      <c r="J418">
        <v>0.35</v>
      </c>
      <c r="K418">
        <v>375</v>
      </c>
      <c r="L418">
        <v>375</v>
      </c>
      <c r="M418">
        <v>1</v>
      </c>
      <c r="N418">
        <v>1</v>
      </c>
      <c r="O418">
        <f t="shared" si="84"/>
        <v>0.35389999999999999</v>
      </c>
      <c r="P418">
        <f t="shared" si="85"/>
        <v>83.516000000000005</v>
      </c>
      <c r="Q418">
        <f t="shared" si="80"/>
        <v>107.92677165354336</v>
      </c>
      <c r="R418">
        <f t="shared" si="81"/>
        <v>83.516000000000005</v>
      </c>
      <c r="S418">
        <f t="shared" si="82"/>
        <v>130.14824308876882</v>
      </c>
      <c r="T418">
        <f t="shared" si="87"/>
        <v>153.74845783553224</v>
      </c>
      <c r="W418" s="2"/>
      <c r="X418" s="2"/>
    </row>
    <row r="419" spans="1:24">
      <c r="A419">
        <v>1</v>
      </c>
      <c r="B419">
        <v>150</v>
      </c>
      <c r="C419">
        <v>75</v>
      </c>
      <c r="D419">
        <v>150</v>
      </c>
      <c r="E419">
        <f t="shared" si="86"/>
        <v>9</v>
      </c>
      <c r="F419">
        <v>6</v>
      </c>
      <c r="G419">
        <v>125</v>
      </c>
      <c r="H419">
        <v>2013</v>
      </c>
      <c r="I419">
        <v>0.25</v>
      </c>
      <c r="J419">
        <v>0.35</v>
      </c>
      <c r="K419">
        <v>375</v>
      </c>
      <c r="L419">
        <v>375</v>
      </c>
      <c r="M419">
        <v>1</v>
      </c>
      <c r="N419">
        <v>1</v>
      </c>
      <c r="O419">
        <f t="shared" si="84"/>
        <v>0.35389999999999999</v>
      </c>
      <c r="P419">
        <f t="shared" si="85"/>
        <v>83.89200000000001</v>
      </c>
      <c r="Q419">
        <f t="shared" si="80"/>
        <v>107.92677165354336</v>
      </c>
      <c r="R419">
        <f t="shared" si="81"/>
        <v>83.89200000000001</v>
      </c>
      <c r="S419">
        <f t="shared" si="82"/>
        <v>130.60701202900759</v>
      </c>
      <c r="T419">
        <f t="shared" si="87"/>
        <v>154.2904168769343</v>
      </c>
      <c r="W419" s="2"/>
      <c r="X419" s="2"/>
    </row>
    <row r="420" spans="1:24">
      <c r="A420">
        <v>1</v>
      </c>
      <c r="B420">
        <v>150</v>
      </c>
      <c r="C420">
        <v>75</v>
      </c>
      <c r="D420">
        <v>150</v>
      </c>
      <c r="E420">
        <f t="shared" si="86"/>
        <v>10</v>
      </c>
      <c r="F420">
        <v>6</v>
      </c>
      <c r="G420">
        <v>125</v>
      </c>
      <c r="H420">
        <v>2013</v>
      </c>
      <c r="I420">
        <v>0.25</v>
      </c>
      <c r="J420">
        <v>0.35</v>
      </c>
      <c r="K420">
        <v>375</v>
      </c>
      <c r="L420">
        <v>375</v>
      </c>
      <c r="M420">
        <v>1</v>
      </c>
      <c r="N420">
        <v>1</v>
      </c>
      <c r="O420">
        <f t="shared" si="84"/>
        <v>0.35389999999999999</v>
      </c>
      <c r="P420">
        <f t="shared" si="85"/>
        <v>84.268000000000015</v>
      </c>
      <c r="Q420">
        <f t="shared" si="80"/>
        <v>107.92677165354336</v>
      </c>
      <c r="R420">
        <f t="shared" si="81"/>
        <v>84.268000000000015</v>
      </c>
      <c r="S420">
        <f t="shared" si="82"/>
        <v>131.06619239102019</v>
      </c>
      <c r="T420">
        <f t="shared" si="87"/>
        <v>154.83286194459183</v>
      </c>
      <c r="W420" s="2"/>
      <c r="X420" s="2"/>
    </row>
    <row r="421" spans="1:24">
      <c r="A421">
        <v>1</v>
      </c>
      <c r="B421">
        <v>150</v>
      </c>
      <c r="C421">
        <v>75</v>
      </c>
      <c r="D421">
        <v>150</v>
      </c>
      <c r="E421">
        <f t="shared" si="86"/>
        <v>11</v>
      </c>
      <c r="F421">
        <v>6</v>
      </c>
      <c r="G421">
        <v>125</v>
      </c>
      <c r="H421">
        <v>2013</v>
      </c>
      <c r="I421">
        <v>0.25</v>
      </c>
      <c r="J421">
        <v>0.35</v>
      </c>
      <c r="K421">
        <v>375</v>
      </c>
      <c r="L421">
        <v>375</v>
      </c>
      <c r="M421">
        <v>1</v>
      </c>
      <c r="N421">
        <v>1</v>
      </c>
      <c r="O421">
        <f t="shared" si="84"/>
        <v>0.35389999999999999</v>
      </c>
      <c r="P421">
        <f t="shared" si="85"/>
        <v>84.644000000000005</v>
      </c>
      <c r="Q421">
        <f t="shared" si="80"/>
        <v>107.92677165354336</v>
      </c>
      <c r="R421">
        <f t="shared" si="81"/>
        <v>84.644000000000005</v>
      </c>
      <c r="S421">
        <f t="shared" si="82"/>
        <v>131.5257827055452</v>
      </c>
      <c r="T421">
        <f t="shared" si="87"/>
        <v>155.37579130281736</v>
      </c>
      <c r="W421" s="2"/>
      <c r="X421" s="2"/>
    </row>
    <row r="422" spans="1:24">
      <c r="A422">
        <v>1</v>
      </c>
      <c r="B422">
        <v>150</v>
      </c>
      <c r="C422">
        <v>75</v>
      </c>
      <c r="D422">
        <v>150</v>
      </c>
      <c r="E422">
        <f t="shared" si="86"/>
        <v>12</v>
      </c>
      <c r="F422">
        <v>6</v>
      </c>
      <c r="G422">
        <v>125</v>
      </c>
      <c r="H422">
        <v>2013</v>
      </c>
      <c r="I422">
        <v>0.25</v>
      </c>
      <c r="J422">
        <v>0.35</v>
      </c>
      <c r="K422">
        <v>375</v>
      </c>
      <c r="L422">
        <v>375</v>
      </c>
      <c r="M422">
        <v>1</v>
      </c>
      <c r="N422">
        <v>1</v>
      </c>
      <c r="O422">
        <f t="shared" si="84"/>
        <v>0.35389999999999999</v>
      </c>
      <c r="P422">
        <f t="shared" si="85"/>
        <v>85.02000000000001</v>
      </c>
      <c r="Q422">
        <f t="shared" si="80"/>
        <v>107.92677165354336</v>
      </c>
      <c r="R422">
        <f t="shared" si="81"/>
        <v>85.02000000000001</v>
      </c>
      <c r="S422">
        <f t="shared" si="82"/>
        <v>131.98578151507431</v>
      </c>
      <c r="T422">
        <f t="shared" si="87"/>
        <v>155.91920322980778</v>
      </c>
      <c r="W422" s="2"/>
      <c r="X422" s="2"/>
    </row>
    <row r="423" spans="1:24">
      <c r="A423">
        <v>1</v>
      </c>
      <c r="B423">
        <v>150</v>
      </c>
      <c r="C423">
        <v>75</v>
      </c>
      <c r="D423">
        <v>150</v>
      </c>
      <c r="E423">
        <f t="shared" si="86"/>
        <v>13</v>
      </c>
      <c r="F423">
        <v>6</v>
      </c>
      <c r="G423">
        <v>125</v>
      </c>
      <c r="H423">
        <v>2013</v>
      </c>
      <c r="I423">
        <v>0.25</v>
      </c>
      <c r="J423">
        <v>0.35</v>
      </c>
      <c r="K423">
        <v>375</v>
      </c>
      <c r="L423">
        <v>375</v>
      </c>
      <c r="M423">
        <v>1</v>
      </c>
      <c r="N423">
        <v>1</v>
      </c>
      <c r="O423">
        <f t="shared" si="84"/>
        <v>0.35389999999999999</v>
      </c>
      <c r="P423">
        <f t="shared" si="85"/>
        <v>85.396000000000015</v>
      </c>
      <c r="Q423">
        <f t="shared" si="80"/>
        <v>107.92677165354336</v>
      </c>
      <c r="R423">
        <f t="shared" si="81"/>
        <v>85.396000000000015</v>
      </c>
      <c r="S423">
        <f t="shared" si="82"/>
        <v>132.44618737370726</v>
      </c>
      <c r="T423">
        <f t="shared" si="87"/>
        <v>156.46309601747282</v>
      </c>
      <c r="W423" s="2"/>
      <c r="X423" s="2"/>
    </row>
    <row r="424" spans="1:24">
      <c r="A424">
        <v>1</v>
      </c>
      <c r="B424">
        <v>150</v>
      </c>
      <c r="C424">
        <v>75</v>
      </c>
      <c r="D424">
        <v>150</v>
      </c>
      <c r="E424">
        <f t="shared" si="86"/>
        <v>14</v>
      </c>
      <c r="F424">
        <v>6</v>
      </c>
      <c r="G424">
        <v>125</v>
      </c>
      <c r="H424">
        <v>2013</v>
      </c>
      <c r="I424">
        <v>0.25</v>
      </c>
      <c r="J424">
        <v>0.35</v>
      </c>
      <c r="K424">
        <v>375</v>
      </c>
      <c r="L424">
        <v>375</v>
      </c>
      <c r="M424">
        <v>1</v>
      </c>
      <c r="N424">
        <v>1</v>
      </c>
      <c r="O424">
        <f t="shared" si="84"/>
        <v>0.35389999999999999</v>
      </c>
      <c r="P424">
        <f t="shared" si="85"/>
        <v>85.772000000000006</v>
      </c>
      <c r="Q424">
        <f t="shared" si="80"/>
        <v>107.92677165354336</v>
      </c>
      <c r="R424">
        <f t="shared" si="81"/>
        <v>85.772000000000006</v>
      </c>
      <c r="S424">
        <f t="shared" si="82"/>
        <v>132.90699884700786</v>
      </c>
      <c r="T424">
        <f t="shared" si="87"/>
        <v>157.00746797126527</v>
      </c>
      <c r="W424" s="2"/>
      <c r="X424" s="2"/>
    </row>
    <row r="425" spans="1:24">
      <c r="A425">
        <v>1</v>
      </c>
      <c r="B425">
        <v>150</v>
      </c>
      <c r="C425">
        <v>75</v>
      </c>
      <c r="D425">
        <v>150</v>
      </c>
      <c r="E425">
        <f t="shared" si="86"/>
        <v>15</v>
      </c>
      <c r="F425">
        <v>6</v>
      </c>
      <c r="G425">
        <v>125</v>
      </c>
      <c r="H425">
        <v>2013</v>
      </c>
      <c r="I425">
        <v>0.25</v>
      </c>
      <c r="J425">
        <v>0.35</v>
      </c>
      <c r="K425">
        <v>375</v>
      </c>
      <c r="L425">
        <v>375</v>
      </c>
      <c r="M425">
        <v>1</v>
      </c>
      <c r="N425">
        <v>1</v>
      </c>
      <c r="O425">
        <f t="shared" si="84"/>
        <v>0.35389999999999999</v>
      </c>
      <c r="P425">
        <f t="shared" si="85"/>
        <v>86.14800000000001</v>
      </c>
      <c r="Q425">
        <f t="shared" si="80"/>
        <v>107.92677165354336</v>
      </c>
      <c r="R425">
        <f t="shared" si="81"/>
        <v>86.14800000000001</v>
      </c>
      <c r="S425">
        <f t="shared" si="82"/>
        <v>133.36821451186404</v>
      </c>
      <c r="T425">
        <f t="shared" si="87"/>
        <v>157.55231741001538</v>
      </c>
      <c r="W425" s="2"/>
      <c r="X425" s="2"/>
    </row>
    <row r="426" spans="1:24">
      <c r="A426">
        <v>1</v>
      </c>
      <c r="B426">
        <v>150</v>
      </c>
      <c r="C426">
        <v>75</v>
      </c>
      <c r="D426">
        <v>150</v>
      </c>
      <c r="E426">
        <f t="shared" si="86"/>
        <v>16</v>
      </c>
      <c r="F426">
        <v>6</v>
      </c>
      <c r="G426">
        <v>125</v>
      </c>
      <c r="H426">
        <v>2013</v>
      </c>
      <c r="I426">
        <v>0.25</v>
      </c>
      <c r="J426">
        <v>0.35</v>
      </c>
      <c r="K426">
        <v>375</v>
      </c>
      <c r="L426">
        <v>375</v>
      </c>
      <c r="M426">
        <v>1</v>
      </c>
      <c r="N426">
        <v>1</v>
      </c>
      <c r="O426">
        <f t="shared" si="84"/>
        <v>0.35389999999999999</v>
      </c>
      <c r="P426">
        <f t="shared" si="85"/>
        <v>86.524000000000015</v>
      </c>
      <c r="Q426">
        <f t="shared" ref="Q426:Q489" si="88">IF(P426&gt;=0,59.6 + 2455 / (H426- 1962.2),59.6 + 2455 / (H426- 1962.2) + P426 * 0.5466)</f>
        <v>107.92677165354336</v>
      </c>
      <c r="R426">
        <f t="shared" ref="R426:R489" si="89">IF(P426&gt;0,P426,0.001)</f>
        <v>86.524000000000015</v>
      </c>
      <c r="S426">
        <f t="shared" ref="S426:S489" si="90">(Q426 +R426^1.2) * (1 - EXP(-0.001502 * K426)) *EXP(-0.000554 * L426) * EXP(-0.1064 * I426) * EXP(-0.0325 * J426) * 1.2453</f>
        <v>133.82983295634918</v>
      </c>
      <c r="T426">
        <f t="shared" si="87"/>
        <v>158.09764266576715</v>
      </c>
      <c r="W426" s="2"/>
      <c r="X426" s="2"/>
    </row>
    <row r="427" spans="1:24">
      <c r="A427">
        <v>1</v>
      </c>
      <c r="B427">
        <v>150</v>
      </c>
      <c r="C427">
        <v>75</v>
      </c>
      <c r="D427">
        <v>150</v>
      </c>
      <c r="E427">
        <f t="shared" si="86"/>
        <v>17</v>
      </c>
      <c r="F427">
        <v>6</v>
      </c>
      <c r="G427">
        <v>125</v>
      </c>
      <c r="H427">
        <v>2013</v>
      </c>
      <c r="I427">
        <v>0.25</v>
      </c>
      <c r="J427">
        <v>0.35</v>
      </c>
      <c r="K427">
        <v>375</v>
      </c>
      <c r="L427">
        <v>375</v>
      </c>
      <c r="M427">
        <v>1</v>
      </c>
      <c r="N427">
        <v>1</v>
      </c>
      <c r="O427">
        <f t="shared" si="84"/>
        <v>0.35389999999999999</v>
      </c>
      <c r="P427">
        <f t="shared" si="85"/>
        <v>86.9</v>
      </c>
      <c r="Q427">
        <f t="shared" si="88"/>
        <v>107.92677165354336</v>
      </c>
      <c r="R427">
        <f t="shared" si="89"/>
        <v>86.9</v>
      </c>
      <c r="S427">
        <f t="shared" si="90"/>
        <v>134.29185277958513</v>
      </c>
      <c r="T427">
        <f t="shared" si="87"/>
        <v>158.64344208361658</v>
      </c>
      <c r="W427" s="2"/>
      <c r="X427" s="2"/>
    </row>
    <row r="428" spans="1:24">
      <c r="A428">
        <v>1</v>
      </c>
      <c r="B428">
        <v>150</v>
      </c>
      <c r="C428">
        <v>75</v>
      </c>
      <c r="D428">
        <v>150</v>
      </c>
      <c r="E428">
        <f t="shared" si="86"/>
        <v>18</v>
      </c>
      <c r="F428">
        <v>6</v>
      </c>
      <c r="G428">
        <v>125</v>
      </c>
      <c r="H428">
        <v>2013</v>
      </c>
      <c r="I428">
        <v>0.25</v>
      </c>
      <c r="J428">
        <v>0.35</v>
      </c>
      <c r="K428">
        <v>375</v>
      </c>
      <c r="L428">
        <v>375</v>
      </c>
      <c r="M428">
        <v>1</v>
      </c>
      <c r="N428">
        <v>1</v>
      </c>
      <c r="O428">
        <f t="shared" si="84"/>
        <v>0.35389999999999999</v>
      </c>
      <c r="P428">
        <f t="shared" si="85"/>
        <v>87.27600000000001</v>
      </c>
      <c r="Q428">
        <f t="shared" si="88"/>
        <v>107.92677165354336</v>
      </c>
      <c r="R428">
        <f t="shared" si="89"/>
        <v>87.27600000000001</v>
      </c>
      <c r="S428">
        <f t="shared" si="90"/>
        <v>134.7542725916098</v>
      </c>
      <c r="T428">
        <f t="shared" si="87"/>
        <v>159.18971402155503</v>
      </c>
      <c r="W428" s="2"/>
      <c r="X428" s="2"/>
    </row>
    <row r="429" spans="1:24">
      <c r="A429">
        <v>1</v>
      </c>
      <c r="B429">
        <v>150</v>
      </c>
      <c r="C429">
        <v>75</v>
      </c>
      <c r="D429">
        <v>150</v>
      </c>
      <c r="E429">
        <f t="shared" si="86"/>
        <v>19</v>
      </c>
      <c r="F429">
        <v>6</v>
      </c>
      <c r="G429">
        <v>125</v>
      </c>
      <c r="H429">
        <v>2013</v>
      </c>
      <c r="I429">
        <v>0.25</v>
      </c>
      <c r="J429">
        <v>0.35</v>
      </c>
      <c r="K429">
        <v>375</v>
      </c>
      <c r="L429">
        <v>375</v>
      </c>
      <c r="M429">
        <v>1</v>
      </c>
      <c r="N429">
        <v>1</v>
      </c>
      <c r="O429">
        <f t="shared" si="84"/>
        <v>0.35389999999999999</v>
      </c>
      <c r="P429">
        <f t="shared" si="85"/>
        <v>87.652000000000015</v>
      </c>
      <c r="Q429">
        <f t="shared" si="88"/>
        <v>107.92677165354336</v>
      </c>
      <c r="R429">
        <f t="shared" si="89"/>
        <v>87.652000000000015</v>
      </c>
      <c r="S429">
        <f t="shared" si="90"/>
        <v>135.21709101324399</v>
      </c>
      <c r="T429">
        <f t="shared" si="87"/>
        <v>159.73645685031224</v>
      </c>
      <c r="W429" s="2"/>
      <c r="X429" s="2"/>
    </row>
    <row r="430" spans="1:24">
      <c r="A430">
        <v>1</v>
      </c>
      <c r="B430">
        <v>150</v>
      </c>
      <c r="C430">
        <v>75</v>
      </c>
      <c r="D430">
        <v>150</v>
      </c>
      <c r="E430">
        <f t="shared" si="86"/>
        <v>20</v>
      </c>
      <c r="F430">
        <v>6</v>
      </c>
      <c r="G430">
        <v>125</v>
      </c>
      <c r="H430">
        <v>2013</v>
      </c>
      <c r="I430">
        <v>0.25</v>
      </c>
      <c r="J430">
        <v>0.35</v>
      </c>
      <c r="K430">
        <v>375</v>
      </c>
      <c r="L430">
        <v>375</v>
      </c>
      <c r="M430">
        <v>1</v>
      </c>
      <c r="N430">
        <v>1</v>
      </c>
      <c r="O430">
        <f t="shared" si="84"/>
        <v>0.35389999999999999</v>
      </c>
      <c r="P430">
        <f t="shared" si="85"/>
        <v>88.028000000000006</v>
      </c>
      <c r="Q430">
        <f t="shared" si="88"/>
        <v>107.92677165354336</v>
      </c>
      <c r="R430">
        <f t="shared" si="89"/>
        <v>88.028000000000006</v>
      </c>
      <c r="S430">
        <f t="shared" si="90"/>
        <v>135.68030667596275</v>
      </c>
      <c r="T430">
        <f t="shared" si="87"/>
        <v>160.28366895320397</v>
      </c>
      <c r="W430" s="2"/>
      <c r="X430" s="2"/>
    </row>
    <row r="431" spans="1:24">
      <c r="A431">
        <v>1</v>
      </c>
      <c r="B431">
        <v>150</v>
      </c>
      <c r="C431">
        <v>75</v>
      </c>
      <c r="D431">
        <v>150</v>
      </c>
      <c r="E431">
        <f t="shared" si="86"/>
        <v>21</v>
      </c>
      <c r="F431">
        <v>6</v>
      </c>
      <c r="G431">
        <v>125</v>
      </c>
      <c r="H431">
        <v>2013</v>
      </c>
      <c r="I431">
        <v>0.25</v>
      </c>
      <c r="J431">
        <v>0.35</v>
      </c>
      <c r="K431">
        <v>375</v>
      </c>
      <c r="L431">
        <v>375</v>
      </c>
      <c r="M431">
        <v>1</v>
      </c>
      <c r="N431">
        <v>1</v>
      </c>
      <c r="O431">
        <f t="shared" si="84"/>
        <v>0.35389999999999999</v>
      </c>
      <c r="P431">
        <f t="shared" si="85"/>
        <v>88.404000000000011</v>
      </c>
      <c r="Q431">
        <f t="shared" si="88"/>
        <v>107.92677165354336</v>
      </c>
      <c r="R431">
        <f t="shared" si="89"/>
        <v>88.404000000000011</v>
      </c>
      <c r="S431">
        <f t="shared" si="90"/>
        <v>136.14391822176759</v>
      </c>
      <c r="T431">
        <f t="shared" si="87"/>
        <v>160.83134872598146</v>
      </c>
      <c r="W431" s="2"/>
      <c r="X431" s="2"/>
    </row>
    <row r="432" spans="1:24">
      <c r="A432">
        <v>1</v>
      </c>
      <c r="B432">
        <v>150</v>
      </c>
      <c r="C432">
        <v>75</v>
      </c>
      <c r="D432">
        <v>150</v>
      </c>
      <c r="E432">
        <f t="shared" si="86"/>
        <v>22</v>
      </c>
      <c r="F432">
        <v>6</v>
      </c>
      <c r="G432">
        <v>125</v>
      </c>
      <c r="H432">
        <v>2013</v>
      </c>
      <c r="I432">
        <v>0.25</v>
      </c>
      <c r="J432">
        <v>0.35</v>
      </c>
      <c r="K432">
        <v>375</v>
      </c>
      <c r="L432">
        <v>375</v>
      </c>
      <c r="M432">
        <v>1</v>
      </c>
      <c r="N432">
        <v>1</v>
      </c>
      <c r="O432">
        <f t="shared" si="84"/>
        <v>0.35389999999999999</v>
      </c>
      <c r="P432">
        <f t="shared" si="85"/>
        <v>88.780000000000015</v>
      </c>
      <c r="Q432">
        <f t="shared" si="88"/>
        <v>107.92677165354336</v>
      </c>
      <c r="R432">
        <f t="shared" si="89"/>
        <v>88.780000000000015</v>
      </c>
      <c r="S432">
        <f t="shared" si="90"/>
        <v>136.60792430306077</v>
      </c>
      <c r="T432">
        <f t="shared" si="87"/>
        <v>161.37949457668245</v>
      </c>
      <c r="W432" s="2"/>
      <c r="X432" s="2"/>
    </row>
    <row r="433" spans="1:24">
      <c r="A433">
        <v>1</v>
      </c>
      <c r="B433">
        <v>150</v>
      </c>
      <c r="C433">
        <v>75</v>
      </c>
      <c r="D433">
        <v>150</v>
      </c>
      <c r="E433">
        <f t="shared" si="86"/>
        <v>23</v>
      </c>
      <c r="F433">
        <v>6</v>
      </c>
      <c r="G433">
        <v>125</v>
      </c>
      <c r="H433">
        <v>2013</v>
      </c>
      <c r="I433">
        <v>0.25</v>
      </c>
      <c r="J433">
        <v>0.35</v>
      </c>
      <c r="K433">
        <v>375</v>
      </c>
      <c r="L433">
        <v>375</v>
      </c>
      <c r="M433">
        <v>1</v>
      </c>
      <c r="N433">
        <v>1</v>
      </c>
      <c r="O433">
        <f t="shared" si="84"/>
        <v>0.35389999999999999</v>
      </c>
      <c r="P433">
        <f t="shared" si="85"/>
        <v>89.156000000000006</v>
      </c>
      <c r="Q433">
        <f t="shared" si="88"/>
        <v>107.92677165354336</v>
      </c>
      <c r="R433">
        <f t="shared" si="89"/>
        <v>89.156000000000006</v>
      </c>
      <c r="S433">
        <f t="shared" si="90"/>
        <v>137.07232358252242</v>
      </c>
      <c r="T433">
        <f t="shared" si="87"/>
        <v>161.92810492548648</v>
      </c>
      <c r="W433" s="2"/>
      <c r="X433" s="2"/>
    </row>
    <row r="434" spans="1:24">
      <c r="A434">
        <v>1</v>
      </c>
      <c r="B434">
        <v>150</v>
      </c>
      <c r="C434">
        <v>75</v>
      </c>
      <c r="D434">
        <v>150</v>
      </c>
      <c r="E434">
        <f t="shared" si="86"/>
        <v>24</v>
      </c>
      <c r="F434">
        <v>6</v>
      </c>
      <c r="G434">
        <v>125</v>
      </c>
      <c r="H434">
        <v>2013</v>
      </c>
      <c r="I434">
        <v>0.25</v>
      </c>
      <c r="J434">
        <v>0.35</v>
      </c>
      <c r="K434">
        <v>375</v>
      </c>
      <c r="L434">
        <v>375</v>
      </c>
      <c r="M434">
        <v>1</v>
      </c>
      <c r="N434">
        <v>1</v>
      </c>
      <c r="O434">
        <f t="shared" si="84"/>
        <v>0.35389999999999999</v>
      </c>
      <c r="P434">
        <f t="shared" si="85"/>
        <v>89.532000000000011</v>
      </c>
      <c r="Q434">
        <f t="shared" si="88"/>
        <v>107.92677165354336</v>
      </c>
      <c r="R434">
        <f t="shared" si="89"/>
        <v>89.532000000000011</v>
      </c>
      <c r="S434">
        <f t="shared" si="90"/>
        <v>137.53711473298884</v>
      </c>
      <c r="T434">
        <f t="shared" si="87"/>
        <v>162.47717820457083</v>
      </c>
      <c r="W434" s="2"/>
      <c r="X434" s="2"/>
    </row>
    <row r="435" spans="1:24">
      <c r="A435">
        <v>1</v>
      </c>
      <c r="B435">
        <v>150</v>
      </c>
      <c r="C435">
        <v>75</v>
      </c>
      <c r="D435">
        <v>150</v>
      </c>
      <c r="E435">
        <f t="shared" si="86"/>
        <v>25</v>
      </c>
      <c r="F435">
        <v>6</v>
      </c>
      <c r="G435">
        <v>125</v>
      </c>
      <c r="H435">
        <v>2013</v>
      </c>
      <c r="I435">
        <v>0.25</v>
      </c>
      <c r="J435">
        <v>0.35</v>
      </c>
      <c r="K435">
        <v>375</v>
      </c>
      <c r="L435">
        <v>375</v>
      </c>
      <c r="M435">
        <v>1</v>
      </c>
      <c r="N435">
        <v>1</v>
      </c>
      <c r="O435">
        <f t="shared" si="84"/>
        <v>0.35389999999999999</v>
      </c>
      <c r="P435">
        <f t="shared" si="85"/>
        <v>89.908000000000015</v>
      </c>
      <c r="Q435">
        <f t="shared" si="88"/>
        <v>107.92677165354336</v>
      </c>
      <c r="R435">
        <f t="shared" si="89"/>
        <v>89.908000000000015</v>
      </c>
      <c r="S435">
        <f t="shared" si="90"/>
        <v>138.00229643733314</v>
      </c>
      <c r="T435">
        <f t="shared" si="87"/>
        <v>163.02671285796953</v>
      </c>
      <c r="W435" s="2"/>
      <c r="X435" s="2"/>
    </row>
    <row r="436" spans="1:24">
      <c r="A436">
        <v>1</v>
      </c>
      <c r="B436">
        <v>150</v>
      </c>
      <c r="C436">
        <v>75</v>
      </c>
      <c r="D436">
        <v>150</v>
      </c>
      <c r="E436">
        <f t="shared" si="86"/>
        <v>26</v>
      </c>
      <c r="F436">
        <v>6</v>
      </c>
      <c r="G436">
        <v>125</v>
      </c>
      <c r="H436">
        <v>2013</v>
      </c>
      <c r="I436">
        <v>0.25</v>
      </c>
      <c r="J436">
        <v>0.35</v>
      </c>
      <c r="K436">
        <v>375</v>
      </c>
      <c r="L436">
        <v>375</v>
      </c>
      <c r="M436">
        <v>1</v>
      </c>
      <c r="N436">
        <v>1</v>
      </c>
      <c r="O436">
        <f t="shared" si="84"/>
        <v>0.35389999999999999</v>
      </c>
      <c r="P436">
        <f t="shared" si="85"/>
        <v>90.284000000000006</v>
      </c>
      <c r="Q436">
        <f t="shared" si="88"/>
        <v>107.92677165354336</v>
      </c>
      <c r="R436">
        <f t="shared" si="89"/>
        <v>90.284000000000006</v>
      </c>
      <c r="S436">
        <f t="shared" si="90"/>
        <v>138.46786738834763</v>
      </c>
      <c r="T436">
        <f t="shared" si="87"/>
        <v>163.57670734143466</v>
      </c>
      <c r="W436" s="2"/>
      <c r="X436" s="2"/>
    </row>
    <row r="437" spans="1:24">
      <c r="A437">
        <v>1</v>
      </c>
      <c r="B437">
        <v>150</v>
      </c>
      <c r="C437">
        <v>75</v>
      </c>
      <c r="D437">
        <v>150</v>
      </c>
      <c r="E437">
        <f t="shared" si="86"/>
        <v>27</v>
      </c>
      <c r="F437">
        <v>6</v>
      </c>
      <c r="G437">
        <v>125</v>
      </c>
      <c r="H437">
        <v>2013</v>
      </c>
      <c r="I437">
        <v>0.25</v>
      </c>
      <c r="J437">
        <v>0.35</v>
      </c>
      <c r="K437">
        <v>375</v>
      </c>
      <c r="L437">
        <v>375</v>
      </c>
      <c r="M437">
        <v>1</v>
      </c>
      <c r="N437">
        <v>1</v>
      </c>
      <c r="O437">
        <f t="shared" si="84"/>
        <v>0.35389999999999999</v>
      </c>
      <c r="P437">
        <f t="shared" si="85"/>
        <v>90.660000000000011</v>
      </c>
      <c r="Q437">
        <f t="shared" si="88"/>
        <v>107.92677165354336</v>
      </c>
      <c r="R437">
        <f t="shared" si="89"/>
        <v>90.660000000000011</v>
      </c>
      <c r="S437">
        <f t="shared" si="90"/>
        <v>138.9338262886277</v>
      </c>
      <c r="T437">
        <f t="shared" si="87"/>
        <v>164.12716012229885</v>
      </c>
      <c r="W437" s="2"/>
      <c r="X437" s="2"/>
    </row>
    <row r="438" spans="1:24">
      <c r="A438">
        <v>1</v>
      </c>
      <c r="B438">
        <v>150</v>
      </c>
      <c r="C438">
        <v>75</v>
      </c>
      <c r="D438">
        <v>150</v>
      </c>
      <c r="E438">
        <f t="shared" si="86"/>
        <v>28</v>
      </c>
      <c r="F438">
        <v>6</v>
      </c>
      <c r="G438">
        <v>125</v>
      </c>
      <c r="H438">
        <v>2013</v>
      </c>
      <c r="I438">
        <v>0.25</v>
      </c>
      <c r="J438">
        <v>0.35</v>
      </c>
      <c r="K438">
        <v>375</v>
      </c>
      <c r="L438">
        <v>375</v>
      </c>
      <c r="M438">
        <v>1</v>
      </c>
      <c r="N438">
        <v>1</v>
      </c>
      <c r="O438">
        <f t="shared" si="84"/>
        <v>0.35389999999999999</v>
      </c>
      <c r="P438">
        <f t="shared" si="85"/>
        <v>91.036000000000016</v>
      </c>
      <c r="Q438">
        <f t="shared" si="88"/>
        <v>107.92677165354336</v>
      </c>
      <c r="R438">
        <f t="shared" si="89"/>
        <v>91.036000000000016</v>
      </c>
      <c r="S438">
        <f t="shared" si="90"/>
        <v>139.40017185045875</v>
      </c>
      <c r="T438">
        <f t="shared" si="87"/>
        <v>164.67806967934195</v>
      </c>
      <c r="W438" s="2"/>
      <c r="X438" s="2"/>
    </row>
    <row r="439" spans="1:24">
      <c r="A439">
        <v>1</v>
      </c>
      <c r="B439">
        <v>150</v>
      </c>
      <c r="C439">
        <v>75</v>
      </c>
      <c r="D439">
        <v>150</v>
      </c>
      <c r="E439">
        <f t="shared" si="86"/>
        <v>29</v>
      </c>
      <c r="F439">
        <v>6</v>
      </c>
      <c r="G439">
        <v>125</v>
      </c>
      <c r="H439">
        <v>2013</v>
      </c>
      <c r="I439">
        <v>0.25</v>
      </c>
      <c r="J439">
        <v>0.35</v>
      </c>
      <c r="K439">
        <v>375</v>
      </c>
      <c r="L439">
        <v>375</v>
      </c>
      <c r="M439">
        <v>1</v>
      </c>
      <c r="N439">
        <v>1</v>
      </c>
      <c r="O439">
        <f t="shared" si="84"/>
        <v>0.35389999999999999</v>
      </c>
      <c r="P439">
        <f t="shared" si="85"/>
        <v>91.412000000000006</v>
      </c>
      <c r="Q439">
        <f t="shared" si="88"/>
        <v>107.92677165354336</v>
      </c>
      <c r="R439">
        <f t="shared" si="89"/>
        <v>91.412000000000006</v>
      </c>
      <c r="S439">
        <f t="shared" si="90"/>
        <v>139.86690279570348</v>
      </c>
      <c r="T439">
        <f t="shared" si="87"/>
        <v>165.22943450265771</v>
      </c>
      <c r="W439" s="2"/>
      <c r="X439" s="2"/>
    </row>
    <row r="440" spans="1:24">
      <c r="A440">
        <v>1</v>
      </c>
      <c r="B440">
        <v>150</v>
      </c>
      <c r="C440">
        <v>75</v>
      </c>
      <c r="D440">
        <v>150</v>
      </c>
      <c r="E440">
        <f t="shared" si="86"/>
        <v>30</v>
      </c>
      <c r="F440">
        <v>6</v>
      </c>
      <c r="G440">
        <v>125</v>
      </c>
      <c r="H440">
        <v>2013</v>
      </c>
      <c r="I440">
        <v>0.25</v>
      </c>
      <c r="J440">
        <v>0.35</v>
      </c>
      <c r="K440">
        <v>375</v>
      </c>
      <c r="L440">
        <v>375</v>
      </c>
      <c r="M440">
        <v>1</v>
      </c>
      <c r="N440">
        <v>1</v>
      </c>
      <c r="O440">
        <f t="shared" si="84"/>
        <v>0.35389999999999999</v>
      </c>
      <c r="P440">
        <f t="shared" si="85"/>
        <v>91.788000000000011</v>
      </c>
      <c r="Q440">
        <f t="shared" si="88"/>
        <v>107.92677165354336</v>
      </c>
      <c r="R440">
        <f t="shared" si="89"/>
        <v>91.788000000000011</v>
      </c>
      <c r="S440">
        <f t="shared" si="90"/>
        <v>140.33401785569163</v>
      </c>
      <c r="T440">
        <f t="shared" si="87"/>
        <v>165.7812530935237</v>
      </c>
      <c r="W440" s="2"/>
      <c r="X440" s="2"/>
    </row>
    <row r="441" spans="1:24">
      <c r="A441">
        <v>1</v>
      </c>
      <c r="B441">
        <v>150</v>
      </c>
      <c r="C441">
        <v>75</v>
      </c>
      <c r="D441">
        <v>150</v>
      </c>
      <c r="E441">
        <f t="shared" si="86"/>
        <v>31</v>
      </c>
      <c r="F441">
        <v>6</v>
      </c>
      <c r="G441">
        <v>125</v>
      </c>
      <c r="H441">
        <v>2013</v>
      </c>
      <c r="I441">
        <v>0.25</v>
      </c>
      <c r="J441">
        <v>0.35</v>
      </c>
      <c r="K441">
        <v>375</v>
      </c>
      <c r="L441">
        <v>375</v>
      </c>
      <c r="M441">
        <v>1</v>
      </c>
      <c r="N441">
        <v>1</v>
      </c>
      <c r="O441">
        <f t="shared" si="84"/>
        <v>0.35389999999999999</v>
      </c>
      <c r="P441">
        <f t="shared" si="85"/>
        <v>92.164000000000016</v>
      </c>
      <c r="Q441">
        <f t="shared" si="88"/>
        <v>107.92677165354336</v>
      </c>
      <c r="R441">
        <f t="shared" si="89"/>
        <v>92.164000000000016</v>
      </c>
      <c r="S441">
        <f t="shared" si="90"/>
        <v>140.80151577111147</v>
      </c>
      <c r="T441">
        <f t="shared" si="87"/>
        <v>166.33352396427301</v>
      </c>
      <c r="W441" s="2"/>
      <c r="X441" s="2"/>
    </row>
    <row r="442" spans="1:24">
      <c r="A442">
        <v>1</v>
      </c>
      <c r="B442">
        <v>150</v>
      </c>
      <c r="C442">
        <v>75</v>
      </c>
      <c r="D442">
        <v>150</v>
      </c>
      <c r="E442">
        <f t="shared" si="86"/>
        <v>32</v>
      </c>
      <c r="F442">
        <v>6</v>
      </c>
      <c r="G442">
        <v>125</v>
      </c>
      <c r="H442">
        <v>2013</v>
      </c>
      <c r="I442">
        <v>0.25</v>
      </c>
      <c r="J442">
        <v>0.35</v>
      </c>
      <c r="K442">
        <v>375</v>
      </c>
      <c r="L442">
        <v>375</v>
      </c>
      <c r="M442">
        <v>1</v>
      </c>
      <c r="N442">
        <v>1</v>
      </c>
      <c r="O442">
        <f t="shared" si="84"/>
        <v>0.35389999999999999</v>
      </c>
      <c r="P442">
        <f t="shared" si="85"/>
        <v>92.54</v>
      </c>
      <c r="Q442">
        <f t="shared" si="88"/>
        <v>107.92677165354336</v>
      </c>
      <c r="R442">
        <f t="shared" si="89"/>
        <v>92.54</v>
      </c>
      <c r="S442">
        <f t="shared" si="90"/>
        <v>141.26939529190275</v>
      </c>
      <c r="T442">
        <f t="shared" si="87"/>
        <v>166.88624563816776</v>
      </c>
      <c r="W442" s="2"/>
      <c r="X442" s="2"/>
    </row>
    <row r="443" spans="1:24">
      <c r="A443">
        <v>1</v>
      </c>
      <c r="B443">
        <v>150</v>
      </c>
      <c r="C443">
        <v>75</v>
      </c>
      <c r="D443">
        <v>150</v>
      </c>
      <c r="E443">
        <f t="shared" si="86"/>
        <v>33</v>
      </c>
      <c r="F443">
        <v>6</v>
      </c>
      <c r="G443">
        <v>125</v>
      </c>
      <c r="H443">
        <v>2013</v>
      </c>
      <c r="I443">
        <v>0.25</v>
      </c>
      <c r="J443">
        <v>0.35</v>
      </c>
      <c r="K443">
        <v>375</v>
      </c>
      <c r="L443">
        <v>375</v>
      </c>
      <c r="M443">
        <v>1</v>
      </c>
      <c r="N443">
        <v>1</v>
      </c>
      <c r="O443">
        <f t="shared" si="84"/>
        <v>0.35389999999999999</v>
      </c>
      <c r="P443">
        <f t="shared" si="85"/>
        <v>92.916000000000011</v>
      </c>
      <c r="Q443">
        <f t="shared" si="88"/>
        <v>107.92677165354336</v>
      </c>
      <c r="R443">
        <f t="shared" si="89"/>
        <v>92.916000000000011</v>
      </c>
      <c r="S443">
        <f t="shared" si="90"/>
        <v>141.73765517715165</v>
      </c>
      <c r="T443">
        <f t="shared" si="87"/>
        <v>167.43941664927513</v>
      </c>
      <c r="W443" s="2"/>
      <c r="X443" s="2"/>
    </row>
    <row r="444" spans="1:24">
      <c r="A444">
        <v>1</v>
      </c>
      <c r="B444">
        <v>150</v>
      </c>
      <c r="C444">
        <v>75</v>
      </c>
      <c r="D444">
        <v>150</v>
      </c>
      <c r="E444">
        <f t="shared" si="86"/>
        <v>34</v>
      </c>
      <c r="F444">
        <v>6</v>
      </c>
      <c r="G444">
        <v>125</v>
      </c>
      <c r="H444">
        <v>2013</v>
      </c>
      <c r="I444">
        <v>0.25</v>
      </c>
      <c r="J444">
        <v>0.35</v>
      </c>
      <c r="K444">
        <v>375</v>
      </c>
      <c r="L444">
        <v>375</v>
      </c>
      <c r="M444">
        <v>1</v>
      </c>
      <c r="N444">
        <v>1</v>
      </c>
      <c r="O444">
        <f t="shared" si="84"/>
        <v>0.35389999999999999</v>
      </c>
      <c r="P444">
        <f t="shared" si="85"/>
        <v>93.292000000000016</v>
      </c>
      <c r="Q444">
        <f t="shared" si="88"/>
        <v>107.92677165354336</v>
      </c>
      <c r="R444">
        <f t="shared" si="89"/>
        <v>93.292000000000016</v>
      </c>
      <c r="S444">
        <f t="shared" si="90"/>
        <v>142.20629419498638</v>
      </c>
      <c r="T444">
        <f t="shared" si="87"/>
        <v>167.9930355423439</v>
      </c>
      <c r="W444" s="2"/>
      <c r="X444" s="2"/>
    </row>
    <row r="445" spans="1:24">
      <c r="A445">
        <v>1</v>
      </c>
      <c r="B445">
        <v>150</v>
      </c>
      <c r="C445">
        <v>75</v>
      </c>
      <c r="D445">
        <v>150</v>
      </c>
      <c r="E445">
        <f t="shared" si="86"/>
        <v>35</v>
      </c>
      <c r="F445">
        <v>6</v>
      </c>
      <c r="G445">
        <v>125</v>
      </c>
      <c r="H445">
        <v>2013</v>
      </c>
      <c r="I445">
        <v>0.25</v>
      </c>
      <c r="J445">
        <v>0.35</v>
      </c>
      <c r="K445">
        <v>375</v>
      </c>
      <c r="L445">
        <v>375</v>
      </c>
      <c r="M445">
        <v>1</v>
      </c>
      <c r="N445">
        <v>1</v>
      </c>
      <c r="O445">
        <f t="shared" si="84"/>
        <v>0.35389999999999999</v>
      </c>
      <c r="P445">
        <f t="shared" si="85"/>
        <v>93.668000000000006</v>
      </c>
      <c r="Q445">
        <f t="shared" si="88"/>
        <v>107.92677165354336</v>
      </c>
      <c r="R445">
        <f t="shared" si="89"/>
        <v>93.668000000000006</v>
      </c>
      <c r="S445">
        <f t="shared" si="90"/>
        <v>142.67531112247627</v>
      </c>
      <c r="T445">
        <f t="shared" si="87"/>
        <v>168.54710087268529</v>
      </c>
      <c r="W445" s="2"/>
      <c r="X445" s="2"/>
    </row>
    <row r="446" spans="1:24">
      <c r="A446">
        <v>1</v>
      </c>
      <c r="B446">
        <v>150</v>
      </c>
      <c r="C446">
        <v>75</v>
      </c>
      <c r="D446">
        <v>150</v>
      </c>
      <c r="E446">
        <f t="shared" si="86"/>
        <v>36</v>
      </c>
      <c r="F446">
        <v>6</v>
      </c>
      <c r="G446">
        <v>125</v>
      </c>
      <c r="H446">
        <v>2013</v>
      </c>
      <c r="I446">
        <v>0.25</v>
      </c>
      <c r="J446">
        <v>0.35</v>
      </c>
      <c r="K446">
        <v>375</v>
      </c>
      <c r="L446">
        <v>375</v>
      </c>
      <c r="M446">
        <v>1</v>
      </c>
      <c r="N446">
        <v>1</v>
      </c>
      <c r="O446">
        <f t="shared" si="84"/>
        <v>0.35389999999999999</v>
      </c>
      <c r="P446">
        <f t="shared" si="85"/>
        <v>94.044000000000011</v>
      </c>
      <c r="Q446">
        <f t="shared" si="88"/>
        <v>107.92677165354336</v>
      </c>
      <c r="R446">
        <f t="shared" si="89"/>
        <v>94.044000000000011</v>
      </c>
      <c r="S446">
        <f t="shared" si="90"/>
        <v>143.14470474553008</v>
      </c>
      <c r="T446">
        <f t="shared" si="87"/>
        <v>169.10161120605284</v>
      </c>
      <c r="W446" s="2"/>
      <c r="X446" s="2"/>
    </row>
    <row r="447" spans="1:24">
      <c r="A447">
        <v>1</v>
      </c>
      <c r="B447">
        <v>150</v>
      </c>
      <c r="C447">
        <v>75</v>
      </c>
      <c r="D447">
        <v>150</v>
      </c>
      <c r="E447">
        <f t="shared" si="86"/>
        <v>37</v>
      </c>
      <c r="F447">
        <v>6</v>
      </c>
      <c r="G447">
        <v>125</v>
      </c>
      <c r="H447">
        <v>2013</v>
      </c>
      <c r="I447">
        <v>0.25</v>
      </c>
      <c r="J447">
        <v>0.35</v>
      </c>
      <c r="K447">
        <v>375</v>
      </c>
      <c r="L447">
        <v>375</v>
      </c>
      <c r="M447">
        <v>1</v>
      </c>
      <c r="N447">
        <v>1</v>
      </c>
      <c r="O447">
        <f t="shared" si="84"/>
        <v>0.35389999999999999</v>
      </c>
      <c r="P447">
        <f t="shared" si="85"/>
        <v>94.420000000000016</v>
      </c>
      <c r="Q447">
        <f t="shared" si="88"/>
        <v>107.92677165354336</v>
      </c>
      <c r="R447">
        <f t="shared" si="89"/>
        <v>94.420000000000016</v>
      </c>
      <c r="S447">
        <f t="shared" si="90"/>
        <v>143.61447385879788</v>
      </c>
      <c r="T447">
        <f t="shared" si="87"/>
        <v>169.65656511852654</v>
      </c>
      <c r="W447" s="2"/>
      <c r="X447" s="2"/>
    </row>
    <row r="448" spans="1:24">
      <c r="A448">
        <v>1</v>
      </c>
      <c r="B448">
        <v>150</v>
      </c>
      <c r="C448">
        <v>75</v>
      </c>
      <c r="D448">
        <v>150</v>
      </c>
      <c r="E448">
        <f t="shared" si="86"/>
        <v>38</v>
      </c>
      <c r="F448">
        <v>6</v>
      </c>
      <c r="G448">
        <v>125</v>
      </c>
      <c r="H448">
        <v>2013</v>
      </c>
      <c r="I448">
        <v>0.25</v>
      </c>
      <c r="J448">
        <v>0.35</v>
      </c>
      <c r="K448">
        <v>375</v>
      </c>
      <c r="L448">
        <v>375</v>
      </c>
      <c r="M448">
        <v>1</v>
      </c>
      <c r="N448">
        <v>1</v>
      </c>
      <c r="O448">
        <f t="shared" si="84"/>
        <v>0.35389999999999999</v>
      </c>
      <c r="P448">
        <f t="shared" si="85"/>
        <v>94.796000000000006</v>
      </c>
      <c r="Q448">
        <f t="shared" si="88"/>
        <v>107.92677165354336</v>
      </c>
      <c r="R448">
        <f t="shared" si="89"/>
        <v>94.796000000000006</v>
      </c>
      <c r="S448">
        <f t="shared" si="90"/>
        <v>144.08461726557283</v>
      </c>
      <c r="T448">
        <f t="shared" si="87"/>
        <v>170.21196119639669</v>
      </c>
      <c r="W448" s="2"/>
      <c r="X448" s="2"/>
    </row>
    <row r="449" spans="1:24">
      <c r="A449">
        <v>1</v>
      </c>
      <c r="B449">
        <v>150</v>
      </c>
      <c r="C449">
        <v>75</v>
      </c>
      <c r="D449">
        <v>150</v>
      </c>
      <c r="E449">
        <f t="shared" si="86"/>
        <v>39</v>
      </c>
      <c r="F449">
        <v>6</v>
      </c>
      <c r="G449">
        <v>125</v>
      </c>
      <c r="H449">
        <v>2013</v>
      </c>
      <c r="I449">
        <v>0.25</v>
      </c>
      <c r="J449">
        <v>0.35</v>
      </c>
      <c r="K449">
        <v>375</v>
      </c>
      <c r="L449">
        <v>375</v>
      </c>
      <c r="M449">
        <v>1</v>
      </c>
      <c r="N449">
        <v>1</v>
      </c>
      <c r="O449">
        <f t="shared" si="84"/>
        <v>0.35389999999999999</v>
      </c>
      <c r="P449">
        <f t="shared" si="85"/>
        <v>95.172000000000011</v>
      </c>
      <c r="Q449">
        <f t="shared" si="88"/>
        <v>107.92677165354336</v>
      </c>
      <c r="R449">
        <f t="shared" si="89"/>
        <v>95.172000000000011</v>
      </c>
      <c r="S449">
        <f t="shared" si="90"/>
        <v>144.55513377769566</v>
      </c>
      <c r="T449">
        <f t="shared" si="87"/>
        <v>170.76779803605115</v>
      </c>
      <c r="W449" s="2"/>
      <c r="X449" s="2"/>
    </row>
    <row r="450" spans="1:24">
      <c r="A450">
        <v>1</v>
      </c>
      <c r="B450">
        <v>150</v>
      </c>
      <c r="C450">
        <v>75</v>
      </c>
      <c r="D450">
        <v>150</v>
      </c>
      <c r="E450">
        <f t="shared" si="86"/>
        <v>40</v>
      </c>
      <c r="F450">
        <v>6</v>
      </c>
      <c r="G450">
        <v>125</v>
      </c>
      <c r="H450">
        <v>2013</v>
      </c>
      <c r="I450">
        <v>0.25</v>
      </c>
      <c r="J450">
        <v>0.35</v>
      </c>
      <c r="K450">
        <v>375</v>
      </c>
      <c r="L450">
        <v>375</v>
      </c>
      <c r="M450">
        <v>1</v>
      </c>
      <c r="N450">
        <v>1</v>
      </c>
      <c r="O450">
        <f t="shared" si="84"/>
        <v>0.35389999999999999</v>
      </c>
      <c r="P450">
        <f t="shared" si="85"/>
        <v>95.548000000000002</v>
      </c>
      <c r="Q450">
        <f t="shared" si="88"/>
        <v>107.92677165354336</v>
      </c>
      <c r="R450">
        <f t="shared" si="89"/>
        <v>95.548000000000002</v>
      </c>
      <c r="S450">
        <f t="shared" si="90"/>
        <v>145.0260222154601</v>
      </c>
      <c r="T450">
        <f t="shared" si="87"/>
        <v>171.32407424386352</v>
      </c>
      <c r="W450" s="2"/>
      <c r="X450" s="2"/>
    </row>
    <row r="451" spans="1:24">
      <c r="A451">
        <v>1</v>
      </c>
      <c r="B451">
        <v>150</v>
      </c>
      <c r="C451">
        <v>75</v>
      </c>
      <c r="D451">
        <v>150</v>
      </c>
      <c r="E451">
        <f t="shared" si="86"/>
        <v>41</v>
      </c>
      <c r="F451">
        <v>6</v>
      </c>
      <c r="G451">
        <v>125</v>
      </c>
      <c r="H451">
        <v>2013</v>
      </c>
      <c r="I451">
        <v>0.25</v>
      </c>
      <c r="J451">
        <v>0.35</v>
      </c>
      <c r="K451">
        <v>375</v>
      </c>
      <c r="L451">
        <v>375</v>
      </c>
      <c r="M451">
        <v>1</v>
      </c>
      <c r="N451">
        <v>1</v>
      </c>
      <c r="O451">
        <f t="shared" si="84"/>
        <v>0.35389999999999999</v>
      </c>
      <c r="P451">
        <f t="shared" si="85"/>
        <v>95.924000000000007</v>
      </c>
      <c r="Q451">
        <f t="shared" si="88"/>
        <v>107.92677165354336</v>
      </c>
      <c r="R451">
        <f t="shared" si="89"/>
        <v>95.924000000000007</v>
      </c>
      <c r="S451">
        <f t="shared" si="90"/>
        <v>145.49728140751901</v>
      </c>
      <c r="T451">
        <f t="shared" si="87"/>
        <v>171.88078843608244</v>
      </c>
      <c r="W451" s="2"/>
      <c r="X451" s="2"/>
    </row>
    <row r="452" spans="1:24">
      <c r="A452">
        <v>1</v>
      </c>
      <c r="B452">
        <v>150</v>
      </c>
      <c r="C452">
        <v>75</v>
      </c>
      <c r="D452">
        <v>150</v>
      </c>
      <c r="E452">
        <f t="shared" si="86"/>
        <v>42</v>
      </c>
      <c r="F452">
        <v>6</v>
      </c>
      <c r="G452">
        <v>125</v>
      </c>
      <c r="H452">
        <v>2013</v>
      </c>
      <c r="I452">
        <v>0.25</v>
      </c>
      <c r="J452">
        <v>0.35</v>
      </c>
      <c r="K452">
        <v>375</v>
      </c>
      <c r="L452">
        <v>375</v>
      </c>
      <c r="M452">
        <v>1</v>
      </c>
      <c r="N452">
        <v>1</v>
      </c>
      <c r="O452">
        <f t="shared" si="84"/>
        <v>0.35389999999999999</v>
      </c>
      <c r="P452">
        <f t="shared" si="85"/>
        <v>96.300000000000011</v>
      </c>
      <c r="Q452">
        <f t="shared" si="88"/>
        <v>107.92677165354336</v>
      </c>
      <c r="R452">
        <f t="shared" si="89"/>
        <v>96.300000000000011</v>
      </c>
      <c r="S452">
        <f t="shared" si="90"/>
        <v>145.96891019079351</v>
      </c>
      <c r="T452">
        <f t="shared" si="87"/>
        <v>172.43793923872406</v>
      </c>
      <c r="W452" s="2"/>
      <c r="X452" s="2"/>
    </row>
    <row r="453" spans="1:24">
      <c r="A453">
        <v>1</v>
      </c>
      <c r="B453">
        <v>150</v>
      </c>
      <c r="C453">
        <v>75</v>
      </c>
      <c r="D453">
        <v>150</v>
      </c>
      <c r="E453">
        <f t="shared" si="86"/>
        <v>43</v>
      </c>
      <c r="F453">
        <v>6</v>
      </c>
      <c r="G453">
        <v>125</v>
      </c>
      <c r="H453">
        <v>2013</v>
      </c>
      <c r="I453">
        <v>0.25</v>
      </c>
      <c r="J453">
        <v>0.35</v>
      </c>
      <c r="K453">
        <v>375</v>
      </c>
      <c r="L453">
        <v>375</v>
      </c>
      <c r="M453">
        <v>1</v>
      </c>
      <c r="N453">
        <v>1</v>
      </c>
      <c r="O453">
        <f t="shared" si="84"/>
        <v>0.35389999999999999</v>
      </c>
      <c r="P453">
        <f t="shared" si="85"/>
        <v>96.676000000000016</v>
      </c>
      <c r="Q453">
        <f t="shared" si="88"/>
        <v>107.92677165354336</v>
      </c>
      <c r="R453">
        <f t="shared" si="89"/>
        <v>96.676000000000016</v>
      </c>
      <c r="S453">
        <f t="shared" si="90"/>
        <v>146.44090741038204</v>
      </c>
      <c r="T453">
        <f t="shared" si="87"/>
        <v>172.99552528746466</v>
      </c>
      <c r="W453" s="2"/>
      <c r="X453" s="2"/>
    </row>
    <row r="454" spans="1:24">
      <c r="A454">
        <v>1</v>
      </c>
      <c r="B454">
        <v>150</v>
      </c>
      <c r="C454">
        <v>75</v>
      </c>
      <c r="D454">
        <v>150</v>
      </c>
      <c r="E454">
        <f t="shared" si="86"/>
        <v>44</v>
      </c>
      <c r="F454">
        <v>6</v>
      </c>
      <c r="G454">
        <v>125</v>
      </c>
      <c r="H454">
        <v>2013</v>
      </c>
      <c r="I454">
        <v>0.25</v>
      </c>
      <c r="J454">
        <v>0.35</v>
      </c>
      <c r="K454">
        <v>375</v>
      </c>
      <c r="L454">
        <v>375</v>
      </c>
      <c r="M454">
        <v>1</v>
      </c>
      <c r="N454">
        <v>1</v>
      </c>
      <c r="O454">
        <f t="shared" si="84"/>
        <v>0.35389999999999999</v>
      </c>
      <c r="P454">
        <f t="shared" si="85"/>
        <v>97.052000000000007</v>
      </c>
      <c r="Q454">
        <f t="shared" si="88"/>
        <v>107.92677165354336</v>
      </c>
      <c r="R454">
        <f t="shared" si="89"/>
        <v>97.052000000000007</v>
      </c>
      <c r="S454">
        <f t="shared" si="90"/>
        <v>146.91327191947133</v>
      </c>
      <c r="T454">
        <f t="shared" si="87"/>
        <v>173.55354522753547</v>
      </c>
      <c r="W454" s="2"/>
      <c r="X454" s="2"/>
    </row>
    <row r="455" spans="1:24">
      <c r="A455">
        <v>1</v>
      </c>
      <c r="B455">
        <v>150</v>
      </c>
      <c r="C455">
        <v>75</v>
      </c>
      <c r="D455">
        <v>150</v>
      </c>
      <c r="E455">
        <f t="shared" si="86"/>
        <v>45</v>
      </c>
      <c r="F455">
        <v>6</v>
      </c>
      <c r="G455">
        <v>125</v>
      </c>
      <c r="H455">
        <v>2013</v>
      </c>
      <c r="I455">
        <v>0.25</v>
      </c>
      <c r="J455">
        <v>0.35</v>
      </c>
      <c r="K455">
        <v>375</v>
      </c>
      <c r="L455">
        <v>375</v>
      </c>
      <c r="M455">
        <v>1</v>
      </c>
      <c r="N455">
        <v>1</v>
      </c>
      <c r="O455">
        <f t="shared" si="84"/>
        <v>0.35389999999999999</v>
      </c>
      <c r="P455">
        <f t="shared" si="85"/>
        <v>97.428000000000011</v>
      </c>
      <c r="Q455">
        <f t="shared" si="88"/>
        <v>107.92677165354336</v>
      </c>
      <c r="R455">
        <f t="shared" si="89"/>
        <v>97.428000000000011</v>
      </c>
      <c r="S455">
        <f t="shared" si="90"/>
        <v>147.38600257924872</v>
      </c>
      <c r="T455">
        <f t="shared" si="87"/>
        <v>174.11199771361913</v>
      </c>
      <c r="W455" s="2"/>
      <c r="X455" s="2"/>
    </row>
    <row r="456" spans="1:24">
      <c r="A456">
        <v>1</v>
      </c>
      <c r="B456">
        <v>150</v>
      </c>
      <c r="C456">
        <v>75</v>
      </c>
      <c r="D456">
        <v>150</v>
      </c>
      <c r="E456">
        <f t="shared" si="86"/>
        <v>46</v>
      </c>
      <c r="F456">
        <v>6</v>
      </c>
      <c r="G456">
        <v>125</v>
      </c>
      <c r="H456">
        <v>2013</v>
      </c>
      <c r="I456">
        <v>0.25</v>
      </c>
      <c r="J456">
        <v>0.35</v>
      </c>
      <c r="K456">
        <v>375</v>
      </c>
      <c r="L456">
        <v>375</v>
      </c>
      <c r="M456">
        <v>1</v>
      </c>
      <c r="N456">
        <v>1</v>
      </c>
      <c r="O456">
        <f t="shared" si="84"/>
        <v>0.35389999999999999</v>
      </c>
      <c r="P456">
        <f t="shared" si="85"/>
        <v>97.804000000000002</v>
      </c>
      <c r="Q456">
        <f t="shared" si="88"/>
        <v>107.92677165354336</v>
      </c>
      <c r="R456">
        <f t="shared" si="89"/>
        <v>97.804000000000002</v>
      </c>
      <c r="S456">
        <f t="shared" si="90"/>
        <v>147.85909825881541</v>
      </c>
      <c r="T456">
        <f t="shared" si="87"/>
        <v>174.67088140974727</v>
      </c>
      <c r="W456" s="2"/>
      <c r="X456" s="2"/>
    </row>
    <row r="457" spans="1:24">
      <c r="A457">
        <v>1</v>
      </c>
      <c r="B457">
        <v>150</v>
      </c>
      <c r="C457">
        <v>75</v>
      </c>
      <c r="D457">
        <v>150</v>
      </c>
      <c r="E457">
        <f t="shared" si="86"/>
        <v>47</v>
      </c>
      <c r="F457">
        <v>6</v>
      </c>
      <c r="G457">
        <v>125</v>
      </c>
      <c r="H457">
        <v>2013</v>
      </c>
      <c r="I457">
        <v>0.25</v>
      </c>
      <c r="J457">
        <v>0.35</v>
      </c>
      <c r="K457">
        <v>375</v>
      </c>
      <c r="L457">
        <v>375</v>
      </c>
      <c r="M457">
        <v>1</v>
      </c>
      <c r="N457">
        <v>1</v>
      </c>
      <c r="O457">
        <f t="shared" si="84"/>
        <v>0.35389999999999999</v>
      </c>
      <c r="P457">
        <f t="shared" si="85"/>
        <v>98.18</v>
      </c>
      <c r="Q457">
        <f t="shared" si="88"/>
        <v>107.92677165354336</v>
      </c>
      <c r="R457">
        <f t="shared" si="89"/>
        <v>98.18</v>
      </c>
      <c r="S457">
        <f t="shared" si="90"/>
        <v>148.33255783510194</v>
      </c>
      <c r="T457">
        <f t="shared" si="87"/>
        <v>175.23019498920041</v>
      </c>
      <c r="W457" s="2"/>
      <c r="X457" s="2"/>
    </row>
    <row r="458" spans="1:24">
      <c r="A458">
        <v>1</v>
      </c>
      <c r="B458">
        <v>150</v>
      </c>
      <c r="C458">
        <v>75</v>
      </c>
      <c r="D458">
        <v>150</v>
      </c>
      <c r="E458">
        <f t="shared" si="86"/>
        <v>48</v>
      </c>
      <c r="F458">
        <v>6</v>
      </c>
      <c r="G458">
        <v>125</v>
      </c>
      <c r="H458">
        <v>2013</v>
      </c>
      <c r="I458">
        <v>0.25</v>
      </c>
      <c r="J458">
        <v>0.35</v>
      </c>
      <c r="K458">
        <v>375</v>
      </c>
      <c r="L458">
        <v>375</v>
      </c>
      <c r="M458">
        <v>1</v>
      </c>
      <c r="N458">
        <v>1</v>
      </c>
      <c r="O458">
        <f t="shared" si="84"/>
        <v>0.35389999999999999</v>
      </c>
      <c r="P458">
        <f t="shared" si="85"/>
        <v>98.556000000000012</v>
      </c>
      <c r="Q458">
        <f t="shared" si="88"/>
        <v>107.92677165354336</v>
      </c>
      <c r="R458">
        <f t="shared" si="89"/>
        <v>98.556000000000012</v>
      </c>
      <c r="S458">
        <f t="shared" si="90"/>
        <v>148.80638019278305</v>
      </c>
      <c r="T458">
        <f t="shared" si="87"/>
        <v>175.78993713440769</v>
      </c>
      <c r="W458" s="2"/>
      <c r="X458" s="2"/>
    </row>
    <row r="459" spans="1:24">
      <c r="A459">
        <v>1</v>
      </c>
      <c r="B459">
        <v>150</v>
      </c>
      <c r="C459">
        <v>75</v>
      </c>
      <c r="D459">
        <v>150</v>
      </c>
      <c r="E459">
        <f t="shared" si="86"/>
        <v>49</v>
      </c>
      <c r="F459">
        <v>6</v>
      </c>
      <c r="G459">
        <v>125</v>
      </c>
      <c r="H459">
        <v>2013</v>
      </c>
      <c r="I459">
        <v>0.25</v>
      </c>
      <c r="J459">
        <v>0.35</v>
      </c>
      <c r="K459">
        <v>375</v>
      </c>
      <c r="L459">
        <v>375</v>
      </c>
      <c r="M459">
        <v>1</v>
      </c>
      <c r="N459">
        <v>1</v>
      </c>
      <c r="O459">
        <f t="shared" si="84"/>
        <v>0.35389999999999999</v>
      </c>
      <c r="P459">
        <f t="shared" si="85"/>
        <v>98.932000000000016</v>
      </c>
      <c r="Q459">
        <f t="shared" si="88"/>
        <v>107.92677165354336</v>
      </c>
      <c r="R459">
        <f t="shared" si="89"/>
        <v>98.932000000000016</v>
      </c>
      <c r="S459">
        <f t="shared" si="90"/>
        <v>149.28056422419616</v>
      </c>
      <c r="T459">
        <f t="shared" si="87"/>
        <v>176.35010653685038</v>
      </c>
      <c r="W459" s="2"/>
      <c r="X459" s="2"/>
    </row>
    <row r="460" spans="1:24">
      <c r="A460">
        <v>1</v>
      </c>
      <c r="B460">
        <v>150</v>
      </c>
      <c r="C460">
        <v>75</v>
      </c>
      <c r="D460">
        <v>150</v>
      </c>
      <c r="E460">
        <f t="shared" si="86"/>
        <v>50</v>
      </c>
      <c r="F460">
        <v>6</v>
      </c>
      <c r="G460">
        <v>125</v>
      </c>
      <c r="H460">
        <v>2013</v>
      </c>
      <c r="I460">
        <v>0.25</v>
      </c>
      <c r="J460">
        <v>0.35</v>
      </c>
      <c r="K460">
        <v>375</v>
      </c>
      <c r="L460">
        <v>375</v>
      </c>
      <c r="M460">
        <v>1</v>
      </c>
      <c r="N460">
        <v>1</v>
      </c>
      <c r="O460">
        <f t="shared" si="84"/>
        <v>0.35389999999999999</v>
      </c>
      <c r="P460">
        <f t="shared" si="85"/>
        <v>99.308000000000007</v>
      </c>
      <c r="Q460">
        <f t="shared" si="88"/>
        <v>107.92677165354336</v>
      </c>
      <c r="R460">
        <f t="shared" si="89"/>
        <v>99.308000000000007</v>
      </c>
      <c r="S460">
        <f t="shared" si="90"/>
        <v>149.75510882925886</v>
      </c>
      <c r="T460">
        <f t="shared" si="87"/>
        <v>176.91070189696447</v>
      </c>
      <c r="W460" s="2"/>
      <c r="X460" s="2"/>
    </row>
    <row r="461" spans="1:24">
      <c r="A461">
        <v>1</v>
      </c>
      <c r="B461">
        <v>150</v>
      </c>
      <c r="C461">
        <v>75</v>
      </c>
      <c r="D461">
        <v>150</v>
      </c>
      <c r="E461">
        <f t="shared" si="86"/>
        <v>51</v>
      </c>
      <c r="F461">
        <v>6</v>
      </c>
      <c r="G461">
        <v>125</v>
      </c>
      <c r="H461">
        <v>2013</v>
      </c>
      <c r="I461">
        <v>0.25</v>
      </c>
      <c r="J461">
        <v>0.35</v>
      </c>
      <c r="K461">
        <v>375</v>
      </c>
      <c r="L461">
        <v>375</v>
      </c>
      <c r="M461">
        <v>1</v>
      </c>
      <c r="N461">
        <v>1</v>
      </c>
      <c r="O461">
        <f t="shared" si="84"/>
        <v>0.35389999999999999</v>
      </c>
      <c r="P461">
        <f t="shared" si="85"/>
        <v>99.684000000000012</v>
      </c>
      <c r="Q461">
        <f t="shared" si="88"/>
        <v>107.92677165354336</v>
      </c>
      <c r="R461">
        <f t="shared" si="89"/>
        <v>99.684000000000012</v>
      </c>
      <c r="S461">
        <f t="shared" si="90"/>
        <v>150.23001291538904</v>
      </c>
      <c r="T461">
        <f t="shared" si="87"/>
        <v>177.47172192404625</v>
      </c>
      <c r="W461" s="2"/>
      <c r="X461" s="2"/>
    </row>
    <row r="462" spans="1:24">
      <c r="A462">
        <v>1</v>
      </c>
      <c r="B462">
        <v>150</v>
      </c>
      <c r="C462">
        <v>75</v>
      </c>
      <c r="D462">
        <v>150</v>
      </c>
      <c r="E462">
        <f t="shared" si="86"/>
        <v>52</v>
      </c>
      <c r="F462">
        <v>6</v>
      </c>
      <c r="G462">
        <v>125</v>
      </c>
      <c r="H462">
        <v>2013</v>
      </c>
      <c r="I462">
        <v>0.25</v>
      </c>
      <c r="J462">
        <v>0.35</v>
      </c>
      <c r="K462">
        <v>375</v>
      </c>
      <c r="L462">
        <v>375</v>
      </c>
      <c r="M462">
        <v>1</v>
      </c>
      <c r="N462">
        <v>1</v>
      </c>
      <c r="O462">
        <f t="shared" si="84"/>
        <v>0.35389999999999999</v>
      </c>
      <c r="P462">
        <f t="shared" si="85"/>
        <v>100.06</v>
      </c>
      <c r="Q462">
        <f t="shared" si="88"/>
        <v>107.92677165354336</v>
      </c>
      <c r="R462">
        <f t="shared" si="89"/>
        <v>100.06</v>
      </c>
      <c r="S462">
        <f t="shared" si="90"/>
        <v>150.70527539742537</v>
      </c>
      <c r="T462">
        <f t="shared" si="87"/>
        <v>178.0331653361585</v>
      </c>
      <c r="W462" s="2"/>
      <c r="X462" s="2"/>
    </row>
    <row r="463" spans="1:24">
      <c r="A463">
        <v>1</v>
      </c>
      <c r="B463">
        <v>150</v>
      </c>
      <c r="C463">
        <v>75</v>
      </c>
      <c r="D463">
        <v>150</v>
      </c>
      <c r="E463">
        <f t="shared" si="86"/>
        <v>53</v>
      </c>
      <c r="F463">
        <v>6</v>
      </c>
      <c r="G463">
        <v>125</v>
      </c>
      <c r="H463">
        <v>2013</v>
      </c>
      <c r="I463">
        <v>0.25</v>
      </c>
      <c r="J463">
        <v>0.35</v>
      </c>
      <c r="K463">
        <v>375</v>
      </c>
      <c r="L463">
        <v>375</v>
      </c>
      <c r="M463">
        <v>1</v>
      </c>
      <c r="N463">
        <v>1</v>
      </c>
      <c r="O463">
        <f t="shared" si="84"/>
        <v>0.35389999999999999</v>
      </c>
      <c r="P463">
        <f t="shared" si="85"/>
        <v>100.43600000000001</v>
      </c>
      <c r="Q463">
        <f t="shared" si="88"/>
        <v>107.92677165354336</v>
      </c>
      <c r="R463">
        <f t="shared" si="89"/>
        <v>100.43600000000001</v>
      </c>
      <c r="S463">
        <f t="shared" si="90"/>
        <v>151.1808951975494</v>
      </c>
      <c r="T463">
        <f t="shared" si="87"/>
        <v>178.59503086003835</v>
      </c>
      <c r="W463" s="2"/>
      <c r="X463" s="2"/>
    </row>
    <row r="464" spans="1:24">
      <c r="A464">
        <v>1</v>
      </c>
      <c r="B464">
        <v>150</v>
      </c>
      <c r="C464">
        <v>75</v>
      </c>
      <c r="D464">
        <v>150</v>
      </c>
      <c r="E464">
        <f t="shared" si="86"/>
        <v>54</v>
      </c>
      <c r="F464">
        <v>6</v>
      </c>
      <c r="G464">
        <v>125</v>
      </c>
      <c r="H464">
        <v>2013</v>
      </c>
      <c r="I464">
        <v>0.25</v>
      </c>
      <c r="J464">
        <v>0.35</v>
      </c>
      <c r="K464">
        <v>375</v>
      </c>
      <c r="L464">
        <v>375</v>
      </c>
      <c r="M464">
        <v>1</v>
      </c>
      <c r="N464">
        <v>1</v>
      </c>
      <c r="O464">
        <f t="shared" si="84"/>
        <v>0.35389999999999999</v>
      </c>
      <c r="P464">
        <f t="shared" si="85"/>
        <v>100.81200000000001</v>
      </c>
      <c r="Q464">
        <f t="shared" si="88"/>
        <v>107.92677165354336</v>
      </c>
      <c r="R464">
        <f t="shared" si="89"/>
        <v>100.81200000000001</v>
      </c>
      <c r="S464">
        <f t="shared" si="90"/>
        <v>151.65687124520855</v>
      </c>
      <c r="T464">
        <f t="shared" si="87"/>
        <v>179.15731723100635</v>
      </c>
      <c r="W464" s="2"/>
      <c r="X464" s="2"/>
    </row>
    <row r="465" spans="1:24">
      <c r="A465">
        <v>1</v>
      </c>
      <c r="B465">
        <v>150</v>
      </c>
      <c r="C465">
        <v>75</v>
      </c>
      <c r="D465">
        <v>150</v>
      </c>
      <c r="E465">
        <f t="shared" si="86"/>
        <v>55</v>
      </c>
      <c r="F465">
        <v>6</v>
      </c>
      <c r="G465">
        <v>125</v>
      </c>
      <c r="H465">
        <v>2013</v>
      </c>
      <c r="I465">
        <v>0.25</v>
      </c>
      <c r="J465">
        <v>0.35</v>
      </c>
      <c r="K465">
        <v>375</v>
      </c>
      <c r="L465">
        <v>375</v>
      </c>
      <c r="M465">
        <v>1</v>
      </c>
      <c r="N465">
        <v>1</v>
      </c>
      <c r="O465">
        <f t="shared" si="84"/>
        <v>0.35389999999999999</v>
      </c>
      <c r="P465">
        <f t="shared" si="85"/>
        <v>101.18800000000002</v>
      </c>
      <c r="Q465">
        <f t="shared" si="88"/>
        <v>107.92677165354336</v>
      </c>
      <c r="R465">
        <f t="shared" si="89"/>
        <v>101.18800000000002</v>
      </c>
      <c r="S465">
        <f t="shared" si="90"/>
        <v>152.13320247703976</v>
      </c>
      <c r="T465">
        <f t="shared" si="87"/>
        <v>179.72002319287628</v>
      </c>
      <c r="W465" s="2"/>
      <c r="X465" s="2"/>
    </row>
    <row r="466" spans="1:24">
      <c r="A466">
        <v>1</v>
      </c>
      <c r="B466">
        <v>150</v>
      </c>
      <c r="C466">
        <v>75</v>
      </c>
      <c r="D466">
        <v>150</v>
      </c>
      <c r="E466">
        <f t="shared" si="86"/>
        <v>56</v>
      </c>
      <c r="F466">
        <v>6</v>
      </c>
      <c r="G466">
        <v>125</v>
      </c>
      <c r="H466">
        <v>2013</v>
      </c>
      <c r="I466">
        <v>0.25</v>
      </c>
      <c r="J466">
        <v>0.35</v>
      </c>
      <c r="K466">
        <v>375</v>
      </c>
      <c r="L466">
        <v>375</v>
      </c>
      <c r="M466">
        <v>1</v>
      </c>
      <c r="N466">
        <v>1</v>
      </c>
      <c r="O466">
        <f t="shared" si="84"/>
        <v>0.35389999999999999</v>
      </c>
      <c r="P466">
        <f t="shared" si="85"/>
        <v>101.56400000000001</v>
      </c>
      <c r="Q466">
        <f t="shared" si="88"/>
        <v>107.92677165354336</v>
      </c>
      <c r="R466">
        <f t="shared" si="89"/>
        <v>101.56400000000001</v>
      </c>
      <c r="S466">
        <f t="shared" si="90"/>
        <v>152.60988783679534</v>
      </c>
      <c r="T466">
        <f t="shared" si="87"/>
        <v>180.28314749786753</v>
      </c>
      <c r="W466" s="2"/>
      <c r="X466" s="2"/>
    </row>
    <row r="467" spans="1:24">
      <c r="A467">
        <v>1</v>
      </c>
      <c r="B467">
        <v>150</v>
      </c>
      <c r="C467">
        <v>75</v>
      </c>
      <c r="D467">
        <v>150</v>
      </c>
      <c r="E467">
        <f t="shared" si="86"/>
        <v>57</v>
      </c>
      <c r="F467">
        <v>6</v>
      </c>
      <c r="G467">
        <v>125</v>
      </c>
      <c r="H467">
        <v>2013</v>
      </c>
      <c r="I467">
        <v>0.25</v>
      </c>
      <c r="J467">
        <v>0.35</v>
      </c>
      <c r="K467">
        <v>375</v>
      </c>
      <c r="L467">
        <v>375</v>
      </c>
      <c r="M467">
        <v>1</v>
      </c>
      <c r="N467">
        <v>1</v>
      </c>
      <c r="O467">
        <f t="shared" si="84"/>
        <v>0.35389999999999999</v>
      </c>
      <c r="P467">
        <f t="shared" si="85"/>
        <v>101.94000000000001</v>
      </c>
      <c r="Q467">
        <f t="shared" si="88"/>
        <v>107.92677165354336</v>
      </c>
      <c r="R467">
        <f t="shared" si="89"/>
        <v>101.94000000000001</v>
      </c>
      <c r="S467">
        <f t="shared" si="90"/>
        <v>153.08692627526875</v>
      </c>
      <c r="T467">
        <f t="shared" si="87"/>
        <v>180.84668890651747</v>
      </c>
      <c r="W467" s="2"/>
      <c r="X467" s="2"/>
    </row>
    <row r="468" spans="1:24">
      <c r="A468">
        <v>1</v>
      </c>
      <c r="B468">
        <v>150</v>
      </c>
      <c r="C468">
        <v>75</v>
      </c>
      <c r="D468">
        <v>150</v>
      </c>
      <c r="E468">
        <f t="shared" si="86"/>
        <v>58</v>
      </c>
      <c r="F468">
        <v>6</v>
      </c>
      <c r="G468">
        <v>125</v>
      </c>
      <c r="H468">
        <v>2013</v>
      </c>
      <c r="I468">
        <v>0.25</v>
      </c>
      <c r="J468">
        <v>0.35</v>
      </c>
      <c r="K468">
        <v>375</v>
      </c>
      <c r="L468">
        <v>375</v>
      </c>
      <c r="M468">
        <v>1</v>
      </c>
      <c r="N468">
        <v>1</v>
      </c>
      <c r="O468">
        <f t="shared" si="84"/>
        <v>0.35389999999999999</v>
      </c>
      <c r="P468">
        <f t="shared" si="85"/>
        <v>102.316</v>
      </c>
      <c r="Q468">
        <f t="shared" si="88"/>
        <v>107.92677165354336</v>
      </c>
      <c r="R468">
        <f t="shared" si="89"/>
        <v>102.316</v>
      </c>
      <c r="S468">
        <f t="shared" si="90"/>
        <v>153.56431675022188</v>
      </c>
      <c r="T468">
        <f t="shared" si="87"/>
        <v>181.41064618759543</v>
      </c>
      <c r="W468" s="2"/>
      <c r="X468" s="2"/>
    </row>
    <row r="469" spans="1:24">
      <c r="A469">
        <v>1</v>
      </c>
      <c r="B469">
        <v>150</v>
      </c>
      <c r="C469">
        <v>75</v>
      </c>
      <c r="D469">
        <v>150</v>
      </c>
      <c r="E469">
        <f t="shared" si="86"/>
        <v>59</v>
      </c>
      <c r="F469">
        <v>6</v>
      </c>
      <c r="G469">
        <v>125</v>
      </c>
      <c r="H469">
        <v>2013</v>
      </c>
      <c r="I469">
        <v>0.25</v>
      </c>
      <c r="J469">
        <v>0.35</v>
      </c>
      <c r="K469">
        <v>375</v>
      </c>
      <c r="L469">
        <v>375</v>
      </c>
      <c r="M469">
        <v>1</v>
      </c>
      <c r="N469">
        <v>1</v>
      </c>
      <c r="O469">
        <f t="shared" si="84"/>
        <v>0.35389999999999999</v>
      </c>
      <c r="P469">
        <f t="shared" si="85"/>
        <v>102.69200000000001</v>
      </c>
      <c r="Q469">
        <f t="shared" si="88"/>
        <v>107.92677165354336</v>
      </c>
      <c r="R469">
        <f t="shared" si="89"/>
        <v>102.69200000000001</v>
      </c>
      <c r="S469">
        <f t="shared" si="90"/>
        <v>154.04205822631371</v>
      </c>
      <c r="T469">
        <f t="shared" si="87"/>
        <v>181.9750181180186</v>
      </c>
      <c r="W469" s="2"/>
      <c r="X469" s="2"/>
    </row>
    <row r="470" spans="1:24">
      <c r="A470">
        <v>1</v>
      </c>
      <c r="B470">
        <v>150</v>
      </c>
      <c r="C470">
        <v>75</v>
      </c>
      <c r="D470">
        <v>150</v>
      </c>
      <c r="E470">
        <f t="shared" si="86"/>
        <v>60</v>
      </c>
      <c r="F470">
        <v>6</v>
      </c>
      <c r="G470">
        <v>125</v>
      </c>
      <c r="H470">
        <v>2013</v>
      </c>
      <c r="I470">
        <v>0.25</v>
      </c>
      <c r="J470">
        <v>0.35</v>
      </c>
      <c r="K470">
        <v>375</v>
      </c>
      <c r="L470">
        <v>375</v>
      </c>
      <c r="M470">
        <v>1</v>
      </c>
      <c r="N470">
        <v>1</v>
      </c>
      <c r="O470">
        <f t="shared" si="84"/>
        <v>0.35389999999999999</v>
      </c>
      <c r="P470">
        <f t="shared" si="85"/>
        <v>103.06800000000001</v>
      </c>
      <c r="Q470">
        <f t="shared" si="88"/>
        <v>107.92677165354336</v>
      </c>
      <c r="R470">
        <f t="shared" si="89"/>
        <v>103.06800000000001</v>
      </c>
      <c r="S470">
        <f t="shared" si="90"/>
        <v>154.52014967502879</v>
      </c>
      <c r="T470">
        <f t="shared" si="87"/>
        <v>182.5398034827673</v>
      </c>
      <c r="W470" s="2"/>
      <c r="X470" s="2"/>
    </row>
    <row r="471" spans="1:24">
      <c r="A471">
        <v>1</v>
      </c>
      <c r="B471">
        <v>150</v>
      </c>
      <c r="C471">
        <v>75</v>
      </c>
      <c r="D471">
        <v>150</v>
      </c>
      <c r="E471">
        <f t="shared" si="86"/>
        <v>61</v>
      </c>
      <c r="F471">
        <v>6</v>
      </c>
      <c r="G471">
        <v>125</v>
      </c>
      <c r="H471">
        <v>2013</v>
      </c>
      <c r="I471">
        <v>0.25</v>
      </c>
      <c r="J471">
        <v>0.35</v>
      </c>
      <c r="K471">
        <v>375</v>
      </c>
      <c r="L471">
        <v>375</v>
      </c>
      <c r="M471">
        <v>1</v>
      </c>
      <c r="N471">
        <v>1</v>
      </c>
      <c r="O471">
        <f t="shared" si="84"/>
        <v>0.35389999999999999</v>
      </c>
      <c r="P471">
        <f t="shared" si="85"/>
        <v>103.44400000000002</v>
      </c>
      <c r="Q471">
        <f t="shared" si="88"/>
        <v>107.92677165354336</v>
      </c>
      <c r="R471">
        <f t="shared" si="89"/>
        <v>103.44400000000002</v>
      </c>
      <c r="S471">
        <f t="shared" si="90"/>
        <v>154.99859007460844</v>
      </c>
      <c r="T471">
        <f t="shared" si="87"/>
        <v>183.10500107480408</v>
      </c>
      <c r="W471" s="2"/>
      <c r="X471" s="2"/>
    </row>
    <row r="472" spans="1:24">
      <c r="A472">
        <v>1</v>
      </c>
      <c r="B472">
        <v>150</v>
      </c>
      <c r="C472">
        <v>75</v>
      </c>
      <c r="D472">
        <v>150</v>
      </c>
      <c r="E472">
        <f t="shared" si="86"/>
        <v>62</v>
      </c>
      <c r="F472">
        <v>6</v>
      </c>
      <c r="G472">
        <v>125</v>
      </c>
      <c r="H472">
        <v>2013</v>
      </c>
      <c r="I472">
        <v>0.25</v>
      </c>
      <c r="J472">
        <v>0.35</v>
      </c>
      <c r="K472">
        <v>375</v>
      </c>
      <c r="L472">
        <v>375</v>
      </c>
      <c r="M472">
        <v>1</v>
      </c>
      <c r="N472">
        <v>1</v>
      </c>
      <c r="O472">
        <f t="shared" si="84"/>
        <v>0.35389999999999999</v>
      </c>
      <c r="P472">
        <f t="shared" si="85"/>
        <v>103.82000000000001</v>
      </c>
      <c r="Q472">
        <f t="shared" si="88"/>
        <v>107.92677165354336</v>
      </c>
      <c r="R472">
        <f t="shared" si="89"/>
        <v>103.82000000000001</v>
      </c>
      <c r="S472">
        <f t="shared" si="90"/>
        <v>155.47737840998107</v>
      </c>
      <c r="T472">
        <f t="shared" si="87"/>
        <v>183.67060969499096</v>
      </c>
      <c r="W472" s="2"/>
      <c r="X472" s="2"/>
    </row>
    <row r="473" spans="1:24">
      <c r="A473">
        <v>1</v>
      </c>
      <c r="B473">
        <v>150</v>
      </c>
      <c r="C473">
        <v>75</v>
      </c>
      <c r="D473">
        <v>150</v>
      </c>
      <c r="E473">
        <f t="shared" si="86"/>
        <v>63</v>
      </c>
      <c r="F473">
        <v>6</v>
      </c>
      <c r="G473">
        <v>125</v>
      </c>
      <c r="H473">
        <v>2013</v>
      </c>
      <c r="I473">
        <v>0.25</v>
      </c>
      <c r="J473">
        <v>0.35</v>
      </c>
      <c r="K473">
        <v>375</v>
      </c>
      <c r="L473">
        <v>375</v>
      </c>
      <c r="M473">
        <v>1</v>
      </c>
      <c r="N473">
        <v>1</v>
      </c>
      <c r="O473">
        <f t="shared" si="84"/>
        <v>0.35389999999999999</v>
      </c>
      <c r="P473">
        <f t="shared" si="85"/>
        <v>104.19600000000001</v>
      </c>
      <c r="Q473">
        <f t="shared" si="88"/>
        <v>107.92677165354336</v>
      </c>
      <c r="R473">
        <f t="shared" si="89"/>
        <v>104.19600000000001</v>
      </c>
      <c r="S473">
        <f t="shared" si="90"/>
        <v>155.95651367269502</v>
      </c>
      <c r="T473">
        <f t="shared" si="87"/>
        <v>184.23662815201038</v>
      </c>
      <c r="W473" s="2"/>
      <c r="X473" s="2"/>
    </row>
    <row r="474" spans="1:24">
      <c r="A474">
        <v>1</v>
      </c>
      <c r="B474">
        <v>150</v>
      </c>
      <c r="C474">
        <v>75</v>
      </c>
      <c r="D474">
        <v>150</v>
      </c>
      <c r="E474">
        <f t="shared" si="86"/>
        <v>64</v>
      </c>
      <c r="F474">
        <v>6</v>
      </c>
      <c r="G474">
        <v>125</v>
      </c>
      <c r="H474">
        <v>2013</v>
      </c>
      <c r="I474">
        <v>0.25</v>
      </c>
      <c r="J474">
        <v>0.35</v>
      </c>
      <c r="K474">
        <v>375</v>
      </c>
      <c r="L474">
        <v>375</v>
      </c>
      <c r="M474">
        <v>1</v>
      </c>
      <c r="N474">
        <v>1</v>
      </c>
      <c r="O474">
        <f t="shared" si="84"/>
        <v>0.35389999999999999</v>
      </c>
      <c r="P474">
        <f t="shared" si="85"/>
        <v>104.572</v>
      </c>
      <c r="Q474">
        <f t="shared" si="88"/>
        <v>107.92677165354336</v>
      </c>
      <c r="R474">
        <f t="shared" si="89"/>
        <v>104.572</v>
      </c>
      <c r="S474">
        <f t="shared" si="90"/>
        <v>156.43599486085148</v>
      </c>
      <c r="T474">
        <f t="shared" si="87"/>
        <v>184.80305526228588</v>
      </c>
      <c r="W474" s="2"/>
      <c r="X474" s="2"/>
    </row>
    <row r="475" spans="1:24">
      <c r="A475">
        <v>1</v>
      </c>
      <c r="B475">
        <v>150</v>
      </c>
      <c r="C475">
        <v>75</v>
      </c>
      <c r="D475">
        <v>150</v>
      </c>
      <c r="E475">
        <f t="shared" si="86"/>
        <v>65</v>
      </c>
      <c r="F475">
        <v>6</v>
      </c>
      <c r="G475">
        <v>125</v>
      </c>
      <c r="H475">
        <v>2013</v>
      </c>
      <c r="I475">
        <v>0.25</v>
      </c>
      <c r="J475">
        <v>0.35</v>
      </c>
      <c r="K475">
        <v>375</v>
      </c>
      <c r="L475">
        <v>375</v>
      </c>
      <c r="M475">
        <v>1</v>
      </c>
      <c r="N475">
        <v>1</v>
      </c>
      <c r="O475">
        <f t="shared" ref="O475:O510" si="91">IF(F475&lt;= 4,1.0749,0.3539)</f>
        <v>0.35389999999999999</v>
      </c>
      <c r="P475">
        <f t="shared" ref="P475:P510" si="92">(0.3255 *A475)+ (0.2528 * (B475 +D475)) +(0.376 * E475) +(O475* C475)- (0.1936 * G475) + M475 + N475</f>
        <v>104.94800000000001</v>
      </c>
      <c r="Q475">
        <f t="shared" si="88"/>
        <v>107.92677165354336</v>
      </c>
      <c r="R475">
        <f t="shared" si="89"/>
        <v>104.94800000000001</v>
      </c>
      <c r="S475">
        <f t="shared" si="90"/>
        <v>156.91582097903796</v>
      </c>
      <c r="T475">
        <f t="shared" si="87"/>
        <v>185.3698898499035</v>
      </c>
      <c r="W475" s="2"/>
      <c r="X475" s="2"/>
    </row>
    <row r="476" spans="1:24">
      <c r="A476">
        <v>1</v>
      </c>
      <c r="B476">
        <v>150</v>
      </c>
      <c r="C476">
        <v>75</v>
      </c>
      <c r="D476">
        <v>150</v>
      </c>
      <c r="E476">
        <f t="shared" ref="E476:E509" si="93">E475+1</f>
        <v>66</v>
      </c>
      <c r="F476">
        <v>6</v>
      </c>
      <c r="G476">
        <v>125</v>
      </c>
      <c r="H476">
        <v>2013</v>
      </c>
      <c r="I476">
        <v>0.25</v>
      </c>
      <c r="J476">
        <v>0.35</v>
      </c>
      <c r="K476">
        <v>375</v>
      </c>
      <c r="L476">
        <v>375</v>
      </c>
      <c r="M476">
        <v>1</v>
      </c>
      <c r="N476">
        <v>1</v>
      </c>
      <c r="O476">
        <f t="shared" si="91"/>
        <v>0.35389999999999999</v>
      </c>
      <c r="P476">
        <f t="shared" si="92"/>
        <v>105.32400000000001</v>
      </c>
      <c r="Q476">
        <f t="shared" si="88"/>
        <v>107.92677165354336</v>
      </c>
      <c r="R476">
        <f t="shared" si="89"/>
        <v>105.32400000000001</v>
      </c>
      <c r="S476">
        <f t="shared" si="90"/>
        <v>157.39599103826399</v>
      </c>
      <c r="T476">
        <f t="shared" si="87"/>
        <v>185.93713074653584</v>
      </c>
      <c r="W476" s="2"/>
      <c r="X476" s="2"/>
    </row>
    <row r="477" spans="1:24">
      <c r="A477">
        <v>1</v>
      </c>
      <c r="B477">
        <v>150</v>
      </c>
      <c r="C477">
        <v>75</v>
      </c>
      <c r="D477">
        <v>150</v>
      </c>
      <c r="E477">
        <f t="shared" si="93"/>
        <v>67</v>
      </c>
      <c r="F477">
        <v>6</v>
      </c>
      <c r="G477">
        <v>125</v>
      </c>
      <c r="H477">
        <v>2013</v>
      </c>
      <c r="I477">
        <v>0.25</v>
      </c>
      <c r="J477">
        <v>0.35</v>
      </c>
      <c r="K477">
        <v>375</v>
      </c>
      <c r="L477">
        <v>375</v>
      </c>
      <c r="M477">
        <v>1</v>
      </c>
      <c r="N477">
        <v>1</v>
      </c>
      <c r="O477">
        <f t="shared" si="91"/>
        <v>0.35389999999999999</v>
      </c>
      <c r="P477">
        <f t="shared" si="92"/>
        <v>105.70000000000002</v>
      </c>
      <c r="Q477">
        <f t="shared" si="88"/>
        <v>107.92677165354336</v>
      </c>
      <c r="R477">
        <f t="shared" si="89"/>
        <v>105.70000000000002</v>
      </c>
      <c r="S477">
        <f t="shared" si="90"/>
        <v>157.87650405589665</v>
      </c>
      <c r="T477">
        <f t="shared" si="87"/>
        <v>186.50477679136588</v>
      </c>
      <c r="W477" s="2"/>
      <c r="X477" s="2"/>
    </row>
    <row r="478" spans="1:24">
      <c r="A478">
        <v>1</v>
      </c>
      <c r="B478">
        <v>150</v>
      </c>
      <c r="C478">
        <v>75</v>
      </c>
      <c r="D478">
        <v>150</v>
      </c>
      <c r="E478">
        <f t="shared" si="93"/>
        <v>68</v>
      </c>
      <c r="F478">
        <v>6</v>
      </c>
      <c r="G478">
        <v>125</v>
      </c>
      <c r="H478">
        <v>2013</v>
      </c>
      <c r="I478">
        <v>0.25</v>
      </c>
      <c r="J478">
        <v>0.35</v>
      </c>
      <c r="K478">
        <v>375</v>
      </c>
      <c r="L478">
        <v>375</v>
      </c>
      <c r="M478">
        <v>1</v>
      </c>
      <c r="N478">
        <v>1</v>
      </c>
      <c r="O478">
        <f t="shared" si="91"/>
        <v>0.35389999999999999</v>
      </c>
      <c r="P478">
        <f t="shared" si="92"/>
        <v>106.07600000000001</v>
      </c>
      <c r="Q478">
        <f t="shared" si="88"/>
        <v>107.92677165354336</v>
      </c>
      <c r="R478">
        <f t="shared" si="89"/>
        <v>106.07600000000001</v>
      </c>
      <c r="S478">
        <f t="shared" si="90"/>
        <v>158.35735905559679</v>
      </c>
      <c r="T478">
        <f t="shared" si="87"/>
        <v>187.07282683101164</v>
      </c>
      <c r="W478" s="2"/>
      <c r="X478" s="2"/>
    </row>
    <row r="479" spans="1:24">
      <c r="A479">
        <v>1</v>
      </c>
      <c r="B479">
        <v>150</v>
      </c>
      <c r="C479">
        <v>75</v>
      </c>
      <c r="D479">
        <v>150</v>
      </c>
      <c r="E479">
        <f t="shared" si="93"/>
        <v>69</v>
      </c>
      <c r="F479">
        <v>6</v>
      </c>
      <c r="G479">
        <v>125</v>
      </c>
      <c r="H479">
        <v>2013</v>
      </c>
      <c r="I479">
        <v>0.25</v>
      </c>
      <c r="J479">
        <v>0.35</v>
      </c>
      <c r="K479">
        <v>375</v>
      </c>
      <c r="L479">
        <v>375</v>
      </c>
      <c r="M479">
        <v>1</v>
      </c>
      <c r="N479">
        <v>1</v>
      </c>
      <c r="O479">
        <f t="shared" si="91"/>
        <v>0.35389999999999999</v>
      </c>
      <c r="P479">
        <f t="shared" si="92"/>
        <v>106.45200000000001</v>
      </c>
      <c r="Q479">
        <f t="shared" si="88"/>
        <v>107.92677165354336</v>
      </c>
      <c r="R479">
        <f t="shared" si="89"/>
        <v>106.45200000000001</v>
      </c>
      <c r="S479">
        <f t="shared" si="90"/>
        <v>158.83855506725729</v>
      </c>
      <c r="T479">
        <f t="shared" si="87"/>
        <v>187.64127971945328</v>
      </c>
      <c r="W479" s="2"/>
      <c r="X479" s="2"/>
    </row>
    <row r="480" spans="1:24">
      <c r="A480">
        <v>1</v>
      </c>
      <c r="B480">
        <v>150</v>
      </c>
      <c r="C480">
        <v>75</v>
      </c>
      <c r="D480">
        <v>150</v>
      </c>
      <c r="E480">
        <f t="shared" si="93"/>
        <v>70</v>
      </c>
      <c r="F480">
        <v>6</v>
      </c>
      <c r="G480">
        <v>125</v>
      </c>
      <c r="H480">
        <v>2013</v>
      </c>
      <c r="I480">
        <v>0.25</v>
      </c>
      <c r="J480">
        <v>0.35</v>
      </c>
      <c r="K480">
        <v>375</v>
      </c>
      <c r="L480">
        <v>375</v>
      </c>
      <c r="M480">
        <v>1</v>
      </c>
      <c r="N480">
        <v>1</v>
      </c>
      <c r="O480">
        <f t="shared" si="91"/>
        <v>0.35389999999999999</v>
      </c>
      <c r="P480">
        <f t="shared" si="92"/>
        <v>106.82799999999999</v>
      </c>
      <c r="Q480">
        <f t="shared" si="88"/>
        <v>107.92677165354336</v>
      </c>
      <c r="R480">
        <f t="shared" si="89"/>
        <v>106.82799999999999</v>
      </c>
      <c r="S480">
        <f t="shared" si="90"/>
        <v>159.32009112694021</v>
      </c>
      <c r="T480">
        <f t="shared" si="87"/>
        <v>188.21013431795868</v>
      </c>
      <c r="W480" s="2"/>
      <c r="X480" s="2"/>
    </row>
    <row r="481" spans="1:24">
      <c r="A481">
        <v>1</v>
      </c>
      <c r="B481">
        <v>150</v>
      </c>
      <c r="C481">
        <v>75</v>
      </c>
      <c r="D481">
        <v>150</v>
      </c>
      <c r="E481">
        <f t="shared" si="93"/>
        <v>71</v>
      </c>
      <c r="F481">
        <v>6</v>
      </c>
      <c r="G481">
        <v>125</v>
      </c>
      <c r="H481">
        <v>2013</v>
      </c>
      <c r="I481">
        <v>0.25</v>
      </c>
      <c r="J481">
        <v>0.35</v>
      </c>
      <c r="K481">
        <v>375</v>
      </c>
      <c r="L481">
        <v>375</v>
      </c>
      <c r="M481">
        <v>1</v>
      </c>
      <c r="N481">
        <v>1</v>
      </c>
      <c r="O481">
        <f t="shared" si="91"/>
        <v>0.35389999999999999</v>
      </c>
      <c r="P481">
        <f t="shared" si="92"/>
        <v>107.20399999999999</v>
      </c>
      <c r="Q481">
        <f t="shared" si="88"/>
        <v>107.92677165354336</v>
      </c>
      <c r="R481">
        <f t="shared" si="89"/>
        <v>107.20399999999999</v>
      </c>
      <c r="S481">
        <f t="shared" si="90"/>
        <v>159.80196627681789</v>
      </c>
      <c r="T481">
        <f t="shared" ref="T481:T510" si="94">100*S481*4.43/K481</f>
        <v>188.77938949501419</v>
      </c>
      <c r="W481" s="2"/>
      <c r="X481" s="2"/>
    </row>
    <row r="482" spans="1:24">
      <c r="A482">
        <v>1</v>
      </c>
      <c r="B482">
        <v>150</v>
      </c>
      <c r="C482">
        <v>75</v>
      </c>
      <c r="D482">
        <v>150</v>
      </c>
      <c r="E482">
        <f t="shared" si="93"/>
        <v>72</v>
      </c>
      <c r="F482">
        <v>6</v>
      </c>
      <c r="G482">
        <v>125</v>
      </c>
      <c r="H482">
        <v>2013</v>
      </c>
      <c r="I482">
        <v>0.25</v>
      </c>
      <c r="J482">
        <v>0.35</v>
      </c>
      <c r="K482">
        <v>375</v>
      </c>
      <c r="L482">
        <v>375</v>
      </c>
      <c r="M482">
        <v>1</v>
      </c>
      <c r="N482">
        <v>1</v>
      </c>
      <c r="O482">
        <f t="shared" si="91"/>
        <v>0.35389999999999999</v>
      </c>
      <c r="P482">
        <f t="shared" si="92"/>
        <v>107.58</v>
      </c>
      <c r="Q482">
        <f t="shared" si="88"/>
        <v>107.92677165354336</v>
      </c>
      <c r="R482">
        <f t="shared" si="89"/>
        <v>107.58</v>
      </c>
      <c r="S482">
        <f t="shared" si="90"/>
        <v>160.2841795651108</v>
      </c>
      <c r="T482">
        <f t="shared" si="94"/>
        <v>189.3490441262509</v>
      </c>
      <c r="W482" s="2"/>
      <c r="X482" s="2"/>
    </row>
    <row r="483" spans="1:24">
      <c r="A483">
        <v>1</v>
      </c>
      <c r="B483">
        <v>150</v>
      </c>
      <c r="C483">
        <v>75</v>
      </c>
      <c r="D483">
        <v>150</v>
      </c>
      <c r="E483">
        <f t="shared" si="93"/>
        <v>73</v>
      </c>
      <c r="F483">
        <v>6</v>
      </c>
      <c r="G483">
        <v>125</v>
      </c>
      <c r="H483">
        <v>2013</v>
      </c>
      <c r="I483">
        <v>0.25</v>
      </c>
      <c r="J483">
        <v>0.35</v>
      </c>
      <c r="K483">
        <v>375</v>
      </c>
      <c r="L483">
        <v>375</v>
      </c>
      <c r="M483">
        <v>1</v>
      </c>
      <c r="N483">
        <v>1</v>
      </c>
      <c r="O483">
        <f t="shared" si="91"/>
        <v>0.35389999999999999</v>
      </c>
      <c r="P483">
        <f t="shared" si="92"/>
        <v>107.956</v>
      </c>
      <c r="Q483">
        <f t="shared" si="88"/>
        <v>107.92677165354336</v>
      </c>
      <c r="R483">
        <f t="shared" si="89"/>
        <v>107.956</v>
      </c>
      <c r="S483">
        <f t="shared" si="90"/>
        <v>160.76673004602972</v>
      </c>
      <c r="T483">
        <f t="shared" si="94"/>
        <v>189.91909709437641</v>
      </c>
      <c r="W483" s="2"/>
      <c r="X483" s="2"/>
    </row>
    <row r="484" spans="1:24">
      <c r="A484">
        <v>1</v>
      </c>
      <c r="B484">
        <v>150</v>
      </c>
      <c r="C484">
        <v>75</v>
      </c>
      <c r="D484">
        <v>150</v>
      </c>
      <c r="E484">
        <f t="shared" si="93"/>
        <v>74</v>
      </c>
      <c r="F484">
        <v>6</v>
      </c>
      <c r="G484">
        <v>125</v>
      </c>
      <c r="H484">
        <v>2013</v>
      </c>
      <c r="I484">
        <v>0.25</v>
      </c>
      <c r="J484">
        <v>0.35</v>
      </c>
      <c r="K484">
        <v>375</v>
      </c>
      <c r="L484">
        <v>375</v>
      </c>
      <c r="M484">
        <v>1</v>
      </c>
      <c r="N484">
        <v>1</v>
      </c>
      <c r="O484">
        <f t="shared" si="91"/>
        <v>0.35389999999999999</v>
      </c>
      <c r="P484">
        <f t="shared" si="92"/>
        <v>108.33200000000001</v>
      </c>
      <c r="Q484">
        <f t="shared" si="88"/>
        <v>107.92677165354336</v>
      </c>
      <c r="R484">
        <f t="shared" si="89"/>
        <v>108.33200000000001</v>
      </c>
      <c r="S484">
        <f t="shared" si="90"/>
        <v>161.24961677971709</v>
      </c>
      <c r="T484">
        <f t="shared" si="94"/>
        <v>190.48954728910579</v>
      </c>
      <c r="W484" s="2"/>
      <c r="X484" s="2"/>
    </row>
    <row r="485" spans="1:24">
      <c r="A485">
        <v>1</v>
      </c>
      <c r="B485">
        <v>150</v>
      </c>
      <c r="C485">
        <v>75</v>
      </c>
      <c r="D485">
        <v>150</v>
      </c>
      <c r="E485">
        <f t="shared" si="93"/>
        <v>75</v>
      </c>
      <c r="F485">
        <v>6</v>
      </c>
      <c r="G485">
        <v>125</v>
      </c>
      <c r="H485">
        <v>2013</v>
      </c>
      <c r="I485">
        <v>0.25</v>
      </c>
      <c r="J485">
        <v>0.35</v>
      </c>
      <c r="K485">
        <v>375</v>
      </c>
      <c r="L485">
        <v>375</v>
      </c>
      <c r="M485">
        <v>1</v>
      </c>
      <c r="N485">
        <v>1</v>
      </c>
      <c r="O485">
        <f t="shared" si="91"/>
        <v>0.35389999999999999</v>
      </c>
      <c r="P485">
        <f t="shared" si="92"/>
        <v>108.70800000000001</v>
      </c>
      <c r="Q485">
        <f t="shared" si="88"/>
        <v>107.92677165354336</v>
      </c>
      <c r="R485">
        <f t="shared" si="89"/>
        <v>108.70800000000001</v>
      </c>
      <c r="S485">
        <f t="shared" si="90"/>
        <v>161.73283883218858</v>
      </c>
      <c r="T485">
        <f t="shared" si="94"/>
        <v>191.0603936070921</v>
      </c>
      <c r="W485" s="2"/>
      <c r="X485" s="2"/>
    </row>
    <row r="486" spans="1:24">
      <c r="A486">
        <v>1</v>
      </c>
      <c r="B486">
        <v>150</v>
      </c>
      <c r="C486">
        <v>75</v>
      </c>
      <c r="D486">
        <v>150</v>
      </c>
      <c r="E486">
        <f t="shared" si="93"/>
        <v>76</v>
      </c>
      <c r="F486">
        <v>6</v>
      </c>
      <c r="G486">
        <v>125</v>
      </c>
      <c r="H486">
        <v>2013</v>
      </c>
      <c r="I486">
        <v>0.25</v>
      </c>
      <c r="J486">
        <v>0.35</v>
      </c>
      <c r="K486">
        <v>375</v>
      </c>
      <c r="L486">
        <v>375</v>
      </c>
      <c r="M486">
        <v>1</v>
      </c>
      <c r="N486">
        <v>1</v>
      </c>
      <c r="O486">
        <f t="shared" si="91"/>
        <v>0.35389999999999999</v>
      </c>
      <c r="P486">
        <f t="shared" si="92"/>
        <v>109.08399999999999</v>
      </c>
      <c r="Q486">
        <f t="shared" si="88"/>
        <v>107.92677165354336</v>
      </c>
      <c r="R486">
        <f t="shared" si="89"/>
        <v>109.08399999999999</v>
      </c>
      <c r="S486">
        <f t="shared" si="90"/>
        <v>162.21639527527745</v>
      </c>
      <c r="T486">
        <f t="shared" si="94"/>
        <v>191.63163495186106</v>
      </c>
      <c r="W486" s="2"/>
      <c r="X486" s="2"/>
    </row>
    <row r="487" spans="1:24">
      <c r="A487">
        <v>1</v>
      </c>
      <c r="B487">
        <v>150</v>
      </c>
      <c r="C487">
        <v>75</v>
      </c>
      <c r="D487">
        <v>150</v>
      </c>
      <c r="E487">
        <f t="shared" si="93"/>
        <v>77</v>
      </c>
      <c r="F487">
        <v>6</v>
      </c>
      <c r="G487">
        <v>125</v>
      </c>
      <c r="H487">
        <v>2013</v>
      </c>
      <c r="I487">
        <v>0.25</v>
      </c>
      <c r="J487">
        <v>0.35</v>
      </c>
      <c r="K487">
        <v>375</v>
      </c>
      <c r="L487">
        <v>375</v>
      </c>
      <c r="M487">
        <v>1</v>
      </c>
      <c r="N487">
        <v>1</v>
      </c>
      <c r="O487">
        <f t="shared" si="91"/>
        <v>0.35389999999999999</v>
      </c>
      <c r="P487">
        <f t="shared" si="92"/>
        <v>109.46</v>
      </c>
      <c r="Q487">
        <f t="shared" si="88"/>
        <v>107.92677165354336</v>
      </c>
      <c r="R487">
        <f t="shared" si="89"/>
        <v>109.46</v>
      </c>
      <c r="S487">
        <f t="shared" si="90"/>
        <v>162.70028518657702</v>
      </c>
      <c r="T487">
        <f t="shared" si="94"/>
        <v>192.20327023374298</v>
      </c>
      <c r="W487" s="2"/>
      <c r="X487" s="2"/>
    </row>
    <row r="488" spans="1:24">
      <c r="A488">
        <v>1</v>
      </c>
      <c r="B488">
        <v>150</v>
      </c>
      <c r="C488">
        <v>75</v>
      </c>
      <c r="D488">
        <v>150</v>
      </c>
      <c r="E488">
        <f t="shared" si="93"/>
        <v>78</v>
      </c>
      <c r="F488">
        <v>6</v>
      </c>
      <c r="G488">
        <v>125</v>
      </c>
      <c r="H488">
        <v>2013</v>
      </c>
      <c r="I488">
        <v>0.25</v>
      </c>
      <c r="J488">
        <v>0.35</v>
      </c>
      <c r="K488">
        <v>375</v>
      </c>
      <c r="L488">
        <v>375</v>
      </c>
      <c r="M488">
        <v>1</v>
      </c>
      <c r="N488">
        <v>1</v>
      </c>
      <c r="O488">
        <f t="shared" si="91"/>
        <v>0.35389999999999999</v>
      </c>
      <c r="P488">
        <f t="shared" si="92"/>
        <v>109.836</v>
      </c>
      <c r="Q488">
        <f t="shared" si="88"/>
        <v>107.92677165354336</v>
      </c>
      <c r="R488">
        <f t="shared" si="89"/>
        <v>109.836</v>
      </c>
      <c r="S488">
        <f t="shared" si="90"/>
        <v>163.18450764938646</v>
      </c>
      <c r="T488">
        <f t="shared" si="94"/>
        <v>192.77529836980855</v>
      </c>
      <c r="W488" s="2"/>
      <c r="X488" s="2"/>
    </row>
    <row r="489" spans="1:24">
      <c r="A489">
        <v>1</v>
      </c>
      <c r="B489">
        <v>150</v>
      </c>
      <c r="C489">
        <v>75</v>
      </c>
      <c r="D489">
        <v>150</v>
      </c>
      <c r="E489">
        <f t="shared" si="93"/>
        <v>79</v>
      </c>
      <c r="F489">
        <v>6</v>
      </c>
      <c r="G489">
        <v>125</v>
      </c>
      <c r="H489">
        <v>2013</v>
      </c>
      <c r="I489">
        <v>0.25</v>
      </c>
      <c r="J489">
        <v>0.35</v>
      </c>
      <c r="K489">
        <v>375</v>
      </c>
      <c r="L489">
        <v>375</v>
      </c>
      <c r="M489">
        <v>1</v>
      </c>
      <c r="N489">
        <v>1</v>
      </c>
      <c r="O489">
        <f t="shared" si="91"/>
        <v>0.35389999999999999</v>
      </c>
      <c r="P489">
        <f t="shared" si="92"/>
        <v>110.212</v>
      </c>
      <c r="Q489">
        <f t="shared" si="88"/>
        <v>107.92677165354336</v>
      </c>
      <c r="R489">
        <f t="shared" si="89"/>
        <v>110.212</v>
      </c>
      <c r="S489">
        <f t="shared" si="90"/>
        <v>163.6690617526553</v>
      </c>
      <c r="T489">
        <f t="shared" si="94"/>
        <v>193.34771828380343</v>
      </c>
      <c r="W489" s="2"/>
      <c r="X489" s="2"/>
    </row>
    <row r="490" spans="1:24">
      <c r="A490">
        <v>1</v>
      </c>
      <c r="B490">
        <v>150</v>
      </c>
      <c r="C490">
        <v>75</v>
      </c>
      <c r="D490">
        <v>150</v>
      </c>
      <c r="E490">
        <f t="shared" si="93"/>
        <v>80</v>
      </c>
      <c r="F490">
        <v>6</v>
      </c>
      <c r="G490">
        <v>125</v>
      </c>
      <c r="H490">
        <v>2013</v>
      </c>
      <c r="I490">
        <v>0.25</v>
      </c>
      <c r="J490">
        <v>0.35</v>
      </c>
      <c r="K490">
        <v>375</v>
      </c>
      <c r="L490">
        <v>375</v>
      </c>
      <c r="M490">
        <v>1</v>
      </c>
      <c r="N490">
        <v>1</v>
      </c>
      <c r="O490">
        <f t="shared" si="91"/>
        <v>0.35389999999999999</v>
      </c>
      <c r="P490">
        <f t="shared" si="92"/>
        <v>110.58800000000001</v>
      </c>
      <c r="Q490">
        <f t="shared" ref="Q490:Q510" si="95">IF(P490&gt;=0,59.6 + 2455 / (H490- 1962.2),59.6 + 2455 / (H490- 1962.2) + P490 * 0.5466)</f>
        <v>107.92677165354336</v>
      </c>
      <c r="R490">
        <f t="shared" ref="R490:R510" si="96">IF(P490&gt;0,P490,0.001)</f>
        <v>110.58800000000001</v>
      </c>
      <c r="S490">
        <f t="shared" ref="S490:S510" si="97">(Q490 +R490^1.2) * (1 - EXP(-0.001502 * K490)) *EXP(-0.000554 * L490) * EXP(-0.1064 * I490) * EXP(-0.0325 * J490) * 1.2453</f>
        <v>164.15394659092956</v>
      </c>
      <c r="T490">
        <f t="shared" si="94"/>
        <v>193.92052890608474</v>
      </c>
      <c r="W490" s="2"/>
      <c r="X490" s="2"/>
    </row>
    <row r="491" spans="1:24">
      <c r="A491">
        <v>1</v>
      </c>
      <c r="B491">
        <v>150</v>
      </c>
      <c r="C491">
        <v>75</v>
      </c>
      <c r="D491">
        <v>150</v>
      </c>
      <c r="E491">
        <f t="shared" si="93"/>
        <v>81</v>
      </c>
      <c r="F491">
        <v>6</v>
      </c>
      <c r="G491">
        <v>125</v>
      </c>
      <c r="H491">
        <v>2013</v>
      </c>
      <c r="I491">
        <v>0.25</v>
      </c>
      <c r="J491">
        <v>0.35</v>
      </c>
      <c r="K491">
        <v>375</v>
      </c>
      <c r="L491">
        <v>375</v>
      </c>
      <c r="M491">
        <v>1</v>
      </c>
      <c r="N491">
        <v>1</v>
      </c>
      <c r="O491">
        <f t="shared" si="91"/>
        <v>0.35389999999999999</v>
      </c>
      <c r="P491">
        <f t="shared" si="92"/>
        <v>110.96400000000001</v>
      </c>
      <c r="Q491">
        <f t="shared" si="95"/>
        <v>107.92677165354336</v>
      </c>
      <c r="R491">
        <f t="shared" si="96"/>
        <v>110.96400000000001</v>
      </c>
      <c r="S491">
        <f t="shared" si="97"/>
        <v>164.63916126429876</v>
      </c>
      <c r="T491">
        <f t="shared" si="94"/>
        <v>194.49372917355822</v>
      </c>
      <c r="W491" s="2"/>
      <c r="X491" s="2"/>
    </row>
    <row r="492" spans="1:24">
      <c r="A492">
        <v>1</v>
      </c>
      <c r="B492">
        <v>150</v>
      </c>
      <c r="C492">
        <v>75</v>
      </c>
      <c r="D492">
        <v>150</v>
      </c>
      <c r="E492">
        <f t="shared" si="93"/>
        <v>82</v>
      </c>
      <c r="F492">
        <v>6</v>
      </c>
      <c r="G492">
        <v>125</v>
      </c>
      <c r="H492">
        <v>2013</v>
      </c>
      <c r="I492">
        <v>0.25</v>
      </c>
      <c r="J492">
        <v>0.35</v>
      </c>
      <c r="K492">
        <v>375</v>
      </c>
      <c r="L492">
        <v>375</v>
      </c>
      <c r="M492">
        <v>1</v>
      </c>
      <c r="N492">
        <v>1</v>
      </c>
      <c r="O492">
        <f t="shared" si="91"/>
        <v>0.35389999999999999</v>
      </c>
      <c r="P492">
        <f t="shared" si="92"/>
        <v>111.33999999999999</v>
      </c>
      <c r="Q492">
        <f t="shared" si="95"/>
        <v>107.92677165354336</v>
      </c>
      <c r="R492">
        <f t="shared" si="96"/>
        <v>111.33999999999999</v>
      </c>
      <c r="S492">
        <f t="shared" si="97"/>
        <v>165.12470487834312</v>
      </c>
      <c r="T492">
        <f t="shared" si="94"/>
        <v>195.06731802961599</v>
      </c>
      <c r="W492" s="2"/>
      <c r="X492" s="2"/>
    </row>
    <row r="493" spans="1:24">
      <c r="A493">
        <v>1</v>
      </c>
      <c r="B493">
        <v>150</v>
      </c>
      <c r="C493">
        <v>75</v>
      </c>
      <c r="D493">
        <v>150</v>
      </c>
      <c r="E493">
        <f t="shared" si="93"/>
        <v>83</v>
      </c>
      <c r="F493">
        <v>6</v>
      </c>
      <c r="G493">
        <v>125</v>
      </c>
      <c r="H493">
        <v>2013</v>
      </c>
      <c r="I493">
        <v>0.25</v>
      </c>
      <c r="J493">
        <v>0.35</v>
      </c>
      <c r="K493">
        <v>375</v>
      </c>
      <c r="L493">
        <v>375</v>
      </c>
      <c r="M493">
        <v>1</v>
      </c>
      <c r="N493">
        <v>1</v>
      </c>
      <c r="O493">
        <f t="shared" si="91"/>
        <v>0.35389999999999999</v>
      </c>
      <c r="P493">
        <f t="shared" si="92"/>
        <v>111.71599999999999</v>
      </c>
      <c r="Q493">
        <f t="shared" si="95"/>
        <v>107.92677165354336</v>
      </c>
      <c r="R493">
        <f t="shared" si="96"/>
        <v>111.71599999999999</v>
      </c>
      <c r="S493">
        <f t="shared" si="97"/>
        <v>165.61057654408157</v>
      </c>
      <c r="T493">
        <f t="shared" si="94"/>
        <v>195.641294424075</v>
      </c>
      <c r="W493" s="2"/>
      <c r="X493" s="2"/>
    </row>
    <row r="494" spans="1:24">
      <c r="A494">
        <v>1</v>
      </c>
      <c r="B494">
        <v>150</v>
      </c>
      <c r="C494">
        <v>75</v>
      </c>
      <c r="D494">
        <v>150</v>
      </c>
      <c r="E494">
        <f t="shared" si="93"/>
        <v>84</v>
      </c>
      <c r="F494">
        <v>6</v>
      </c>
      <c r="G494">
        <v>125</v>
      </c>
      <c r="H494">
        <v>2013</v>
      </c>
      <c r="I494">
        <v>0.25</v>
      </c>
      <c r="J494">
        <v>0.35</v>
      </c>
      <c r="K494">
        <v>375</v>
      </c>
      <c r="L494">
        <v>375</v>
      </c>
      <c r="M494">
        <v>1</v>
      </c>
      <c r="N494">
        <v>1</v>
      </c>
      <c r="O494">
        <f t="shared" si="91"/>
        <v>0.35389999999999999</v>
      </c>
      <c r="P494">
        <f t="shared" si="92"/>
        <v>112.092</v>
      </c>
      <c r="Q494">
        <f t="shared" si="95"/>
        <v>107.92677165354336</v>
      </c>
      <c r="R494">
        <f t="shared" si="96"/>
        <v>112.092</v>
      </c>
      <c r="S494">
        <f t="shared" si="97"/>
        <v>166.09677537792044</v>
      </c>
      <c r="T494">
        <f t="shared" si="94"/>
        <v>196.21565731311662</v>
      </c>
      <c r="W494" s="2"/>
      <c r="X494" s="2"/>
    </row>
    <row r="495" spans="1:24">
      <c r="A495">
        <v>1</v>
      </c>
      <c r="B495">
        <v>150</v>
      </c>
      <c r="C495">
        <v>75</v>
      </c>
      <c r="D495">
        <v>150</v>
      </c>
      <c r="E495">
        <f t="shared" si="93"/>
        <v>85</v>
      </c>
      <c r="F495">
        <v>6</v>
      </c>
      <c r="G495">
        <v>125</v>
      </c>
      <c r="H495">
        <v>2013</v>
      </c>
      <c r="I495">
        <v>0.25</v>
      </c>
      <c r="J495">
        <v>0.35</v>
      </c>
      <c r="K495">
        <v>375</v>
      </c>
      <c r="L495">
        <v>375</v>
      </c>
      <c r="M495">
        <v>1</v>
      </c>
      <c r="N495">
        <v>1</v>
      </c>
      <c r="O495">
        <f t="shared" si="91"/>
        <v>0.35389999999999999</v>
      </c>
      <c r="P495">
        <f t="shared" si="92"/>
        <v>112.468</v>
      </c>
      <c r="Q495">
        <f t="shared" si="95"/>
        <v>107.92677165354336</v>
      </c>
      <c r="R495">
        <f t="shared" si="96"/>
        <v>112.468</v>
      </c>
      <c r="S495">
        <f t="shared" si="97"/>
        <v>166.58330050160288</v>
      </c>
      <c r="T495">
        <f t="shared" si="94"/>
        <v>196.79040565922682</v>
      </c>
      <c r="W495" s="2"/>
      <c r="X495" s="2"/>
    </row>
    <row r="496" spans="1:24">
      <c r="A496">
        <v>1</v>
      </c>
      <c r="B496">
        <v>150</v>
      </c>
      <c r="C496">
        <v>75</v>
      </c>
      <c r="D496">
        <v>150</v>
      </c>
      <c r="E496">
        <f t="shared" si="93"/>
        <v>86</v>
      </c>
      <c r="F496">
        <v>6</v>
      </c>
      <c r="G496">
        <v>125</v>
      </c>
      <c r="H496">
        <v>2013</v>
      </c>
      <c r="I496">
        <v>0.25</v>
      </c>
      <c r="J496">
        <v>0.35</v>
      </c>
      <c r="K496">
        <v>375</v>
      </c>
      <c r="L496">
        <v>375</v>
      </c>
      <c r="M496">
        <v>1</v>
      </c>
      <c r="N496">
        <v>1</v>
      </c>
      <c r="O496">
        <f t="shared" si="91"/>
        <v>0.35389999999999999</v>
      </c>
      <c r="P496">
        <f t="shared" si="92"/>
        <v>112.84400000000001</v>
      </c>
      <c r="Q496">
        <f t="shared" si="95"/>
        <v>107.92677165354336</v>
      </c>
      <c r="R496">
        <f t="shared" si="96"/>
        <v>112.84400000000001</v>
      </c>
      <c r="S496">
        <f t="shared" si="97"/>
        <v>167.07015104215944</v>
      </c>
      <c r="T496">
        <f t="shared" si="94"/>
        <v>197.36553843113768</v>
      </c>
      <c r="W496" s="2"/>
      <c r="X496" s="2"/>
    </row>
    <row r="497" spans="1:24">
      <c r="A497">
        <v>1</v>
      </c>
      <c r="B497">
        <v>150</v>
      </c>
      <c r="C497">
        <v>75</v>
      </c>
      <c r="D497">
        <v>150</v>
      </c>
      <c r="E497">
        <f t="shared" si="93"/>
        <v>87</v>
      </c>
      <c r="F497">
        <v>6</v>
      </c>
      <c r="G497">
        <v>125</v>
      </c>
      <c r="H497">
        <v>2013</v>
      </c>
      <c r="I497">
        <v>0.25</v>
      </c>
      <c r="J497">
        <v>0.35</v>
      </c>
      <c r="K497">
        <v>375</v>
      </c>
      <c r="L497">
        <v>375</v>
      </c>
      <c r="M497">
        <v>1</v>
      </c>
      <c r="N497">
        <v>1</v>
      </c>
      <c r="O497">
        <f t="shared" si="91"/>
        <v>0.35389999999999999</v>
      </c>
      <c r="P497">
        <f t="shared" si="92"/>
        <v>113.22000000000001</v>
      </c>
      <c r="Q497">
        <f t="shared" si="95"/>
        <v>107.92677165354336</v>
      </c>
      <c r="R497">
        <f t="shared" si="96"/>
        <v>113.22000000000001</v>
      </c>
      <c r="S497">
        <f t="shared" si="97"/>
        <v>167.55732613185742</v>
      </c>
      <c r="T497">
        <f t="shared" si="94"/>
        <v>197.94105460376755</v>
      </c>
      <c r="W497" s="2"/>
      <c r="X497" s="2"/>
    </row>
    <row r="498" spans="1:24">
      <c r="A498">
        <v>1</v>
      </c>
      <c r="B498">
        <v>150</v>
      </c>
      <c r="C498">
        <v>75</v>
      </c>
      <c r="D498">
        <v>150</v>
      </c>
      <c r="E498">
        <f t="shared" si="93"/>
        <v>88</v>
      </c>
      <c r="F498">
        <v>6</v>
      </c>
      <c r="G498">
        <v>125</v>
      </c>
      <c r="H498">
        <v>2013</v>
      </c>
      <c r="I498">
        <v>0.25</v>
      </c>
      <c r="J498">
        <v>0.35</v>
      </c>
      <c r="K498">
        <v>375</v>
      </c>
      <c r="L498">
        <v>375</v>
      </c>
      <c r="M498">
        <v>1</v>
      </c>
      <c r="N498">
        <v>1</v>
      </c>
      <c r="O498">
        <f t="shared" si="91"/>
        <v>0.35389999999999999</v>
      </c>
      <c r="P498">
        <f t="shared" si="92"/>
        <v>113.59599999999999</v>
      </c>
      <c r="Q498">
        <f t="shared" si="95"/>
        <v>107.92677165354336</v>
      </c>
      <c r="R498">
        <f t="shared" si="96"/>
        <v>113.59599999999999</v>
      </c>
      <c r="S498">
        <f t="shared" si="97"/>
        <v>168.04482490815357</v>
      </c>
      <c r="T498">
        <f t="shared" si="94"/>
        <v>198.51695315816539</v>
      </c>
      <c r="W498" s="2"/>
      <c r="X498" s="2"/>
    </row>
    <row r="499" spans="1:24">
      <c r="A499">
        <v>1</v>
      </c>
      <c r="B499">
        <v>150</v>
      </c>
      <c r="C499">
        <v>75</v>
      </c>
      <c r="D499">
        <v>150</v>
      </c>
      <c r="E499">
        <f t="shared" si="93"/>
        <v>89</v>
      </c>
      <c r="F499">
        <v>6</v>
      </c>
      <c r="G499">
        <v>125</v>
      </c>
      <c r="H499">
        <v>2013</v>
      </c>
      <c r="I499">
        <v>0.25</v>
      </c>
      <c r="J499">
        <v>0.35</v>
      </c>
      <c r="K499">
        <v>375</v>
      </c>
      <c r="L499">
        <v>375</v>
      </c>
      <c r="M499">
        <v>1</v>
      </c>
      <c r="N499">
        <v>1</v>
      </c>
      <c r="O499">
        <f t="shared" si="91"/>
        <v>0.35389999999999999</v>
      </c>
      <c r="P499">
        <f t="shared" si="92"/>
        <v>113.97199999999999</v>
      </c>
      <c r="Q499">
        <f t="shared" si="95"/>
        <v>107.92677165354336</v>
      </c>
      <c r="R499">
        <f t="shared" si="96"/>
        <v>113.97199999999999</v>
      </c>
      <c r="S499">
        <f t="shared" si="97"/>
        <v>168.53264651364512</v>
      </c>
      <c r="T499">
        <f t="shared" si="94"/>
        <v>199.09323308145275</v>
      </c>
      <c r="W499" s="2"/>
      <c r="X499" s="2"/>
    </row>
    <row r="500" spans="1:24">
      <c r="A500">
        <v>1</v>
      </c>
      <c r="B500">
        <v>150</v>
      </c>
      <c r="C500">
        <v>75</v>
      </c>
      <c r="D500">
        <v>150</v>
      </c>
      <c r="E500">
        <f t="shared" si="93"/>
        <v>90</v>
      </c>
      <c r="F500">
        <v>6</v>
      </c>
      <c r="G500">
        <v>125</v>
      </c>
      <c r="H500">
        <v>2013</v>
      </c>
      <c r="I500">
        <v>0.25</v>
      </c>
      <c r="J500">
        <v>0.35</v>
      </c>
      <c r="K500">
        <v>375</v>
      </c>
      <c r="L500">
        <v>375</v>
      </c>
      <c r="M500">
        <v>1</v>
      </c>
      <c r="N500">
        <v>1</v>
      </c>
      <c r="O500">
        <f t="shared" si="91"/>
        <v>0.35389999999999999</v>
      </c>
      <c r="P500">
        <f t="shared" si="92"/>
        <v>114.348</v>
      </c>
      <c r="Q500">
        <f t="shared" si="95"/>
        <v>107.92677165354336</v>
      </c>
      <c r="R500">
        <f t="shared" si="96"/>
        <v>114.348</v>
      </c>
      <c r="S500">
        <f t="shared" si="97"/>
        <v>169.02079009602264</v>
      </c>
      <c r="T500">
        <f t="shared" si="94"/>
        <v>199.66989336676806</v>
      </c>
      <c r="W500" s="2"/>
      <c r="X500" s="2"/>
    </row>
    <row r="501" spans="1:24">
      <c r="A501">
        <v>1</v>
      </c>
      <c r="B501">
        <v>150</v>
      </c>
      <c r="C501">
        <v>75</v>
      </c>
      <c r="D501">
        <v>150</v>
      </c>
      <c r="E501">
        <f t="shared" si="93"/>
        <v>91</v>
      </c>
      <c r="F501">
        <v>6</v>
      </c>
      <c r="G501">
        <v>125</v>
      </c>
      <c r="H501">
        <v>2013</v>
      </c>
      <c r="I501">
        <v>0.25</v>
      </c>
      <c r="J501">
        <v>0.35</v>
      </c>
      <c r="K501">
        <v>375</v>
      </c>
      <c r="L501">
        <v>375</v>
      </c>
      <c r="M501">
        <v>1</v>
      </c>
      <c r="N501">
        <v>1</v>
      </c>
      <c r="O501">
        <f t="shared" si="91"/>
        <v>0.35389999999999999</v>
      </c>
      <c r="P501">
        <f t="shared" si="92"/>
        <v>114.724</v>
      </c>
      <c r="Q501">
        <f t="shared" si="95"/>
        <v>107.92677165354336</v>
      </c>
      <c r="R501">
        <f t="shared" si="96"/>
        <v>114.724</v>
      </c>
      <c r="S501">
        <f t="shared" si="97"/>
        <v>169.50925480802292</v>
      </c>
      <c r="T501">
        <f t="shared" si="94"/>
        <v>200.24693301321108</v>
      </c>
      <c r="W501" s="2"/>
      <c r="X501" s="2"/>
    </row>
    <row r="502" spans="1:24">
      <c r="A502">
        <v>1</v>
      </c>
      <c r="B502">
        <v>150</v>
      </c>
      <c r="C502">
        <v>75</v>
      </c>
      <c r="D502">
        <v>150</v>
      </c>
      <c r="E502">
        <f t="shared" si="93"/>
        <v>92</v>
      </c>
      <c r="F502">
        <v>6</v>
      </c>
      <c r="G502">
        <v>125</v>
      </c>
      <c r="H502">
        <v>2013</v>
      </c>
      <c r="I502">
        <v>0.25</v>
      </c>
      <c r="J502">
        <v>0.35</v>
      </c>
      <c r="K502">
        <v>375</v>
      </c>
      <c r="L502">
        <v>375</v>
      </c>
      <c r="M502">
        <v>1</v>
      </c>
      <c r="N502">
        <v>1</v>
      </c>
      <c r="O502">
        <f t="shared" si="91"/>
        <v>0.35389999999999999</v>
      </c>
      <c r="P502">
        <f t="shared" si="92"/>
        <v>115.10000000000001</v>
      </c>
      <c r="Q502">
        <f t="shared" si="95"/>
        <v>107.92677165354336</v>
      </c>
      <c r="R502">
        <f t="shared" si="96"/>
        <v>115.10000000000001</v>
      </c>
      <c r="S502">
        <f t="shared" si="97"/>
        <v>169.99803980738267</v>
      </c>
      <c r="T502">
        <f t="shared" si="94"/>
        <v>200.82435102578805</v>
      </c>
      <c r="W502" s="2"/>
      <c r="X502" s="2"/>
    </row>
    <row r="503" spans="1:24">
      <c r="A503">
        <v>1</v>
      </c>
      <c r="B503">
        <v>150</v>
      </c>
      <c r="C503">
        <v>75</v>
      </c>
      <c r="D503">
        <v>150</v>
      </c>
      <c r="E503">
        <f t="shared" si="93"/>
        <v>93</v>
      </c>
      <c r="F503">
        <v>6</v>
      </c>
      <c r="G503">
        <v>125</v>
      </c>
      <c r="H503">
        <v>2013</v>
      </c>
      <c r="I503">
        <v>0.25</v>
      </c>
      <c r="J503">
        <v>0.35</v>
      </c>
      <c r="K503">
        <v>375</v>
      </c>
      <c r="L503">
        <v>375</v>
      </c>
      <c r="M503">
        <v>1</v>
      </c>
      <c r="N503">
        <v>1</v>
      </c>
      <c r="O503">
        <f t="shared" si="91"/>
        <v>0.35389999999999999</v>
      </c>
      <c r="P503">
        <f t="shared" si="92"/>
        <v>115.47600000000001</v>
      </c>
      <c r="Q503">
        <f t="shared" si="95"/>
        <v>107.92677165354336</v>
      </c>
      <c r="R503">
        <f t="shared" si="96"/>
        <v>115.47600000000001</v>
      </c>
      <c r="S503">
        <f t="shared" si="97"/>
        <v>170.48714425679296</v>
      </c>
      <c r="T503">
        <f t="shared" si="94"/>
        <v>201.40214641535806</v>
      </c>
      <c r="W503" s="2"/>
      <c r="X503" s="2"/>
    </row>
    <row r="504" spans="1:24">
      <c r="A504">
        <v>1</v>
      </c>
      <c r="B504">
        <v>150</v>
      </c>
      <c r="C504">
        <v>75</v>
      </c>
      <c r="D504">
        <v>150</v>
      </c>
      <c r="E504">
        <f t="shared" si="93"/>
        <v>94</v>
      </c>
      <c r="F504">
        <v>6</v>
      </c>
      <c r="G504">
        <v>125</v>
      </c>
      <c r="H504">
        <v>2013</v>
      </c>
      <c r="I504">
        <v>0.25</v>
      </c>
      <c r="J504">
        <v>0.35</v>
      </c>
      <c r="K504">
        <v>375</v>
      </c>
      <c r="L504">
        <v>375</v>
      </c>
      <c r="M504">
        <v>1</v>
      </c>
      <c r="N504">
        <v>1</v>
      </c>
      <c r="O504">
        <f t="shared" si="91"/>
        <v>0.35389999999999999</v>
      </c>
      <c r="P504">
        <f t="shared" si="92"/>
        <v>115.85199999999999</v>
      </c>
      <c r="Q504">
        <f t="shared" si="95"/>
        <v>107.92677165354336</v>
      </c>
      <c r="R504">
        <f t="shared" si="96"/>
        <v>115.85199999999999</v>
      </c>
      <c r="S504">
        <f t="shared" si="97"/>
        <v>170.97656732385403</v>
      </c>
      <c r="T504">
        <f t="shared" si="94"/>
        <v>201.98031819857957</v>
      </c>
      <c r="W504" s="2"/>
      <c r="X504" s="2"/>
    </row>
    <row r="505" spans="1:24">
      <c r="A505">
        <v>1</v>
      </c>
      <c r="B505">
        <v>150</v>
      </c>
      <c r="C505">
        <v>75</v>
      </c>
      <c r="D505">
        <v>150</v>
      </c>
      <c r="E505">
        <f t="shared" si="93"/>
        <v>95</v>
      </c>
      <c r="F505">
        <v>6</v>
      </c>
      <c r="G505">
        <v>125</v>
      </c>
      <c r="H505">
        <v>2013</v>
      </c>
      <c r="I505">
        <v>0.25</v>
      </c>
      <c r="J505">
        <v>0.35</v>
      </c>
      <c r="K505">
        <v>375</v>
      </c>
      <c r="L505">
        <v>375</v>
      </c>
      <c r="M505">
        <v>1</v>
      </c>
      <c r="N505">
        <v>1</v>
      </c>
      <c r="O505">
        <f t="shared" si="91"/>
        <v>0.35389999999999999</v>
      </c>
      <c r="P505">
        <f t="shared" si="92"/>
        <v>116.22799999999999</v>
      </c>
      <c r="Q505">
        <f t="shared" si="95"/>
        <v>107.92677165354336</v>
      </c>
      <c r="R505">
        <f t="shared" si="96"/>
        <v>116.22799999999999</v>
      </c>
      <c r="S505">
        <f t="shared" si="97"/>
        <v>171.46630818103034</v>
      </c>
      <c r="T505">
        <f t="shared" si="94"/>
        <v>202.55886539785715</v>
      </c>
      <c r="W505" s="2"/>
      <c r="X505" s="2"/>
    </row>
    <row r="506" spans="1:24">
      <c r="A506">
        <v>1</v>
      </c>
      <c r="B506">
        <v>150</v>
      </c>
      <c r="C506">
        <v>75</v>
      </c>
      <c r="D506">
        <v>150</v>
      </c>
      <c r="E506">
        <f t="shared" si="93"/>
        <v>96</v>
      </c>
      <c r="F506">
        <v>6</v>
      </c>
      <c r="G506">
        <v>125</v>
      </c>
      <c r="H506">
        <v>2013</v>
      </c>
      <c r="I506">
        <v>0.25</v>
      </c>
      <c r="J506">
        <v>0.35</v>
      </c>
      <c r="K506">
        <v>375</v>
      </c>
      <c r="L506">
        <v>375</v>
      </c>
      <c r="M506">
        <v>1</v>
      </c>
      <c r="N506">
        <v>1</v>
      </c>
      <c r="O506">
        <f t="shared" si="91"/>
        <v>0.35389999999999999</v>
      </c>
      <c r="P506">
        <f t="shared" si="92"/>
        <v>116.604</v>
      </c>
      <c r="Q506">
        <f t="shared" si="95"/>
        <v>107.92677165354336</v>
      </c>
      <c r="R506">
        <f t="shared" si="96"/>
        <v>116.604</v>
      </c>
      <c r="S506">
        <f t="shared" si="97"/>
        <v>171.95636600560678</v>
      </c>
      <c r="T506">
        <f t="shared" si="94"/>
        <v>203.13778704129015</v>
      </c>
      <c r="W506" s="2"/>
      <c r="X506" s="2"/>
    </row>
    <row r="507" spans="1:24">
      <c r="A507">
        <v>1</v>
      </c>
      <c r="B507">
        <v>150</v>
      </c>
      <c r="C507">
        <v>75</v>
      </c>
      <c r="D507">
        <v>150</v>
      </c>
      <c r="E507">
        <f t="shared" si="93"/>
        <v>97</v>
      </c>
      <c r="F507">
        <v>6</v>
      </c>
      <c r="G507">
        <v>125</v>
      </c>
      <c r="H507">
        <v>2013</v>
      </c>
      <c r="I507">
        <v>0.25</v>
      </c>
      <c r="J507">
        <v>0.35</v>
      </c>
      <c r="K507">
        <v>375</v>
      </c>
      <c r="L507">
        <v>375</v>
      </c>
      <c r="M507">
        <v>1</v>
      </c>
      <c r="N507">
        <v>1</v>
      </c>
      <c r="O507">
        <f t="shared" si="91"/>
        <v>0.35389999999999999</v>
      </c>
      <c r="P507">
        <f t="shared" si="92"/>
        <v>116.98</v>
      </c>
      <c r="Q507">
        <f t="shared" si="95"/>
        <v>107.92677165354336</v>
      </c>
      <c r="R507">
        <f t="shared" si="96"/>
        <v>116.98</v>
      </c>
      <c r="S507">
        <f t="shared" si="97"/>
        <v>172.44673997964497</v>
      </c>
      <c r="T507">
        <f t="shared" si="94"/>
        <v>203.71708216262061</v>
      </c>
      <c r="W507" s="2"/>
      <c r="X507" s="2"/>
    </row>
    <row r="508" spans="1:24">
      <c r="A508">
        <v>1</v>
      </c>
      <c r="B508">
        <v>150</v>
      </c>
      <c r="C508">
        <v>75</v>
      </c>
      <c r="D508">
        <v>150</v>
      </c>
      <c r="E508">
        <f t="shared" si="93"/>
        <v>98</v>
      </c>
      <c r="F508">
        <v>6</v>
      </c>
      <c r="G508">
        <v>125</v>
      </c>
      <c r="H508">
        <v>2013</v>
      </c>
      <c r="I508">
        <v>0.25</v>
      </c>
      <c r="J508">
        <v>0.35</v>
      </c>
      <c r="K508">
        <v>375</v>
      </c>
      <c r="L508">
        <v>375</v>
      </c>
      <c r="M508">
        <v>1</v>
      </c>
      <c r="N508">
        <v>1</v>
      </c>
      <c r="O508">
        <f t="shared" si="91"/>
        <v>0.35389999999999999</v>
      </c>
      <c r="P508">
        <f t="shared" si="92"/>
        <v>117.35600000000001</v>
      </c>
      <c r="Q508">
        <f t="shared" si="95"/>
        <v>107.92677165354336</v>
      </c>
      <c r="R508">
        <f t="shared" si="96"/>
        <v>117.35600000000001</v>
      </c>
      <c r="S508">
        <f t="shared" si="97"/>
        <v>172.93742928994047</v>
      </c>
      <c r="T508">
        <f t="shared" si="94"/>
        <v>204.29674980118301</v>
      </c>
      <c r="W508" s="2"/>
      <c r="X508" s="2"/>
    </row>
    <row r="509" spans="1:24">
      <c r="A509">
        <v>1</v>
      </c>
      <c r="B509">
        <v>150</v>
      </c>
      <c r="C509">
        <v>75</v>
      </c>
      <c r="D509">
        <v>150</v>
      </c>
      <c r="E509">
        <f t="shared" si="93"/>
        <v>99</v>
      </c>
      <c r="F509">
        <v>6</v>
      </c>
      <c r="G509">
        <v>125</v>
      </c>
      <c r="H509">
        <v>2013</v>
      </c>
      <c r="I509">
        <v>0.25</v>
      </c>
      <c r="J509">
        <v>0.35</v>
      </c>
      <c r="K509">
        <v>375</v>
      </c>
      <c r="L509">
        <v>375</v>
      </c>
      <c r="M509">
        <v>1</v>
      </c>
      <c r="N509">
        <v>1</v>
      </c>
      <c r="O509">
        <f t="shared" si="91"/>
        <v>0.35389999999999999</v>
      </c>
      <c r="P509">
        <f t="shared" si="92"/>
        <v>117.73199999999999</v>
      </c>
      <c r="Q509">
        <f t="shared" si="95"/>
        <v>107.92677165354336</v>
      </c>
      <c r="R509">
        <f t="shared" si="96"/>
        <v>117.73199999999999</v>
      </c>
      <c r="S509">
        <f t="shared" si="97"/>
        <v>173.42843312798033</v>
      </c>
      <c r="T509">
        <f t="shared" si="94"/>
        <v>204.87678900185406</v>
      </c>
      <c r="W509" s="2"/>
      <c r="X509" s="2"/>
    </row>
    <row r="510" spans="1:24">
      <c r="A510">
        <v>1</v>
      </c>
      <c r="B510">
        <v>150</v>
      </c>
      <c r="C510">
        <v>75</v>
      </c>
      <c r="D510">
        <v>150</v>
      </c>
      <c r="E510">
        <f>E509+1</f>
        <v>100</v>
      </c>
      <c r="F510">
        <v>6</v>
      </c>
      <c r="G510">
        <v>125</v>
      </c>
      <c r="H510">
        <v>2013</v>
      </c>
      <c r="I510">
        <v>0.25</v>
      </c>
      <c r="J510">
        <v>0.35</v>
      </c>
      <c r="K510">
        <v>375</v>
      </c>
      <c r="L510">
        <v>375</v>
      </c>
      <c r="M510">
        <v>1</v>
      </c>
      <c r="N510">
        <v>1</v>
      </c>
      <c r="O510">
        <f t="shared" si="91"/>
        <v>0.35389999999999999</v>
      </c>
      <c r="P510">
        <f t="shared" si="92"/>
        <v>118.10799999999999</v>
      </c>
      <c r="Q510">
        <f t="shared" si="95"/>
        <v>107.92677165354336</v>
      </c>
      <c r="R510">
        <f t="shared" si="96"/>
        <v>118.10799999999999</v>
      </c>
      <c r="S510">
        <f t="shared" si="97"/>
        <v>173.91975068990064</v>
      </c>
      <c r="T510">
        <f t="shared" si="94"/>
        <v>205.45719881500261</v>
      </c>
      <c r="W510" s="2"/>
      <c r="X510" s="2"/>
    </row>
    <row r="511" spans="1:24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8</v>
      </c>
      <c r="J511" t="s">
        <v>9</v>
      </c>
      <c r="K511" s="1" t="s">
        <v>17</v>
      </c>
      <c r="L511" s="1" t="s">
        <v>18</v>
      </c>
      <c r="M511" t="s">
        <v>10</v>
      </c>
      <c r="N511" t="s">
        <v>11</v>
      </c>
      <c r="P511" t="s">
        <v>12</v>
      </c>
      <c r="Q511" t="s">
        <v>13</v>
      </c>
      <c r="R511" t="s">
        <v>16</v>
      </c>
      <c r="S511" t="s">
        <v>14</v>
      </c>
      <c r="T511" t="s">
        <v>15</v>
      </c>
      <c r="W511" s="2"/>
      <c r="X511" s="2"/>
    </row>
    <row r="512" spans="1:24">
      <c r="A512">
        <v>1</v>
      </c>
      <c r="B512">
        <v>150</v>
      </c>
      <c r="C512">
        <v>75</v>
      </c>
      <c r="D512">
        <v>150</v>
      </c>
      <c r="E512">
        <v>100</v>
      </c>
      <c r="F512">
        <v>6</v>
      </c>
      <c r="G512">
        <v>0</v>
      </c>
      <c r="H512">
        <v>2013</v>
      </c>
      <c r="I512">
        <v>0.25</v>
      </c>
      <c r="J512">
        <v>0.35</v>
      </c>
      <c r="K512">
        <v>375</v>
      </c>
      <c r="L512">
        <v>375</v>
      </c>
      <c r="M512">
        <v>1</v>
      </c>
      <c r="N512">
        <v>1</v>
      </c>
      <c r="O512">
        <f>IF(F512&lt;= 4,1.0749,0.3539)</f>
        <v>0.35389999999999999</v>
      </c>
      <c r="P512">
        <f>(0.3255 *A512)+ (0.2528 * (B512 +D512)) +(0.376 * E512) +(O512* C512)- (0.1936 * G512) + M512 + N512</f>
        <v>142.30799999999999</v>
      </c>
      <c r="Q512">
        <f t="shared" ref="Q512:Q527" si="98">IF(P512&gt;=0,59.6 + 2455 / (H512- 1962.2),59.6 + 2455 / (H512- 1962.2) + P512 * 0.5466)</f>
        <v>107.92677165354336</v>
      </c>
      <c r="R512">
        <f t="shared" ref="R512:R527" si="99">IF(P512&gt;0,P512,0.001)</f>
        <v>142.30799999999999</v>
      </c>
      <c r="S512">
        <f t="shared" ref="S512:S527" si="100">(Q512 +R512^1.2) * (1 - EXP(-0.001502 * K512)) *EXP(-0.000554 * L512) * EXP(-0.1064 * I512) * EXP(-0.0325 * J512) * 1.2453</f>
        <v>206.16751692196254</v>
      </c>
      <c r="T512">
        <f t="shared" ref="T512:T518" si="101">100*S512*4.43/K512</f>
        <v>243.55255999047841</v>
      </c>
      <c r="W512" s="2"/>
      <c r="X512" s="2"/>
    </row>
    <row r="513" spans="1:24">
      <c r="A513">
        <v>1</v>
      </c>
      <c r="B513">
        <v>150</v>
      </c>
      <c r="C513">
        <v>75</v>
      </c>
      <c r="D513">
        <v>150</v>
      </c>
      <c r="E513">
        <v>100</v>
      </c>
      <c r="F513">
        <v>6</v>
      </c>
      <c r="G513">
        <f>G512+2.5</f>
        <v>2.5</v>
      </c>
      <c r="H513">
        <v>2013</v>
      </c>
      <c r="I513">
        <v>0.25</v>
      </c>
      <c r="J513">
        <v>0.35</v>
      </c>
      <c r="K513">
        <v>375</v>
      </c>
      <c r="L513">
        <v>375</v>
      </c>
      <c r="M513">
        <v>1</v>
      </c>
      <c r="N513">
        <v>1</v>
      </c>
      <c r="O513">
        <f t="shared" ref="O513:O576" si="102">IF(F513&lt;= 4,1.0749,0.3539)</f>
        <v>0.35389999999999999</v>
      </c>
      <c r="P513">
        <f t="shared" ref="P513:P576" si="103">(0.3255 *A513)+ (0.2528 * (B513 +D513)) +(0.376 * E513) +(O513* C513)- (0.1936 * G513) + M513 + N513</f>
        <v>141.82399999999998</v>
      </c>
      <c r="Q513">
        <f t="shared" si="98"/>
        <v>107.92677165354336</v>
      </c>
      <c r="R513">
        <f t="shared" si="99"/>
        <v>141.82399999999998</v>
      </c>
      <c r="S513">
        <f t="shared" si="100"/>
        <v>205.51106891055306</v>
      </c>
      <c r="T513">
        <f t="shared" si="101"/>
        <v>242.77707607300002</v>
      </c>
      <c r="W513" s="2"/>
      <c r="X513" s="2"/>
    </row>
    <row r="514" spans="1:24">
      <c r="A514">
        <v>1</v>
      </c>
      <c r="B514">
        <v>150</v>
      </c>
      <c r="C514">
        <v>75</v>
      </c>
      <c r="D514">
        <v>150</v>
      </c>
      <c r="E514">
        <v>100</v>
      </c>
      <c r="F514">
        <v>6</v>
      </c>
      <c r="G514">
        <f t="shared" ref="G514:G577" si="104">G513+2.5</f>
        <v>5</v>
      </c>
      <c r="H514">
        <v>2013</v>
      </c>
      <c r="I514">
        <v>0.25</v>
      </c>
      <c r="J514">
        <v>0.35</v>
      </c>
      <c r="K514">
        <v>375</v>
      </c>
      <c r="L514">
        <v>375</v>
      </c>
      <c r="M514">
        <v>1</v>
      </c>
      <c r="N514">
        <v>1</v>
      </c>
      <c r="O514">
        <f t="shared" si="102"/>
        <v>0.35389999999999999</v>
      </c>
      <c r="P514">
        <f t="shared" si="103"/>
        <v>141.34</v>
      </c>
      <c r="Q514">
        <f t="shared" si="98"/>
        <v>107.92677165354336</v>
      </c>
      <c r="R514">
        <f t="shared" si="99"/>
        <v>141.34</v>
      </c>
      <c r="S514">
        <f t="shared" si="100"/>
        <v>204.85506879652183</v>
      </c>
      <c r="T514">
        <f t="shared" si="101"/>
        <v>242.00212127162447</v>
      </c>
      <c r="W514" s="2"/>
      <c r="X514" s="2"/>
    </row>
    <row r="515" spans="1:24">
      <c r="A515">
        <v>1</v>
      </c>
      <c r="B515">
        <v>150</v>
      </c>
      <c r="C515">
        <v>75</v>
      </c>
      <c r="D515">
        <v>150</v>
      </c>
      <c r="E515">
        <v>100</v>
      </c>
      <c r="F515">
        <v>6</v>
      </c>
      <c r="G515">
        <f t="shared" si="104"/>
        <v>7.5</v>
      </c>
      <c r="H515">
        <v>2013</v>
      </c>
      <c r="I515">
        <v>0.25</v>
      </c>
      <c r="J515">
        <v>0.35</v>
      </c>
      <c r="K515">
        <v>375</v>
      </c>
      <c r="L515">
        <v>375</v>
      </c>
      <c r="M515">
        <v>1</v>
      </c>
      <c r="N515">
        <v>1</v>
      </c>
      <c r="O515">
        <f t="shared" si="102"/>
        <v>0.35389999999999999</v>
      </c>
      <c r="P515">
        <f t="shared" si="103"/>
        <v>140.85599999999999</v>
      </c>
      <c r="Q515">
        <f t="shared" si="98"/>
        <v>107.92677165354336</v>
      </c>
      <c r="R515">
        <f t="shared" si="99"/>
        <v>140.85599999999999</v>
      </c>
      <c r="S515">
        <f t="shared" si="100"/>
        <v>204.19951780646576</v>
      </c>
      <c r="T515">
        <f t="shared" si="101"/>
        <v>241.22769703537156</v>
      </c>
      <c r="W515" s="2"/>
      <c r="X515" s="2"/>
    </row>
    <row r="516" spans="1:24">
      <c r="A516">
        <v>1</v>
      </c>
      <c r="B516">
        <v>150</v>
      </c>
      <c r="C516">
        <v>75</v>
      </c>
      <c r="D516">
        <v>150</v>
      </c>
      <c r="E516">
        <v>100</v>
      </c>
      <c r="F516">
        <v>6</v>
      </c>
      <c r="G516">
        <f t="shared" si="104"/>
        <v>10</v>
      </c>
      <c r="H516">
        <v>2013</v>
      </c>
      <c r="I516">
        <v>0.25</v>
      </c>
      <c r="J516">
        <v>0.35</v>
      </c>
      <c r="K516">
        <v>375</v>
      </c>
      <c r="L516">
        <v>375</v>
      </c>
      <c r="M516">
        <v>1</v>
      </c>
      <c r="N516">
        <v>1</v>
      </c>
      <c r="O516">
        <f t="shared" si="102"/>
        <v>0.35389999999999999</v>
      </c>
      <c r="P516">
        <f t="shared" si="103"/>
        <v>140.37199999999999</v>
      </c>
      <c r="Q516">
        <f t="shared" si="98"/>
        <v>107.92677165354336</v>
      </c>
      <c r="R516">
        <f t="shared" si="99"/>
        <v>140.37199999999999</v>
      </c>
      <c r="S516">
        <f t="shared" si="100"/>
        <v>203.54441717456501</v>
      </c>
      <c r="T516">
        <f t="shared" si="101"/>
        <v>240.45380482221947</v>
      </c>
      <c r="W516" s="2"/>
      <c r="X516" s="2"/>
    </row>
    <row r="517" spans="1:24">
      <c r="A517">
        <v>1</v>
      </c>
      <c r="B517">
        <v>150</v>
      </c>
      <c r="C517">
        <v>75</v>
      </c>
      <c r="D517">
        <v>150</v>
      </c>
      <c r="E517">
        <v>100</v>
      </c>
      <c r="F517">
        <v>6</v>
      </c>
      <c r="G517">
        <f t="shared" si="104"/>
        <v>12.5</v>
      </c>
      <c r="H517">
        <v>2013</v>
      </c>
      <c r="I517">
        <v>0.25</v>
      </c>
      <c r="J517">
        <v>0.35</v>
      </c>
      <c r="K517">
        <v>375</v>
      </c>
      <c r="L517">
        <v>375</v>
      </c>
      <c r="M517">
        <v>1</v>
      </c>
      <c r="N517">
        <v>1</v>
      </c>
      <c r="O517">
        <f t="shared" si="102"/>
        <v>0.35389999999999999</v>
      </c>
      <c r="P517">
        <f t="shared" si="103"/>
        <v>139.88800000000001</v>
      </c>
      <c r="Q517">
        <f t="shared" si="98"/>
        <v>107.92677165354336</v>
      </c>
      <c r="R517">
        <f t="shared" si="99"/>
        <v>139.88800000000001</v>
      </c>
      <c r="S517">
        <f t="shared" si="100"/>
        <v>202.88976814265754</v>
      </c>
      <c r="T517">
        <f t="shared" si="101"/>
        <v>239.68044609919281</v>
      </c>
      <c r="W517" s="2"/>
      <c r="X517" s="2"/>
    </row>
    <row r="518" spans="1:24">
      <c r="A518">
        <v>1</v>
      </c>
      <c r="B518">
        <v>150</v>
      </c>
      <c r="C518">
        <v>75</v>
      </c>
      <c r="D518">
        <v>150</v>
      </c>
      <c r="E518">
        <v>100</v>
      </c>
      <c r="F518">
        <v>6</v>
      </c>
      <c r="G518">
        <f t="shared" si="104"/>
        <v>15</v>
      </c>
      <c r="H518">
        <v>2013</v>
      </c>
      <c r="I518">
        <v>0.25</v>
      </c>
      <c r="J518">
        <v>0.35</v>
      </c>
      <c r="K518">
        <v>375</v>
      </c>
      <c r="L518">
        <v>375</v>
      </c>
      <c r="M518">
        <v>1</v>
      </c>
      <c r="N518">
        <v>1</v>
      </c>
      <c r="O518">
        <f t="shared" si="102"/>
        <v>0.35389999999999999</v>
      </c>
      <c r="P518">
        <f t="shared" si="103"/>
        <v>139.404</v>
      </c>
      <c r="Q518">
        <f t="shared" si="98"/>
        <v>107.92677165354336</v>
      </c>
      <c r="R518">
        <f t="shared" si="99"/>
        <v>139.404</v>
      </c>
      <c r="S518">
        <f t="shared" si="100"/>
        <v>202.23557196031263</v>
      </c>
      <c r="T518">
        <f t="shared" si="101"/>
        <v>238.90762234244932</v>
      </c>
      <c r="W518" s="2"/>
      <c r="X518" s="2"/>
    </row>
    <row r="519" spans="1:24">
      <c r="A519">
        <v>1</v>
      </c>
      <c r="B519">
        <v>150</v>
      </c>
      <c r="C519">
        <v>75</v>
      </c>
      <c r="D519">
        <v>150</v>
      </c>
      <c r="E519">
        <v>100</v>
      </c>
      <c r="F519">
        <v>6</v>
      </c>
      <c r="G519">
        <f t="shared" si="104"/>
        <v>17.5</v>
      </c>
      <c r="H519">
        <v>2013</v>
      </c>
      <c r="I519">
        <v>0.25</v>
      </c>
      <c r="J519">
        <v>0.35</v>
      </c>
      <c r="K519">
        <v>375</v>
      </c>
      <c r="L519">
        <v>375</v>
      </c>
      <c r="M519">
        <v>1</v>
      </c>
      <c r="N519">
        <v>1</v>
      </c>
      <c r="O519">
        <f t="shared" si="102"/>
        <v>0.35389999999999999</v>
      </c>
      <c r="P519">
        <f t="shared" si="103"/>
        <v>138.91999999999999</v>
      </c>
      <c r="Q519">
        <f t="shared" si="98"/>
        <v>107.92677165354336</v>
      </c>
      <c r="R519">
        <f t="shared" si="99"/>
        <v>138.91999999999999</v>
      </c>
      <c r="S519">
        <f t="shared" si="100"/>
        <v>201.58182988490572</v>
      </c>
      <c r="T519">
        <f t="shared" ref="T519:T582" si="105">100*S519*4.43/K519</f>
        <v>238.13533503736858</v>
      </c>
      <c r="W519" s="2"/>
      <c r="X519" s="2"/>
    </row>
    <row r="520" spans="1:24">
      <c r="A520">
        <v>1</v>
      </c>
      <c r="B520">
        <v>150</v>
      </c>
      <c r="C520">
        <v>75</v>
      </c>
      <c r="D520">
        <v>150</v>
      </c>
      <c r="E520">
        <v>100</v>
      </c>
      <c r="F520">
        <v>6</v>
      </c>
      <c r="G520">
        <f t="shared" si="104"/>
        <v>20</v>
      </c>
      <c r="H520">
        <v>2013</v>
      </c>
      <c r="I520">
        <v>0.25</v>
      </c>
      <c r="J520">
        <v>0.35</v>
      </c>
      <c r="K520">
        <v>375</v>
      </c>
      <c r="L520">
        <v>375</v>
      </c>
      <c r="M520">
        <v>1</v>
      </c>
      <c r="N520">
        <v>1</v>
      </c>
      <c r="O520">
        <f t="shared" si="102"/>
        <v>0.35389999999999999</v>
      </c>
      <c r="P520">
        <f t="shared" si="103"/>
        <v>138.43599999999998</v>
      </c>
      <c r="Q520">
        <f t="shared" si="98"/>
        <v>107.92677165354336</v>
      </c>
      <c r="R520">
        <f t="shared" si="99"/>
        <v>138.43599999999998</v>
      </c>
      <c r="S520">
        <f t="shared" si="100"/>
        <v>200.92854318169526</v>
      </c>
      <c r="T520">
        <f t="shared" si="105"/>
        <v>237.36358567864266</v>
      </c>
      <c r="W520" s="2"/>
      <c r="X520" s="2"/>
    </row>
    <row r="521" spans="1:24">
      <c r="A521">
        <v>1</v>
      </c>
      <c r="B521">
        <v>150</v>
      </c>
      <c r="C521">
        <v>75</v>
      </c>
      <c r="D521">
        <v>150</v>
      </c>
      <c r="E521">
        <v>100</v>
      </c>
      <c r="F521">
        <v>6</v>
      </c>
      <c r="G521">
        <f t="shared" si="104"/>
        <v>22.5</v>
      </c>
      <c r="H521">
        <v>2013</v>
      </c>
      <c r="I521">
        <v>0.25</v>
      </c>
      <c r="J521">
        <v>0.35</v>
      </c>
      <c r="K521">
        <v>375</v>
      </c>
      <c r="L521">
        <v>375</v>
      </c>
      <c r="M521">
        <v>1</v>
      </c>
      <c r="N521">
        <v>1</v>
      </c>
      <c r="O521">
        <f t="shared" si="102"/>
        <v>0.35389999999999999</v>
      </c>
      <c r="P521">
        <f t="shared" si="103"/>
        <v>137.952</v>
      </c>
      <c r="Q521">
        <f t="shared" si="98"/>
        <v>107.92677165354336</v>
      </c>
      <c r="R521">
        <f t="shared" si="99"/>
        <v>137.952</v>
      </c>
      <c r="S521">
        <f t="shared" si="100"/>
        <v>200.2757131238989</v>
      </c>
      <c r="T521">
        <f t="shared" si="105"/>
        <v>236.59237577036589</v>
      </c>
      <c r="W521" s="2"/>
      <c r="X521" s="2"/>
    </row>
    <row r="522" spans="1:24">
      <c r="A522">
        <v>1</v>
      </c>
      <c r="B522">
        <v>150</v>
      </c>
      <c r="C522">
        <v>75</v>
      </c>
      <c r="D522">
        <v>150</v>
      </c>
      <c r="E522">
        <v>100</v>
      </c>
      <c r="F522">
        <v>6</v>
      </c>
      <c r="G522">
        <f t="shared" si="104"/>
        <v>25</v>
      </c>
      <c r="H522">
        <v>2013</v>
      </c>
      <c r="I522">
        <v>0.25</v>
      </c>
      <c r="J522">
        <v>0.35</v>
      </c>
      <c r="K522">
        <v>375</v>
      </c>
      <c r="L522">
        <v>375</v>
      </c>
      <c r="M522">
        <v>1</v>
      </c>
      <c r="N522">
        <v>1</v>
      </c>
      <c r="O522">
        <f t="shared" si="102"/>
        <v>0.35389999999999999</v>
      </c>
      <c r="P522">
        <f t="shared" si="103"/>
        <v>137.46799999999999</v>
      </c>
      <c r="Q522">
        <f t="shared" si="98"/>
        <v>107.92677165354336</v>
      </c>
      <c r="R522">
        <f t="shared" si="99"/>
        <v>137.46799999999999</v>
      </c>
      <c r="S522">
        <f t="shared" si="100"/>
        <v>199.62334099277277</v>
      </c>
      <c r="T522">
        <f t="shared" si="105"/>
        <v>235.82170682612889</v>
      </c>
      <c r="W522" s="2"/>
      <c r="X522" s="2"/>
    </row>
    <row r="523" spans="1:24">
      <c r="A523">
        <v>1</v>
      </c>
      <c r="B523">
        <v>150</v>
      </c>
      <c r="C523">
        <v>75</v>
      </c>
      <c r="D523">
        <v>150</v>
      </c>
      <c r="E523">
        <v>100</v>
      </c>
      <c r="F523">
        <v>6</v>
      </c>
      <c r="G523">
        <f t="shared" si="104"/>
        <v>27.5</v>
      </c>
      <c r="H523">
        <v>2013</v>
      </c>
      <c r="I523">
        <v>0.25</v>
      </c>
      <c r="J523">
        <v>0.35</v>
      </c>
      <c r="K523">
        <v>375</v>
      </c>
      <c r="L523">
        <v>375</v>
      </c>
      <c r="M523">
        <v>1</v>
      </c>
      <c r="N523">
        <v>1</v>
      </c>
      <c r="O523">
        <f t="shared" si="102"/>
        <v>0.35389999999999999</v>
      </c>
      <c r="P523">
        <f t="shared" si="103"/>
        <v>136.98399999999998</v>
      </c>
      <c r="Q523">
        <f t="shared" si="98"/>
        <v>107.92677165354336</v>
      </c>
      <c r="R523">
        <f t="shared" si="99"/>
        <v>136.98399999999998</v>
      </c>
      <c r="S523">
        <f t="shared" si="100"/>
        <v>198.97142807768958</v>
      </c>
      <c r="T523">
        <f t="shared" si="105"/>
        <v>235.05158036911064</v>
      </c>
      <c r="W523" s="2"/>
      <c r="X523" s="2"/>
    </row>
    <row r="524" spans="1:24">
      <c r="A524">
        <v>1</v>
      </c>
      <c r="B524">
        <v>150</v>
      </c>
      <c r="C524">
        <v>75</v>
      </c>
      <c r="D524">
        <v>150</v>
      </c>
      <c r="E524">
        <v>100</v>
      </c>
      <c r="F524">
        <v>6</v>
      </c>
      <c r="G524">
        <f t="shared" si="104"/>
        <v>30</v>
      </c>
      <c r="H524">
        <v>2013</v>
      </c>
      <c r="I524">
        <v>0.25</v>
      </c>
      <c r="J524">
        <v>0.35</v>
      </c>
      <c r="K524">
        <v>375</v>
      </c>
      <c r="L524">
        <v>375</v>
      </c>
      <c r="M524">
        <v>1</v>
      </c>
      <c r="N524">
        <v>1</v>
      </c>
      <c r="O524">
        <f t="shared" si="102"/>
        <v>0.35389999999999999</v>
      </c>
      <c r="P524">
        <f t="shared" si="103"/>
        <v>136.5</v>
      </c>
      <c r="Q524">
        <f t="shared" si="98"/>
        <v>107.92677165354336</v>
      </c>
      <c r="R524">
        <f t="shared" si="99"/>
        <v>136.5</v>
      </c>
      <c r="S524">
        <f t="shared" si="100"/>
        <v>198.31997567621974</v>
      </c>
      <c r="T524">
        <f t="shared" si="105"/>
        <v>234.28199793217425</v>
      </c>
      <c r="W524" s="2"/>
      <c r="X524" s="2"/>
    </row>
    <row r="525" spans="1:24">
      <c r="A525">
        <v>1</v>
      </c>
      <c r="B525">
        <v>150</v>
      </c>
      <c r="C525">
        <v>75</v>
      </c>
      <c r="D525">
        <v>150</v>
      </c>
      <c r="E525">
        <v>100</v>
      </c>
      <c r="F525">
        <v>6</v>
      </c>
      <c r="G525">
        <f t="shared" si="104"/>
        <v>32.5</v>
      </c>
      <c r="H525">
        <v>2013</v>
      </c>
      <c r="I525">
        <v>0.25</v>
      </c>
      <c r="J525">
        <v>0.35</v>
      </c>
      <c r="K525">
        <v>375</v>
      </c>
      <c r="L525">
        <v>375</v>
      </c>
      <c r="M525">
        <v>1</v>
      </c>
      <c r="N525">
        <v>1</v>
      </c>
      <c r="O525">
        <f t="shared" si="102"/>
        <v>0.35389999999999999</v>
      </c>
      <c r="P525">
        <f t="shared" si="103"/>
        <v>136.01599999999999</v>
      </c>
      <c r="Q525">
        <f t="shared" si="98"/>
        <v>107.92677165354336</v>
      </c>
      <c r="R525">
        <f t="shared" si="99"/>
        <v>136.01599999999999</v>
      </c>
      <c r="S525">
        <f t="shared" si="100"/>
        <v>197.66898509421247</v>
      </c>
      <c r="T525">
        <f t="shared" si="105"/>
        <v>233.512961057963</v>
      </c>
      <c r="W525" s="2"/>
      <c r="X525" s="2"/>
    </row>
    <row r="526" spans="1:24">
      <c r="A526">
        <v>1</v>
      </c>
      <c r="B526">
        <v>150</v>
      </c>
      <c r="C526">
        <v>75</v>
      </c>
      <c r="D526">
        <v>150</v>
      </c>
      <c r="E526">
        <v>100</v>
      </c>
      <c r="F526">
        <v>6</v>
      </c>
      <c r="G526">
        <f t="shared" si="104"/>
        <v>35</v>
      </c>
      <c r="H526">
        <v>2013</v>
      </c>
      <c r="I526">
        <v>0.25</v>
      </c>
      <c r="J526">
        <v>0.35</v>
      </c>
      <c r="K526">
        <v>375</v>
      </c>
      <c r="L526">
        <v>375</v>
      </c>
      <c r="M526">
        <v>1</v>
      </c>
      <c r="N526">
        <v>1</v>
      </c>
      <c r="O526">
        <f t="shared" si="102"/>
        <v>0.35389999999999999</v>
      </c>
      <c r="P526">
        <f t="shared" si="103"/>
        <v>135.53199999999998</v>
      </c>
      <c r="Q526">
        <f t="shared" si="98"/>
        <v>107.92677165354336</v>
      </c>
      <c r="R526">
        <f t="shared" si="99"/>
        <v>135.53199999999998</v>
      </c>
      <c r="S526">
        <f t="shared" si="100"/>
        <v>197.01845764587839</v>
      </c>
      <c r="T526">
        <f t="shared" si="105"/>
        <v>232.74447129899764</v>
      </c>
      <c r="W526" s="2"/>
      <c r="X526" s="2"/>
    </row>
    <row r="527" spans="1:24">
      <c r="A527">
        <v>1</v>
      </c>
      <c r="B527">
        <v>150</v>
      </c>
      <c r="C527">
        <v>75</v>
      </c>
      <c r="D527">
        <v>150</v>
      </c>
      <c r="E527">
        <v>100</v>
      </c>
      <c r="F527">
        <v>6</v>
      </c>
      <c r="G527">
        <f t="shared" si="104"/>
        <v>37.5</v>
      </c>
      <c r="H527">
        <v>2013</v>
      </c>
      <c r="I527">
        <v>0.25</v>
      </c>
      <c r="J527">
        <v>0.35</v>
      </c>
      <c r="K527">
        <v>375</v>
      </c>
      <c r="L527">
        <v>375</v>
      </c>
      <c r="M527">
        <v>1</v>
      </c>
      <c r="N527">
        <v>1</v>
      </c>
      <c r="O527">
        <f t="shared" si="102"/>
        <v>0.35389999999999999</v>
      </c>
      <c r="P527">
        <f t="shared" si="103"/>
        <v>135.048</v>
      </c>
      <c r="Q527">
        <f t="shared" si="98"/>
        <v>107.92677165354336</v>
      </c>
      <c r="R527">
        <f t="shared" si="99"/>
        <v>135.048</v>
      </c>
      <c r="S527">
        <f t="shared" si="100"/>
        <v>196.36839465387234</v>
      </c>
      <c r="T527">
        <f t="shared" si="105"/>
        <v>231.97653021777452</v>
      </c>
      <c r="W527" s="2"/>
      <c r="X527" s="2"/>
    </row>
    <row r="528" spans="1:24">
      <c r="A528">
        <v>1</v>
      </c>
      <c r="B528">
        <v>150</v>
      </c>
      <c r="C528">
        <v>75</v>
      </c>
      <c r="D528">
        <v>150</v>
      </c>
      <c r="E528">
        <v>100</v>
      </c>
      <c r="F528">
        <v>6</v>
      </c>
      <c r="G528">
        <f t="shared" si="104"/>
        <v>40</v>
      </c>
      <c r="H528">
        <v>2013</v>
      </c>
      <c r="I528">
        <v>0.25</v>
      </c>
      <c r="J528">
        <v>0.35</v>
      </c>
      <c r="K528">
        <v>375</v>
      </c>
      <c r="L528">
        <v>375</v>
      </c>
      <c r="M528">
        <v>1</v>
      </c>
      <c r="N528">
        <v>1</v>
      </c>
      <c r="O528">
        <f t="shared" si="102"/>
        <v>0.35389999999999999</v>
      </c>
      <c r="P528">
        <f t="shared" si="103"/>
        <v>134.56399999999999</v>
      </c>
      <c r="Q528">
        <f t="shared" ref="Q528:Q591" si="106">IF(P528&gt;=0,59.6 + 2455 / (H528- 1962.2),59.6 + 2455 / (H528- 1962.2) + P528 * 0.5466)</f>
        <v>107.92677165354336</v>
      </c>
      <c r="R528">
        <f t="shared" ref="R528:R591" si="107">IF(P528&gt;0,P528,0.001)</f>
        <v>134.56399999999999</v>
      </c>
      <c r="S528">
        <f t="shared" ref="S528:S591" si="108">(Q528 +R528^1.2) * (1 - EXP(-0.001502 * K528)) *EXP(-0.000554 * L528) * EXP(-0.1064 * I528) * EXP(-0.0325 * J528) * 1.2453</f>
        <v>195.71879744937877</v>
      </c>
      <c r="T528">
        <f t="shared" si="105"/>
        <v>231.2091393868661</v>
      </c>
      <c r="W528" s="2"/>
      <c r="X528" s="2"/>
    </row>
    <row r="529" spans="1:24">
      <c r="A529">
        <v>1</v>
      </c>
      <c r="B529">
        <v>150</v>
      </c>
      <c r="C529">
        <v>75</v>
      </c>
      <c r="D529">
        <v>150</v>
      </c>
      <c r="E529">
        <v>100</v>
      </c>
      <c r="F529">
        <v>6</v>
      </c>
      <c r="G529">
        <f t="shared" si="104"/>
        <v>42.5</v>
      </c>
      <c r="H529">
        <v>2013</v>
      </c>
      <c r="I529">
        <v>0.25</v>
      </c>
      <c r="J529">
        <v>0.35</v>
      </c>
      <c r="K529">
        <v>375</v>
      </c>
      <c r="L529">
        <v>375</v>
      </c>
      <c r="M529">
        <v>1</v>
      </c>
      <c r="N529">
        <v>1</v>
      </c>
      <c r="O529">
        <f t="shared" si="102"/>
        <v>0.35389999999999999</v>
      </c>
      <c r="P529">
        <f t="shared" si="103"/>
        <v>134.07999999999998</v>
      </c>
      <c r="Q529">
        <f t="shared" si="106"/>
        <v>107.92677165354336</v>
      </c>
      <c r="R529">
        <f t="shared" si="107"/>
        <v>134.07999999999998</v>
      </c>
      <c r="S529">
        <f t="shared" si="108"/>
        <v>195.06966737219793</v>
      </c>
      <c r="T529">
        <f t="shared" si="105"/>
        <v>230.4423003890231</v>
      </c>
      <c r="W529" s="2"/>
      <c r="X529" s="2"/>
    </row>
    <row r="530" spans="1:24">
      <c r="A530">
        <v>1</v>
      </c>
      <c r="B530">
        <v>150</v>
      </c>
      <c r="C530">
        <v>75</v>
      </c>
      <c r="D530">
        <v>150</v>
      </c>
      <c r="E530">
        <v>100</v>
      </c>
      <c r="F530">
        <v>6</v>
      </c>
      <c r="G530">
        <f t="shared" si="104"/>
        <v>45</v>
      </c>
      <c r="H530">
        <v>2013</v>
      </c>
      <c r="I530">
        <v>0.25</v>
      </c>
      <c r="J530">
        <v>0.35</v>
      </c>
      <c r="K530">
        <v>375</v>
      </c>
      <c r="L530">
        <v>375</v>
      </c>
      <c r="M530">
        <v>1</v>
      </c>
      <c r="N530">
        <v>1</v>
      </c>
      <c r="O530">
        <f t="shared" si="102"/>
        <v>0.35389999999999999</v>
      </c>
      <c r="P530">
        <f t="shared" si="103"/>
        <v>133.596</v>
      </c>
      <c r="Q530">
        <f t="shared" si="106"/>
        <v>107.92677165354336</v>
      </c>
      <c r="R530">
        <f t="shared" si="107"/>
        <v>133.596</v>
      </c>
      <c r="S530">
        <f t="shared" si="108"/>
        <v>194.42100577083224</v>
      </c>
      <c r="T530">
        <f t="shared" si="105"/>
        <v>229.67601481727647</v>
      </c>
      <c r="W530" s="2"/>
      <c r="X530" s="2"/>
    </row>
    <row r="531" spans="1:24">
      <c r="A531">
        <v>1</v>
      </c>
      <c r="B531">
        <v>150</v>
      </c>
      <c r="C531">
        <v>75</v>
      </c>
      <c r="D531">
        <v>150</v>
      </c>
      <c r="E531">
        <v>100</v>
      </c>
      <c r="F531">
        <v>6</v>
      </c>
      <c r="G531">
        <f t="shared" si="104"/>
        <v>47.5</v>
      </c>
      <c r="H531">
        <v>2013</v>
      </c>
      <c r="I531">
        <v>0.25</v>
      </c>
      <c r="J531">
        <v>0.35</v>
      </c>
      <c r="K531">
        <v>375</v>
      </c>
      <c r="L531">
        <v>375</v>
      </c>
      <c r="M531">
        <v>1</v>
      </c>
      <c r="N531">
        <v>1</v>
      </c>
      <c r="O531">
        <f t="shared" si="102"/>
        <v>0.35389999999999999</v>
      </c>
      <c r="P531">
        <f t="shared" si="103"/>
        <v>133.11199999999999</v>
      </c>
      <c r="Q531">
        <f t="shared" si="106"/>
        <v>107.92677165354336</v>
      </c>
      <c r="R531">
        <f t="shared" si="107"/>
        <v>133.11199999999999</v>
      </c>
      <c r="S531">
        <f t="shared" si="108"/>
        <v>193.77281400257473</v>
      </c>
      <c r="T531">
        <f t="shared" si="105"/>
        <v>228.91028427504162</v>
      </c>
      <c r="W531" s="2"/>
      <c r="X531" s="2"/>
    </row>
    <row r="532" spans="1:24">
      <c r="A532">
        <v>1</v>
      </c>
      <c r="B532">
        <v>150</v>
      </c>
      <c r="C532">
        <v>75</v>
      </c>
      <c r="D532">
        <v>150</v>
      </c>
      <c r="E532">
        <v>100</v>
      </c>
      <c r="F532">
        <v>6</v>
      </c>
      <c r="G532">
        <f t="shared" si="104"/>
        <v>50</v>
      </c>
      <c r="H532">
        <v>2013</v>
      </c>
      <c r="I532">
        <v>0.25</v>
      </c>
      <c r="J532">
        <v>0.35</v>
      </c>
      <c r="K532">
        <v>375</v>
      </c>
      <c r="L532">
        <v>375</v>
      </c>
      <c r="M532">
        <v>1</v>
      </c>
      <c r="N532">
        <v>1</v>
      </c>
      <c r="O532">
        <f t="shared" si="102"/>
        <v>0.35389999999999999</v>
      </c>
      <c r="P532">
        <f t="shared" si="103"/>
        <v>132.62799999999999</v>
      </c>
      <c r="Q532">
        <f t="shared" si="106"/>
        <v>107.92677165354336</v>
      </c>
      <c r="R532">
        <f t="shared" si="107"/>
        <v>132.62799999999999</v>
      </c>
      <c r="S532">
        <f t="shared" si="108"/>
        <v>193.12509343359841</v>
      </c>
      <c r="T532">
        <f t="shared" si="105"/>
        <v>228.14511037622424</v>
      </c>
      <c r="W532" s="2"/>
      <c r="X532" s="2"/>
    </row>
    <row r="533" spans="1:24">
      <c r="A533">
        <v>1</v>
      </c>
      <c r="B533">
        <v>150</v>
      </c>
      <c r="C533">
        <v>75</v>
      </c>
      <c r="D533">
        <v>150</v>
      </c>
      <c r="E533">
        <v>100</v>
      </c>
      <c r="F533">
        <v>6</v>
      </c>
      <c r="G533">
        <f t="shared" si="104"/>
        <v>52.5</v>
      </c>
      <c r="H533">
        <v>2013</v>
      </c>
      <c r="I533">
        <v>0.25</v>
      </c>
      <c r="J533">
        <v>0.35</v>
      </c>
      <c r="K533">
        <v>375</v>
      </c>
      <c r="L533">
        <v>375</v>
      </c>
      <c r="M533">
        <v>1</v>
      </c>
      <c r="N533">
        <v>1</v>
      </c>
      <c r="O533">
        <f t="shared" si="102"/>
        <v>0.35389999999999999</v>
      </c>
      <c r="P533">
        <f t="shared" si="103"/>
        <v>132.14400000000001</v>
      </c>
      <c r="Q533">
        <f t="shared" si="106"/>
        <v>107.92677165354336</v>
      </c>
      <c r="R533">
        <f t="shared" si="107"/>
        <v>132.14400000000001</v>
      </c>
      <c r="S533">
        <f t="shared" si="108"/>
        <v>192.47784543904768</v>
      </c>
      <c r="T533">
        <f t="shared" si="105"/>
        <v>227.38049474532829</v>
      </c>
      <c r="W533" s="2"/>
      <c r="X533" s="2"/>
    </row>
    <row r="534" spans="1:24">
      <c r="A534">
        <v>1</v>
      </c>
      <c r="B534">
        <v>150</v>
      </c>
      <c r="C534">
        <v>75</v>
      </c>
      <c r="D534">
        <v>150</v>
      </c>
      <c r="E534">
        <v>100</v>
      </c>
      <c r="F534">
        <v>6</v>
      </c>
      <c r="G534">
        <f t="shared" si="104"/>
        <v>55</v>
      </c>
      <c r="H534">
        <v>2013</v>
      </c>
      <c r="I534">
        <v>0.25</v>
      </c>
      <c r="J534">
        <v>0.35</v>
      </c>
      <c r="K534">
        <v>375</v>
      </c>
      <c r="L534">
        <v>375</v>
      </c>
      <c r="M534">
        <v>1</v>
      </c>
      <c r="N534">
        <v>1</v>
      </c>
      <c r="O534">
        <f t="shared" si="102"/>
        <v>0.35389999999999999</v>
      </c>
      <c r="P534">
        <f t="shared" si="103"/>
        <v>131.66</v>
      </c>
      <c r="Q534">
        <f t="shared" si="106"/>
        <v>107.92677165354336</v>
      </c>
      <c r="R534">
        <f t="shared" si="107"/>
        <v>131.66</v>
      </c>
      <c r="S534">
        <f t="shared" si="108"/>
        <v>191.83107140312919</v>
      </c>
      <c r="T534">
        <f t="shared" si="105"/>
        <v>226.61643901756324</v>
      </c>
      <c r="W534" s="2"/>
      <c r="X534" s="2"/>
    </row>
    <row r="535" spans="1:24">
      <c r="A535">
        <v>1</v>
      </c>
      <c r="B535">
        <v>150</v>
      </c>
      <c r="C535">
        <v>75</v>
      </c>
      <c r="D535">
        <v>150</v>
      </c>
      <c r="E535">
        <v>100</v>
      </c>
      <c r="F535">
        <v>6</v>
      </c>
      <c r="G535">
        <f t="shared" si="104"/>
        <v>57.5</v>
      </c>
      <c r="H535">
        <v>2013</v>
      </c>
      <c r="I535">
        <v>0.25</v>
      </c>
      <c r="J535">
        <v>0.35</v>
      </c>
      <c r="K535">
        <v>375</v>
      </c>
      <c r="L535">
        <v>375</v>
      </c>
      <c r="M535">
        <v>1</v>
      </c>
      <c r="N535">
        <v>1</v>
      </c>
      <c r="O535">
        <f t="shared" si="102"/>
        <v>0.35389999999999999</v>
      </c>
      <c r="P535">
        <f t="shared" si="103"/>
        <v>131.17599999999999</v>
      </c>
      <c r="Q535">
        <f t="shared" si="106"/>
        <v>107.92677165354336</v>
      </c>
      <c r="R535">
        <f t="shared" si="107"/>
        <v>131.17599999999999</v>
      </c>
      <c r="S535">
        <f t="shared" si="108"/>
        <v>191.18477271920605</v>
      </c>
      <c r="T535">
        <f t="shared" si="105"/>
        <v>225.85294483895541</v>
      </c>
      <c r="W535" s="2"/>
      <c r="X535" s="2"/>
    </row>
    <row r="536" spans="1:24">
      <c r="A536">
        <v>1</v>
      </c>
      <c r="B536">
        <v>150</v>
      </c>
      <c r="C536">
        <v>75</v>
      </c>
      <c r="D536">
        <v>150</v>
      </c>
      <c r="E536">
        <v>100</v>
      </c>
      <c r="F536">
        <v>6</v>
      </c>
      <c r="G536">
        <f t="shared" si="104"/>
        <v>60</v>
      </c>
      <c r="H536">
        <v>2013</v>
      </c>
      <c r="I536">
        <v>0.25</v>
      </c>
      <c r="J536">
        <v>0.35</v>
      </c>
      <c r="K536">
        <v>375</v>
      </c>
      <c r="L536">
        <v>375</v>
      </c>
      <c r="M536">
        <v>1</v>
      </c>
      <c r="N536">
        <v>1</v>
      </c>
      <c r="O536">
        <f t="shared" si="102"/>
        <v>0.35389999999999999</v>
      </c>
      <c r="P536">
        <f t="shared" si="103"/>
        <v>130.69200000000001</v>
      </c>
      <c r="Q536">
        <f t="shared" si="106"/>
        <v>107.92677165354336</v>
      </c>
      <c r="R536">
        <f t="shared" si="107"/>
        <v>130.69200000000001</v>
      </c>
      <c r="S536">
        <f t="shared" si="108"/>
        <v>190.53895078989152</v>
      </c>
      <c r="T536">
        <f t="shared" si="105"/>
        <v>225.09001386645852</v>
      </c>
      <c r="W536" s="2"/>
      <c r="X536" s="2"/>
    </row>
    <row r="537" spans="1:24">
      <c r="A537">
        <v>1</v>
      </c>
      <c r="B537">
        <v>150</v>
      </c>
      <c r="C537">
        <v>75</v>
      </c>
      <c r="D537">
        <v>150</v>
      </c>
      <c r="E537">
        <v>100</v>
      </c>
      <c r="F537">
        <v>6</v>
      </c>
      <c r="G537">
        <f t="shared" si="104"/>
        <v>62.5</v>
      </c>
      <c r="H537">
        <v>2013</v>
      </c>
      <c r="I537">
        <v>0.25</v>
      </c>
      <c r="J537">
        <v>0.35</v>
      </c>
      <c r="K537">
        <v>375</v>
      </c>
      <c r="L537">
        <v>375</v>
      </c>
      <c r="M537">
        <v>1</v>
      </c>
      <c r="N537">
        <v>1</v>
      </c>
      <c r="O537">
        <f t="shared" si="102"/>
        <v>0.35389999999999999</v>
      </c>
      <c r="P537">
        <f t="shared" si="103"/>
        <v>130.208</v>
      </c>
      <c r="Q537">
        <f t="shared" si="106"/>
        <v>107.92677165354336</v>
      </c>
      <c r="R537">
        <f t="shared" si="107"/>
        <v>130.208</v>
      </c>
      <c r="S537">
        <f t="shared" si="108"/>
        <v>189.89360702714566</v>
      </c>
      <c r="T537">
        <f t="shared" si="105"/>
        <v>224.32764776806806</v>
      </c>
      <c r="W537" s="2"/>
      <c r="X537" s="2"/>
    </row>
    <row r="538" spans="1:24">
      <c r="A538">
        <v>1</v>
      </c>
      <c r="B538">
        <v>150</v>
      </c>
      <c r="C538">
        <v>75</v>
      </c>
      <c r="D538">
        <v>150</v>
      </c>
      <c r="E538">
        <v>100</v>
      </c>
      <c r="F538">
        <v>6</v>
      </c>
      <c r="G538">
        <f t="shared" si="104"/>
        <v>65</v>
      </c>
      <c r="H538">
        <v>2013</v>
      </c>
      <c r="I538">
        <v>0.25</v>
      </c>
      <c r="J538">
        <v>0.35</v>
      </c>
      <c r="K538">
        <v>375</v>
      </c>
      <c r="L538">
        <v>375</v>
      </c>
      <c r="M538">
        <v>1</v>
      </c>
      <c r="N538">
        <v>1</v>
      </c>
      <c r="O538">
        <f t="shared" si="102"/>
        <v>0.35389999999999999</v>
      </c>
      <c r="P538">
        <f t="shared" si="103"/>
        <v>129.72399999999999</v>
      </c>
      <c r="Q538">
        <f t="shared" si="106"/>
        <v>107.92677165354336</v>
      </c>
      <c r="R538">
        <f t="shared" si="107"/>
        <v>129.72399999999999</v>
      </c>
      <c r="S538">
        <f t="shared" si="108"/>
        <v>189.24874285237237</v>
      </c>
      <c r="T538">
        <f t="shared" si="105"/>
        <v>223.56584822293587</v>
      </c>
      <c r="W538" s="2"/>
      <c r="X538" s="2"/>
    </row>
    <row r="539" spans="1:24">
      <c r="A539">
        <v>1</v>
      </c>
      <c r="B539">
        <v>150</v>
      </c>
      <c r="C539">
        <v>75</v>
      </c>
      <c r="D539">
        <v>150</v>
      </c>
      <c r="E539">
        <v>100</v>
      </c>
      <c r="F539">
        <v>6</v>
      </c>
      <c r="G539">
        <f t="shared" si="104"/>
        <v>67.5</v>
      </c>
      <c r="H539">
        <v>2013</v>
      </c>
      <c r="I539">
        <v>0.25</v>
      </c>
      <c r="J539">
        <v>0.35</v>
      </c>
      <c r="K539">
        <v>375</v>
      </c>
      <c r="L539">
        <v>375</v>
      </c>
      <c r="M539">
        <v>1</v>
      </c>
      <c r="N539">
        <v>1</v>
      </c>
      <c r="O539">
        <f t="shared" si="102"/>
        <v>0.35389999999999999</v>
      </c>
      <c r="P539">
        <f t="shared" si="103"/>
        <v>129.24</v>
      </c>
      <c r="Q539">
        <f t="shared" si="106"/>
        <v>107.92677165354336</v>
      </c>
      <c r="R539">
        <f t="shared" si="107"/>
        <v>129.24</v>
      </c>
      <c r="S539">
        <f t="shared" si="108"/>
        <v>188.6043596965178</v>
      </c>
      <c r="T539">
        <f t="shared" si="105"/>
        <v>222.80461692148634</v>
      </c>
      <c r="W539" s="2"/>
      <c r="X539" s="2"/>
    </row>
    <row r="540" spans="1:24">
      <c r="A540">
        <v>1</v>
      </c>
      <c r="B540">
        <v>150</v>
      </c>
      <c r="C540">
        <v>75</v>
      </c>
      <c r="D540">
        <v>150</v>
      </c>
      <c r="E540">
        <v>100</v>
      </c>
      <c r="F540">
        <v>6</v>
      </c>
      <c r="G540">
        <f t="shared" si="104"/>
        <v>70</v>
      </c>
      <c r="H540">
        <v>2013</v>
      </c>
      <c r="I540">
        <v>0.25</v>
      </c>
      <c r="J540">
        <v>0.35</v>
      </c>
      <c r="K540">
        <v>375</v>
      </c>
      <c r="L540">
        <v>375</v>
      </c>
      <c r="M540">
        <v>1</v>
      </c>
      <c r="N540">
        <v>1</v>
      </c>
      <c r="O540">
        <f t="shared" si="102"/>
        <v>0.35389999999999999</v>
      </c>
      <c r="P540">
        <f t="shared" si="103"/>
        <v>128.756</v>
      </c>
      <c r="Q540">
        <f t="shared" si="106"/>
        <v>107.92677165354336</v>
      </c>
      <c r="R540">
        <f t="shared" si="107"/>
        <v>128.756</v>
      </c>
      <c r="S540">
        <f t="shared" si="108"/>
        <v>187.96045900017023</v>
      </c>
      <c r="T540">
        <f t="shared" si="105"/>
        <v>222.04395556553442</v>
      </c>
      <c r="W540" s="2"/>
      <c r="X540" s="2"/>
    </row>
    <row r="541" spans="1:24">
      <c r="A541">
        <v>1</v>
      </c>
      <c r="B541">
        <v>150</v>
      </c>
      <c r="C541">
        <v>75</v>
      </c>
      <c r="D541">
        <v>150</v>
      </c>
      <c r="E541">
        <v>100</v>
      </c>
      <c r="F541">
        <v>6</v>
      </c>
      <c r="G541">
        <f t="shared" si="104"/>
        <v>72.5</v>
      </c>
      <c r="H541">
        <v>2013</v>
      </c>
      <c r="I541">
        <v>0.25</v>
      </c>
      <c r="J541">
        <v>0.35</v>
      </c>
      <c r="K541">
        <v>375</v>
      </c>
      <c r="L541">
        <v>375</v>
      </c>
      <c r="M541">
        <v>1</v>
      </c>
      <c r="N541">
        <v>1</v>
      </c>
      <c r="O541">
        <f t="shared" si="102"/>
        <v>0.35389999999999999</v>
      </c>
      <c r="P541">
        <f t="shared" si="103"/>
        <v>128.27199999999999</v>
      </c>
      <c r="Q541">
        <f t="shared" si="106"/>
        <v>107.92677165354336</v>
      </c>
      <c r="R541">
        <f t="shared" si="107"/>
        <v>128.27199999999999</v>
      </c>
      <c r="S541">
        <f t="shared" si="108"/>
        <v>187.31704221366229</v>
      </c>
      <c r="T541">
        <f t="shared" si="105"/>
        <v>221.28386586840637</v>
      </c>
      <c r="W541" s="2"/>
      <c r="X541" s="2"/>
    </row>
    <row r="542" spans="1:24">
      <c r="A542">
        <v>1</v>
      </c>
      <c r="B542">
        <v>150</v>
      </c>
      <c r="C542">
        <v>75</v>
      </c>
      <c r="D542">
        <v>150</v>
      </c>
      <c r="E542">
        <v>100</v>
      </c>
      <c r="F542">
        <v>6</v>
      </c>
      <c r="G542">
        <f t="shared" si="104"/>
        <v>75</v>
      </c>
      <c r="H542">
        <v>2013</v>
      </c>
      <c r="I542">
        <v>0.25</v>
      </c>
      <c r="J542">
        <v>0.35</v>
      </c>
      <c r="K542">
        <v>375</v>
      </c>
      <c r="L542">
        <v>375</v>
      </c>
      <c r="M542">
        <v>1</v>
      </c>
      <c r="N542">
        <v>1</v>
      </c>
      <c r="O542">
        <f t="shared" si="102"/>
        <v>0.35389999999999999</v>
      </c>
      <c r="P542">
        <f t="shared" si="103"/>
        <v>127.788</v>
      </c>
      <c r="Q542">
        <f t="shared" si="106"/>
        <v>107.92677165354336</v>
      </c>
      <c r="R542">
        <f t="shared" si="107"/>
        <v>127.788</v>
      </c>
      <c r="S542">
        <f t="shared" si="108"/>
        <v>186.67411079717294</v>
      </c>
      <c r="T542">
        <f t="shared" si="105"/>
        <v>220.5243495550603</v>
      </c>
      <c r="W542" s="2"/>
      <c r="X542" s="2"/>
    </row>
    <row r="543" spans="1:24">
      <c r="A543">
        <v>1</v>
      </c>
      <c r="B543">
        <v>150</v>
      </c>
      <c r="C543">
        <v>75</v>
      </c>
      <c r="D543">
        <v>150</v>
      </c>
      <c r="E543">
        <v>100</v>
      </c>
      <c r="F543">
        <v>6</v>
      </c>
      <c r="G543">
        <f t="shared" si="104"/>
        <v>77.5</v>
      </c>
      <c r="H543">
        <v>2013</v>
      </c>
      <c r="I543">
        <v>0.25</v>
      </c>
      <c r="J543">
        <v>0.35</v>
      </c>
      <c r="K543">
        <v>375</v>
      </c>
      <c r="L543">
        <v>375</v>
      </c>
      <c r="M543">
        <v>1</v>
      </c>
      <c r="N543">
        <v>1</v>
      </c>
      <c r="O543">
        <f t="shared" si="102"/>
        <v>0.35389999999999999</v>
      </c>
      <c r="P543">
        <f t="shared" si="103"/>
        <v>127.30399999999999</v>
      </c>
      <c r="Q543">
        <f t="shared" si="106"/>
        <v>107.92677165354336</v>
      </c>
      <c r="R543">
        <f t="shared" si="107"/>
        <v>127.30399999999999</v>
      </c>
      <c r="S543">
        <f t="shared" si="108"/>
        <v>186.03166622083239</v>
      </c>
      <c r="T543">
        <f t="shared" si="105"/>
        <v>219.76540836220994</v>
      </c>
      <c r="W543" s="2"/>
      <c r="X543" s="2"/>
    </row>
    <row r="544" spans="1:24">
      <c r="A544">
        <v>1</v>
      </c>
      <c r="B544">
        <v>150</v>
      </c>
      <c r="C544">
        <v>75</v>
      </c>
      <c r="D544">
        <v>150</v>
      </c>
      <c r="E544">
        <v>100</v>
      </c>
      <c r="F544">
        <v>6</v>
      </c>
      <c r="G544">
        <f t="shared" si="104"/>
        <v>80</v>
      </c>
      <c r="H544">
        <v>2013</v>
      </c>
      <c r="I544">
        <v>0.25</v>
      </c>
      <c r="J544">
        <v>0.35</v>
      </c>
      <c r="K544">
        <v>375</v>
      </c>
      <c r="L544">
        <v>375</v>
      </c>
      <c r="M544">
        <v>1</v>
      </c>
      <c r="N544">
        <v>1</v>
      </c>
      <c r="O544">
        <f t="shared" si="102"/>
        <v>0.35389999999999999</v>
      </c>
      <c r="P544">
        <f t="shared" si="103"/>
        <v>126.82</v>
      </c>
      <c r="Q544">
        <f t="shared" si="106"/>
        <v>107.92677165354336</v>
      </c>
      <c r="R544">
        <f t="shared" si="107"/>
        <v>126.82</v>
      </c>
      <c r="S544">
        <f t="shared" si="108"/>
        <v>185.38970996482817</v>
      </c>
      <c r="T544">
        <f t="shared" si="105"/>
        <v>219.00704403845035</v>
      </c>
      <c r="W544" s="2"/>
      <c r="X544" s="2"/>
    </row>
    <row r="545" spans="1:24">
      <c r="A545">
        <v>1</v>
      </c>
      <c r="B545">
        <v>150</v>
      </c>
      <c r="C545">
        <v>75</v>
      </c>
      <c r="D545">
        <v>150</v>
      </c>
      <c r="E545">
        <v>100</v>
      </c>
      <c r="F545">
        <v>6</v>
      </c>
      <c r="G545">
        <f t="shared" si="104"/>
        <v>82.5</v>
      </c>
      <c r="H545">
        <v>2013</v>
      </c>
      <c r="I545">
        <v>0.25</v>
      </c>
      <c r="J545">
        <v>0.35</v>
      </c>
      <c r="K545">
        <v>375</v>
      </c>
      <c r="L545">
        <v>375</v>
      </c>
      <c r="M545">
        <v>1</v>
      </c>
      <c r="N545">
        <v>1</v>
      </c>
      <c r="O545">
        <f t="shared" si="102"/>
        <v>0.35389999999999999</v>
      </c>
      <c r="P545">
        <f t="shared" si="103"/>
        <v>126.336</v>
      </c>
      <c r="Q545">
        <f t="shared" si="106"/>
        <v>107.92677165354336</v>
      </c>
      <c r="R545">
        <f t="shared" si="107"/>
        <v>126.336</v>
      </c>
      <c r="S545">
        <f t="shared" si="108"/>
        <v>184.74824351951185</v>
      </c>
      <c r="T545">
        <f t="shared" si="105"/>
        <v>218.24925834438332</v>
      </c>
      <c r="W545" s="2"/>
      <c r="X545" s="2"/>
    </row>
    <row r="546" spans="1:24">
      <c r="A546">
        <v>1</v>
      </c>
      <c r="B546">
        <v>150</v>
      </c>
      <c r="C546">
        <v>75</v>
      </c>
      <c r="D546">
        <v>150</v>
      </c>
      <c r="E546">
        <v>100</v>
      </c>
      <c r="F546">
        <v>6</v>
      </c>
      <c r="G546">
        <f t="shared" si="104"/>
        <v>85</v>
      </c>
      <c r="H546">
        <v>2013</v>
      </c>
      <c r="I546">
        <v>0.25</v>
      </c>
      <c r="J546">
        <v>0.35</v>
      </c>
      <c r="K546">
        <v>375</v>
      </c>
      <c r="L546">
        <v>375</v>
      </c>
      <c r="M546">
        <v>1</v>
      </c>
      <c r="N546">
        <v>1</v>
      </c>
      <c r="O546">
        <f t="shared" si="102"/>
        <v>0.35389999999999999</v>
      </c>
      <c r="P546">
        <f t="shared" si="103"/>
        <v>125.85199999999999</v>
      </c>
      <c r="Q546">
        <f t="shared" si="106"/>
        <v>107.92677165354336</v>
      </c>
      <c r="R546">
        <f t="shared" si="107"/>
        <v>125.85199999999999</v>
      </c>
      <c r="S546">
        <f t="shared" si="108"/>
        <v>184.10726838550855</v>
      </c>
      <c r="T546">
        <f t="shared" si="105"/>
        <v>217.49205305274742</v>
      </c>
      <c r="W546" s="2"/>
      <c r="X546" s="2"/>
    </row>
    <row r="547" spans="1:24">
      <c r="A547">
        <v>1</v>
      </c>
      <c r="B547">
        <v>150</v>
      </c>
      <c r="C547">
        <v>75</v>
      </c>
      <c r="D547">
        <v>150</v>
      </c>
      <c r="E547">
        <v>100</v>
      </c>
      <c r="F547">
        <v>6</v>
      </c>
      <c r="G547">
        <f t="shared" si="104"/>
        <v>87.5</v>
      </c>
      <c r="H547">
        <v>2013</v>
      </c>
      <c r="I547">
        <v>0.25</v>
      </c>
      <c r="J547">
        <v>0.35</v>
      </c>
      <c r="K547">
        <v>375</v>
      </c>
      <c r="L547">
        <v>375</v>
      </c>
      <c r="M547">
        <v>1</v>
      </c>
      <c r="N547">
        <v>1</v>
      </c>
      <c r="O547">
        <f t="shared" si="102"/>
        <v>0.35389999999999999</v>
      </c>
      <c r="P547">
        <f t="shared" si="103"/>
        <v>125.36799999999999</v>
      </c>
      <c r="Q547">
        <f t="shared" si="106"/>
        <v>107.92677165354336</v>
      </c>
      <c r="R547">
        <f t="shared" si="107"/>
        <v>125.36799999999999</v>
      </c>
      <c r="S547">
        <f t="shared" si="108"/>
        <v>183.46678607382756</v>
      </c>
      <c r="T547">
        <f t="shared" si="105"/>
        <v>216.73542994854827</v>
      </c>
      <c r="W547" s="2"/>
      <c r="X547" s="2"/>
    </row>
    <row r="548" spans="1:24">
      <c r="A548">
        <v>1</v>
      </c>
      <c r="B548">
        <v>150</v>
      </c>
      <c r="C548">
        <v>75</v>
      </c>
      <c r="D548">
        <v>150</v>
      </c>
      <c r="E548">
        <v>100</v>
      </c>
      <c r="F548">
        <v>6</v>
      </c>
      <c r="G548">
        <f t="shared" si="104"/>
        <v>90</v>
      </c>
      <c r="H548">
        <v>2013</v>
      </c>
      <c r="I548">
        <v>0.25</v>
      </c>
      <c r="J548">
        <v>0.35</v>
      </c>
      <c r="K548">
        <v>375</v>
      </c>
      <c r="L548">
        <v>375</v>
      </c>
      <c r="M548">
        <v>1</v>
      </c>
      <c r="N548">
        <v>1</v>
      </c>
      <c r="O548">
        <f t="shared" si="102"/>
        <v>0.35389999999999999</v>
      </c>
      <c r="P548">
        <f t="shared" si="103"/>
        <v>124.88399999999999</v>
      </c>
      <c r="Q548">
        <f t="shared" si="106"/>
        <v>107.92677165354336</v>
      </c>
      <c r="R548">
        <f t="shared" si="107"/>
        <v>124.88399999999999</v>
      </c>
      <c r="S548">
        <f t="shared" si="108"/>
        <v>182.82679810597463</v>
      </c>
      <c r="T548">
        <f t="shared" si="105"/>
        <v>215.97939082919135</v>
      </c>
      <c r="W548" s="2"/>
      <c r="X548" s="2"/>
    </row>
    <row r="549" spans="1:24">
      <c r="A549">
        <v>1</v>
      </c>
      <c r="B549">
        <v>150</v>
      </c>
      <c r="C549">
        <v>75</v>
      </c>
      <c r="D549">
        <v>150</v>
      </c>
      <c r="E549">
        <v>100</v>
      </c>
      <c r="F549">
        <v>6</v>
      </c>
      <c r="G549">
        <f t="shared" si="104"/>
        <v>92.5</v>
      </c>
      <c r="H549">
        <v>2013</v>
      </c>
      <c r="I549">
        <v>0.25</v>
      </c>
      <c r="J549">
        <v>0.35</v>
      </c>
      <c r="K549">
        <v>375</v>
      </c>
      <c r="L549">
        <v>375</v>
      </c>
      <c r="M549">
        <v>1</v>
      </c>
      <c r="N549">
        <v>1</v>
      </c>
      <c r="O549">
        <f t="shared" si="102"/>
        <v>0.35389999999999999</v>
      </c>
      <c r="P549">
        <f t="shared" si="103"/>
        <v>124.39999999999999</v>
      </c>
      <c r="Q549">
        <f t="shared" si="106"/>
        <v>107.92677165354336</v>
      </c>
      <c r="R549">
        <f t="shared" si="107"/>
        <v>124.39999999999999</v>
      </c>
      <c r="S549">
        <f t="shared" si="108"/>
        <v>182.18730601406489</v>
      </c>
      <c r="T549">
        <f t="shared" si="105"/>
        <v>215.22393750461532</v>
      </c>
      <c r="W549" s="2"/>
      <c r="X549" s="2"/>
    </row>
    <row r="550" spans="1:24">
      <c r="A550">
        <v>1</v>
      </c>
      <c r="B550">
        <v>150</v>
      </c>
      <c r="C550">
        <v>75</v>
      </c>
      <c r="D550">
        <v>150</v>
      </c>
      <c r="E550">
        <v>100</v>
      </c>
      <c r="F550">
        <v>6</v>
      </c>
      <c r="G550">
        <f t="shared" si="104"/>
        <v>95</v>
      </c>
      <c r="H550">
        <v>2013</v>
      </c>
      <c r="I550">
        <v>0.25</v>
      </c>
      <c r="J550">
        <v>0.35</v>
      </c>
      <c r="K550">
        <v>375</v>
      </c>
      <c r="L550">
        <v>375</v>
      </c>
      <c r="M550">
        <v>1</v>
      </c>
      <c r="N550">
        <v>1</v>
      </c>
      <c r="O550">
        <f t="shared" si="102"/>
        <v>0.35389999999999999</v>
      </c>
      <c r="P550">
        <f t="shared" si="103"/>
        <v>123.916</v>
      </c>
      <c r="Q550">
        <f t="shared" si="106"/>
        <v>107.92677165354336</v>
      </c>
      <c r="R550">
        <f t="shared" si="107"/>
        <v>123.916</v>
      </c>
      <c r="S550">
        <f t="shared" si="108"/>
        <v>181.54831134093985</v>
      </c>
      <c r="T550">
        <f t="shared" si="105"/>
        <v>214.46907179743025</v>
      </c>
      <c r="W550" s="2"/>
      <c r="X550" s="2"/>
    </row>
    <row r="551" spans="1:24">
      <c r="A551">
        <v>1</v>
      </c>
      <c r="B551">
        <v>150</v>
      </c>
      <c r="C551">
        <v>75</v>
      </c>
      <c r="D551">
        <v>150</v>
      </c>
      <c r="E551">
        <v>100</v>
      </c>
      <c r="F551">
        <v>6</v>
      </c>
      <c r="G551">
        <f t="shared" si="104"/>
        <v>97.5</v>
      </c>
      <c r="H551">
        <v>2013</v>
      </c>
      <c r="I551">
        <v>0.25</v>
      </c>
      <c r="J551">
        <v>0.35</v>
      </c>
      <c r="K551">
        <v>375</v>
      </c>
      <c r="L551">
        <v>375</v>
      </c>
      <c r="M551">
        <v>1</v>
      </c>
      <c r="N551">
        <v>1</v>
      </c>
      <c r="O551">
        <f t="shared" si="102"/>
        <v>0.35389999999999999</v>
      </c>
      <c r="P551">
        <f t="shared" si="103"/>
        <v>123.43199999999999</v>
      </c>
      <c r="Q551">
        <f t="shared" si="106"/>
        <v>107.92677165354336</v>
      </c>
      <c r="R551">
        <f t="shared" si="107"/>
        <v>123.43199999999999</v>
      </c>
      <c r="S551">
        <f t="shared" si="108"/>
        <v>180.90981564028365</v>
      </c>
      <c r="T551">
        <f t="shared" si="105"/>
        <v>213.71479554305509</v>
      </c>
      <c r="W551" s="2"/>
      <c r="X551" s="2"/>
    </row>
    <row r="552" spans="1:24">
      <c r="A552">
        <v>1</v>
      </c>
      <c r="B552">
        <v>150</v>
      </c>
      <c r="C552">
        <v>75</v>
      </c>
      <c r="D552">
        <v>150</v>
      </c>
      <c r="E552">
        <v>100</v>
      </c>
      <c r="F552">
        <v>6</v>
      </c>
      <c r="G552">
        <f t="shared" si="104"/>
        <v>100</v>
      </c>
      <c r="H552">
        <v>2013</v>
      </c>
      <c r="I552">
        <v>0.25</v>
      </c>
      <c r="J552">
        <v>0.35</v>
      </c>
      <c r="K552">
        <v>375</v>
      </c>
      <c r="L552">
        <v>375</v>
      </c>
      <c r="M552">
        <v>1</v>
      </c>
      <c r="N552">
        <v>1</v>
      </c>
      <c r="O552">
        <f t="shared" si="102"/>
        <v>0.35389999999999999</v>
      </c>
      <c r="P552">
        <f t="shared" si="103"/>
        <v>122.94799999999999</v>
      </c>
      <c r="Q552">
        <f t="shared" si="106"/>
        <v>107.92677165354336</v>
      </c>
      <c r="R552">
        <f t="shared" si="107"/>
        <v>122.94799999999999</v>
      </c>
      <c r="S552">
        <f t="shared" si="108"/>
        <v>180.27182047674214</v>
      </c>
      <c r="T552">
        <f t="shared" si="105"/>
        <v>212.96111058985804</v>
      </c>
      <c r="W552" s="2"/>
      <c r="X552" s="2"/>
    </row>
    <row r="553" spans="1:24">
      <c r="A553">
        <v>1</v>
      </c>
      <c r="B553">
        <v>150</v>
      </c>
      <c r="C553">
        <v>75</v>
      </c>
      <c r="D553">
        <v>150</v>
      </c>
      <c r="E553">
        <v>100</v>
      </c>
      <c r="F553">
        <v>6</v>
      </c>
      <c r="G553">
        <f t="shared" si="104"/>
        <v>102.5</v>
      </c>
      <c r="H553">
        <v>2013</v>
      </c>
      <c r="I553">
        <v>0.25</v>
      </c>
      <c r="J553">
        <v>0.35</v>
      </c>
      <c r="K553">
        <v>375</v>
      </c>
      <c r="L553">
        <v>375</v>
      </c>
      <c r="M553">
        <v>1</v>
      </c>
      <c r="N553">
        <v>1</v>
      </c>
      <c r="O553">
        <f t="shared" si="102"/>
        <v>0.35389999999999999</v>
      </c>
      <c r="P553">
        <f t="shared" si="103"/>
        <v>122.464</v>
      </c>
      <c r="Q553">
        <f t="shared" si="106"/>
        <v>107.92677165354336</v>
      </c>
      <c r="R553">
        <f t="shared" si="107"/>
        <v>122.464</v>
      </c>
      <c r="S553">
        <f t="shared" si="108"/>
        <v>179.63432742604419</v>
      </c>
      <c r="T553">
        <f t="shared" si="105"/>
        <v>212.20801879930019</v>
      </c>
      <c r="W553" s="2"/>
      <c r="X553" s="2"/>
    </row>
    <row r="554" spans="1:24">
      <c r="A554">
        <v>1</v>
      </c>
      <c r="B554">
        <v>150</v>
      </c>
      <c r="C554">
        <v>75</v>
      </c>
      <c r="D554">
        <v>150</v>
      </c>
      <c r="E554">
        <v>100</v>
      </c>
      <c r="F554">
        <v>6</v>
      </c>
      <c r="G554">
        <f t="shared" si="104"/>
        <v>105</v>
      </c>
      <c r="H554">
        <v>2013</v>
      </c>
      <c r="I554">
        <v>0.25</v>
      </c>
      <c r="J554">
        <v>0.35</v>
      </c>
      <c r="K554">
        <v>375</v>
      </c>
      <c r="L554">
        <v>375</v>
      </c>
      <c r="M554">
        <v>1</v>
      </c>
      <c r="N554">
        <v>1</v>
      </c>
      <c r="O554">
        <f t="shared" si="102"/>
        <v>0.35389999999999999</v>
      </c>
      <c r="P554">
        <f t="shared" si="103"/>
        <v>121.97999999999999</v>
      </c>
      <c r="Q554">
        <f t="shared" si="106"/>
        <v>107.92677165354336</v>
      </c>
      <c r="R554">
        <f t="shared" si="107"/>
        <v>121.97999999999999</v>
      </c>
      <c r="S554">
        <f t="shared" si="108"/>
        <v>178.99733807512382</v>
      </c>
      <c r="T554">
        <f t="shared" si="105"/>
        <v>211.45552204607958</v>
      </c>
      <c r="W554" s="2"/>
      <c r="X554" s="2"/>
    </row>
    <row r="555" spans="1:24">
      <c r="A555">
        <v>1</v>
      </c>
      <c r="B555">
        <v>150</v>
      </c>
      <c r="C555">
        <v>75</v>
      </c>
      <c r="D555">
        <v>150</v>
      </c>
      <c r="E555">
        <v>100</v>
      </c>
      <c r="F555">
        <v>6</v>
      </c>
      <c r="G555">
        <f t="shared" si="104"/>
        <v>107.5</v>
      </c>
      <c r="H555">
        <v>2013</v>
      </c>
      <c r="I555">
        <v>0.25</v>
      </c>
      <c r="J555">
        <v>0.35</v>
      </c>
      <c r="K555">
        <v>375</v>
      </c>
      <c r="L555">
        <v>375</v>
      </c>
      <c r="M555">
        <v>1</v>
      </c>
      <c r="N555">
        <v>1</v>
      </c>
      <c r="O555">
        <f t="shared" si="102"/>
        <v>0.35389999999999999</v>
      </c>
      <c r="P555">
        <f t="shared" si="103"/>
        <v>121.496</v>
      </c>
      <c r="Q555">
        <f t="shared" si="106"/>
        <v>107.92677165354336</v>
      </c>
      <c r="R555">
        <f t="shared" si="107"/>
        <v>121.496</v>
      </c>
      <c r="S555">
        <f t="shared" si="108"/>
        <v>178.3608540222445</v>
      </c>
      <c r="T555">
        <f t="shared" si="105"/>
        <v>210.70362221827816</v>
      </c>
      <c r="W555" s="2"/>
      <c r="X555" s="2"/>
    </row>
    <row r="556" spans="1:24">
      <c r="A556">
        <v>1</v>
      </c>
      <c r="B556">
        <v>150</v>
      </c>
      <c r="C556">
        <v>75</v>
      </c>
      <c r="D556">
        <v>150</v>
      </c>
      <c r="E556">
        <v>100</v>
      </c>
      <c r="F556">
        <v>6</v>
      </c>
      <c r="G556">
        <f t="shared" si="104"/>
        <v>110</v>
      </c>
      <c r="H556">
        <v>2013</v>
      </c>
      <c r="I556">
        <v>0.25</v>
      </c>
      <c r="J556">
        <v>0.35</v>
      </c>
      <c r="K556">
        <v>375</v>
      </c>
      <c r="L556">
        <v>375</v>
      </c>
      <c r="M556">
        <v>1</v>
      </c>
      <c r="N556">
        <v>1</v>
      </c>
      <c r="O556">
        <f t="shared" si="102"/>
        <v>0.35389999999999999</v>
      </c>
      <c r="P556">
        <f t="shared" si="103"/>
        <v>121.012</v>
      </c>
      <c r="Q556">
        <f t="shared" si="106"/>
        <v>107.92677165354336</v>
      </c>
      <c r="R556">
        <f t="shared" si="107"/>
        <v>121.012</v>
      </c>
      <c r="S556">
        <f t="shared" si="108"/>
        <v>177.72487687712626</v>
      </c>
      <c r="T556">
        <f t="shared" si="105"/>
        <v>209.95232121751181</v>
      </c>
      <c r="W556" s="2"/>
      <c r="X556" s="2"/>
    </row>
    <row r="557" spans="1:24">
      <c r="A557">
        <v>1</v>
      </c>
      <c r="B557">
        <v>150</v>
      </c>
      <c r="C557">
        <v>75</v>
      </c>
      <c r="D557">
        <v>150</v>
      </c>
      <c r="E557">
        <v>100</v>
      </c>
      <c r="F557">
        <v>6</v>
      </c>
      <c r="G557">
        <f t="shared" si="104"/>
        <v>112.5</v>
      </c>
      <c r="H557">
        <v>2013</v>
      </c>
      <c r="I557">
        <v>0.25</v>
      </c>
      <c r="J557">
        <v>0.35</v>
      </c>
      <c r="K557">
        <v>375</v>
      </c>
      <c r="L557">
        <v>375</v>
      </c>
      <c r="M557">
        <v>1</v>
      </c>
      <c r="N557">
        <v>1</v>
      </c>
      <c r="O557">
        <f t="shared" si="102"/>
        <v>0.35389999999999999</v>
      </c>
      <c r="P557">
        <f t="shared" si="103"/>
        <v>120.52799999999999</v>
      </c>
      <c r="Q557">
        <f t="shared" si="106"/>
        <v>107.92677165354336</v>
      </c>
      <c r="R557">
        <f t="shared" si="107"/>
        <v>120.52799999999999</v>
      </c>
      <c r="S557">
        <f t="shared" si="108"/>
        <v>177.08940826107312</v>
      </c>
      <c r="T557">
        <f t="shared" si="105"/>
        <v>209.20162095908103</v>
      </c>
      <c r="W557" s="2"/>
      <c r="X557" s="2"/>
    </row>
    <row r="558" spans="1:24">
      <c r="A558">
        <v>1</v>
      </c>
      <c r="B558">
        <v>150</v>
      </c>
      <c r="C558">
        <v>75</v>
      </c>
      <c r="D558">
        <v>150</v>
      </c>
      <c r="E558">
        <v>100</v>
      </c>
      <c r="F558">
        <v>6</v>
      </c>
      <c r="G558">
        <f t="shared" si="104"/>
        <v>115</v>
      </c>
      <c r="H558">
        <v>2013</v>
      </c>
      <c r="I558">
        <v>0.25</v>
      </c>
      <c r="J558">
        <v>0.35</v>
      </c>
      <c r="K558">
        <v>375</v>
      </c>
      <c r="L558">
        <v>375</v>
      </c>
      <c r="M558">
        <v>1</v>
      </c>
      <c r="N558">
        <v>1</v>
      </c>
      <c r="O558">
        <f t="shared" si="102"/>
        <v>0.35389999999999999</v>
      </c>
      <c r="P558">
        <f t="shared" si="103"/>
        <v>120.044</v>
      </c>
      <c r="Q558">
        <f t="shared" si="106"/>
        <v>107.92677165354336</v>
      </c>
      <c r="R558">
        <f t="shared" si="107"/>
        <v>120.044</v>
      </c>
      <c r="S558">
        <f t="shared" si="108"/>
        <v>176.4544498071036</v>
      </c>
      <c r="T558">
        <f t="shared" si="105"/>
        <v>208.45152337212502</v>
      </c>
      <c r="W558" s="2"/>
      <c r="X558" s="2"/>
    </row>
    <row r="559" spans="1:24">
      <c r="A559">
        <v>1</v>
      </c>
      <c r="B559">
        <v>150</v>
      </c>
      <c r="C559">
        <v>75</v>
      </c>
      <c r="D559">
        <v>150</v>
      </c>
      <c r="E559">
        <v>100</v>
      </c>
      <c r="F559">
        <v>6</v>
      </c>
      <c r="G559">
        <f t="shared" si="104"/>
        <v>117.5</v>
      </c>
      <c r="H559">
        <v>2013</v>
      </c>
      <c r="I559">
        <v>0.25</v>
      </c>
      <c r="J559">
        <v>0.35</v>
      </c>
      <c r="K559">
        <v>375</v>
      </c>
      <c r="L559">
        <v>375</v>
      </c>
      <c r="M559">
        <v>1</v>
      </c>
      <c r="N559">
        <v>1</v>
      </c>
      <c r="O559">
        <f t="shared" si="102"/>
        <v>0.35389999999999999</v>
      </c>
      <c r="P559">
        <f t="shared" si="103"/>
        <v>119.56</v>
      </c>
      <c r="Q559">
        <f t="shared" si="106"/>
        <v>107.92677165354336</v>
      </c>
      <c r="R559">
        <f t="shared" si="107"/>
        <v>119.56</v>
      </c>
      <c r="S559">
        <f t="shared" si="108"/>
        <v>175.82000316008299</v>
      </c>
      <c r="T559">
        <f t="shared" si="105"/>
        <v>207.70203039977804</v>
      </c>
      <c r="W559" s="2"/>
      <c r="X559" s="2"/>
    </row>
    <row r="560" spans="1:24">
      <c r="A560">
        <v>1</v>
      </c>
      <c r="B560">
        <v>150</v>
      </c>
      <c r="C560">
        <v>75</v>
      </c>
      <c r="D560">
        <v>150</v>
      </c>
      <c r="E560">
        <v>100</v>
      </c>
      <c r="F560">
        <v>6</v>
      </c>
      <c r="G560">
        <f t="shared" si="104"/>
        <v>120</v>
      </c>
      <c r="H560">
        <v>2013</v>
      </c>
      <c r="I560">
        <v>0.25</v>
      </c>
      <c r="J560">
        <v>0.35</v>
      </c>
      <c r="K560">
        <v>375</v>
      </c>
      <c r="L560">
        <v>375</v>
      </c>
      <c r="M560">
        <v>1</v>
      </c>
      <c r="N560">
        <v>1</v>
      </c>
      <c r="O560">
        <f t="shared" si="102"/>
        <v>0.35389999999999999</v>
      </c>
      <c r="P560">
        <f t="shared" si="103"/>
        <v>119.07599999999999</v>
      </c>
      <c r="Q560">
        <f t="shared" si="106"/>
        <v>107.92677165354336</v>
      </c>
      <c r="R560">
        <f t="shared" si="107"/>
        <v>119.07599999999999</v>
      </c>
      <c r="S560">
        <f t="shared" si="108"/>
        <v>175.18606997685734</v>
      </c>
      <c r="T560">
        <f t="shared" si="105"/>
        <v>206.95314399932744</v>
      </c>
      <c r="W560" s="2"/>
      <c r="X560" s="2"/>
    </row>
    <row r="561" spans="1:24">
      <c r="A561">
        <v>1</v>
      </c>
      <c r="B561">
        <v>150</v>
      </c>
      <c r="C561">
        <v>75</v>
      </c>
      <c r="D561">
        <v>150</v>
      </c>
      <c r="E561">
        <v>100</v>
      </c>
      <c r="F561">
        <v>6</v>
      </c>
      <c r="G561">
        <f t="shared" si="104"/>
        <v>122.5</v>
      </c>
      <c r="H561">
        <v>2013</v>
      </c>
      <c r="I561">
        <v>0.25</v>
      </c>
      <c r="J561">
        <v>0.35</v>
      </c>
      <c r="K561">
        <v>375</v>
      </c>
      <c r="L561">
        <v>375</v>
      </c>
      <c r="M561">
        <v>1</v>
      </c>
      <c r="N561">
        <v>1</v>
      </c>
      <c r="O561">
        <f t="shared" si="102"/>
        <v>0.35389999999999999</v>
      </c>
      <c r="P561">
        <f t="shared" si="103"/>
        <v>118.59199999999998</v>
      </c>
      <c r="Q561">
        <f t="shared" si="106"/>
        <v>107.92677165354336</v>
      </c>
      <c r="R561">
        <f t="shared" si="107"/>
        <v>118.59199999999998</v>
      </c>
      <c r="S561">
        <f t="shared" si="108"/>
        <v>174.55265192639024</v>
      </c>
      <c r="T561">
        <f t="shared" si="105"/>
        <v>206.20486614237566</v>
      </c>
      <c r="W561" s="2"/>
      <c r="X561" s="2"/>
    </row>
    <row r="562" spans="1:24">
      <c r="A562">
        <v>1</v>
      </c>
      <c r="B562">
        <v>150</v>
      </c>
      <c r="C562">
        <v>75</v>
      </c>
      <c r="D562">
        <v>150</v>
      </c>
      <c r="E562">
        <v>100</v>
      </c>
      <c r="F562">
        <v>6</v>
      </c>
      <c r="G562">
        <f t="shared" si="104"/>
        <v>125</v>
      </c>
      <c r="H562">
        <v>2013</v>
      </c>
      <c r="I562">
        <v>0.25</v>
      </c>
      <c r="J562">
        <v>0.35</v>
      </c>
      <c r="K562">
        <v>375</v>
      </c>
      <c r="L562">
        <v>375</v>
      </c>
      <c r="M562">
        <v>1</v>
      </c>
      <c r="N562">
        <v>1</v>
      </c>
      <c r="O562">
        <f t="shared" si="102"/>
        <v>0.35389999999999999</v>
      </c>
      <c r="P562">
        <f t="shared" si="103"/>
        <v>118.10799999999999</v>
      </c>
      <c r="Q562">
        <f t="shared" si="106"/>
        <v>107.92677165354336</v>
      </c>
      <c r="R562">
        <f t="shared" si="107"/>
        <v>118.10799999999999</v>
      </c>
      <c r="S562">
        <f t="shared" si="108"/>
        <v>173.91975068990064</v>
      </c>
      <c r="T562">
        <f t="shared" si="105"/>
        <v>205.45719881500261</v>
      </c>
      <c r="W562" s="2"/>
      <c r="X562" s="2"/>
    </row>
    <row r="563" spans="1:24">
      <c r="A563">
        <v>1</v>
      </c>
      <c r="B563">
        <v>150</v>
      </c>
      <c r="C563">
        <v>75</v>
      </c>
      <c r="D563">
        <v>150</v>
      </c>
      <c r="E563">
        <v>100</v>
      </c>
      <c r="F563">
        <v>6</v>
      </c>
      <c r="G563">
        <f t="shared" si="104"/>
        <v>127.5</v>
      </c>
      <c r="H563">
        <v>2013</v>
      </c>
      <c r="I563">
        <v>0.25</v>
      </c>
      <c r="J563">
        <v>0.35</v>
      </c>
      <c r="K563">
        <v>375</v>
      </c>
      <c r="L563">
        <v>375</v>
      </c>
      <c r="M563">
        <v>1</v>
      </c>
      <c r="N563">
        <v>1</v>
      </c>
      <c r="O563">
        <f t="shared" si="102"/>
        <v>0.35389999999999999</v>
      </c>
      <c r="P563">
        <f t="shared" si="103"/>
        <v>117.624</v>
      </c>
      <c r="Q563">
        <f t="shared" si="106"/>
        <v>107.92677165354336</v>
      </c>
      <c r="R563">
        <f t="shared" si="107"/>
        <v>117.624</v>
      </c>
      <c r="S563">
        <f t="shared" si="108"/>
        <v>173.2873679610035</v>
      </c>
      <c r="T563">
        <f t="shared" si="105"/>
        <v>204.71014401793212</v>
      </c>
      <c r="W563" s="2"/>
      <c r="X563" s="2"/>
    </row>
    <row r="564" spans="1:24">
      <c r="A564">
        <v>1</v>
      </c>
      <c r="B564">
        <v>150</v>
      </c>
      <c r="C564">
        <v>75</v>
      </c>
      <c r="D564">
        <v>150</v>
      </c>
      <c r="E564">
        <v>100</v>
      </c>
      <c r="F564">
        <v>6</v>
      </c>
      <c r="G564">
        <f t="shared" si="104"/>
        <v>130</v>
      </c>
      <c r="H564">
        <v>2013</v>
      </c>
      <c r="I564">
        <v>0.25</v>
      </c>
      <c r="J564">
        <v>0.35</v>
      </c>
      <c r="K564">
        <v>375</v>
      </c>
      <c r="L564">
        <v>375</v>
      </c>
      <c r="M564">
        <v>1</v>
      </c>
      <c r="N564">
        <v>1</v>
      </c>
      <c r="O564">
        <f t="shared" si="102"/>
        <v>0.35389999999999999</v>
      </c>
      <c r="P564">
        <f t="shared" si="103"/>
        <v>117.13999999999999</v>
      </c>
      <c r="Q564">
        <f t="shared" si="106"/>
        <v>107.92677165354336</v>
      </c>
      <c r="R564">
        <f t="shared" si="107"/>
        <v>117.13999999999999</v>
      </c>
      <c r="S564">
        <f t="shared" si="108"/>
        <v>172.65550544585358</v>
      </c>
      <c r="T564">
        <f t="shared" si="105"/>
        <v>203.96370376670166</v>
      </c>
      <c r="W564" s="2"/>
      <c r="X564" s="2"/>
    </row>
    <row r="565" spans="1:24">
      <c r="A565">
        <v>1</v>
      </c>
      <c r="B565">
        <v>150</v>
      </c>
      <c r="C565">
        <v>75</v>
      </c>
      <c r="D565">
        <v>150</v>
      </c>
      <c r="E565">
        <v>100</v>
      </c>
      <c r="F565">
        <v>6</v>
      </c>
      <c r="G565">
        <f t="shared" si="104"/>
        <v>132.5</v>
      </c>
      <c r="H565">
        <v>2013</v>
      </c>
      <c r="I565">
        <v>0.25</v>
      </c>
      <c r="J565">
        <v>0.35</v>
      </c>
      <c r="K565">
        <v>375</v>
      </c>
      <c r="L565">
        <v>375</v>
      </c>
      <c r="M565">
        <v>1</v>
      </c>
      <c r="N565">
        <v>1</v>
      </c>
      <c r="O565">
        <f t="shared" si="102"/>
        <v>0.35389999999999999</v>
      </c>
      <c r="P565">
        <f t="shared" si="103"/>
        <v>116.65599999999999</v>
      </c>
      <c r="Q565">
        <f t="shared" si="106"/>
        <v>107.92677165354336</v>
      </c>
      <c r="R565">
        <f t="shared" si="107"/>
        <v>116.65599999999999</v>
      </c>
      <c r="S565">
        <f t="shared" si="108"/>
        <v>172.02416486328855</v>
      </c>
      <c r="T565">
        <f t="shared" si="105"/>
        <v>203.21788009183152</v>
      </c>
      <c r="W565" s="2"/>
      <c r="X565" s="2"/>
    </row>
    <row r="566" spans="1:24">
      <c r="A566">
        <v>1</v>
      </c>
      <c r="B566">
        <v>150</v>
      </c>
      <c r="C566">
        <v>75</v>
      </c>
      <c r="D566">
        <v>150</v>
      </c>
      <c r="E566">
        <v>100</v>
      </c>
      <c r="F566">
        <v>6</v>
      </c>
      <c r="G566">
        <f t="shared" si="104"/>
        <v>135</v>
      </c>
      <c r="H566">
        <v>2013</v>
      </c>
      <c r="I566">
        <v>0.25</v>
      </c>
      <c r="J566">
        <v>0.35</v>
      </c>
      <c r="K566">
        <v>375</v>
      </c>
      <c r="L566">
        <v>375</v>
      </c>
      <c r="M566">
        <v>1</v>
      </c>
      <c r="N566">
        <v>1</v>
      </c>
      <c r="O566">
        <f t="shared" si="102"/>
        <v>0.35389999999999999</v>
      </c>
      <c r="P566">
        <f t="shared" si="103"/>
        <v>116.172</v>
      </c>
      <c r="Q566">
        <f t="shared" si="106"/>
        <v>107.92677165354336</v>
      </c>
      <c r="R566">
        <f t="shared" si="107"/>
        <v>116.172</v>
      </c>
      <c r="S566">
        <f t="shared" si="108"/>
        <v>171.39334794497807</v>
      </c>
      <c r="T566">
        <f t="shared" si="105"/>
        <v>202.47267503900076</v>
      </c>
      <c r="W566" s="2"/>
      <c r="X566" s="2"/>
    </row>
    <row r="567" spans="1:24">
      <c r="A567">
        <v>1</v>
      </c>
      <c r="B567">
        <v>150</v>
      </c>
      <c r="C567">
        <v>75</v>
      </c>
      <c r="D567">
        <v>150</v>
      </c>
      <c r="E567">
        <v>100</v>
      </c>
      <c r="F567">
        <v>6</v>
      </c>
      <c r="G567">
        <f t="shared" si="104"/>
        <v>137.5</v>
      </c>
      <c r="H567">
        <v>2013</v>
      </c>
      <c r="I567">
        <v>0.25</v>
      </c>
      <c r="J567">
        <v>0.35</v>
      </c>
      <c r="K567">
        <v>375</v>
      </c>
      <c r="L567">
        <v>375</v>
      </c>
      <c r="M567">
        <v>1</v>
      </c>
      <c r="N567">
        <v>1</v>
      </c>
      <c r="O567">
        <f t="shared" si="102"/>
        <v>0.35389999999999999</v>
      </c>
      <c r="P567">
        <f t="shared" si="103"/>
        <v>115.68799999999999</v>
      </c>
      <c r="Q567">
        <f t="shared" si="106"/>
        <v>107.92677165354336</v>
      </c>
      <c r="R567">
        <f t="shared" si="107"/>
        <v>115.68799999999999</v>
      </c>
      <c r="S567">
        <f t="shared" si="108"/>
        <v>170.76305643557237</v>
      </c>
      <c r="T567">
        <f t="shared" si="105"/>
        <v>201.72809066922281</v>
      </c>
      <c r="W567" s="2"/>
      <c r="X567" s="2"/>
    </row>
    <row r="568" spans="1:24">
      <c r="A568">
        <v>1</v>
      </c>
      <c r="B568">
        <v>150</v>
      </c>
      <c r="C568">
        <v>75</v>
      </c>
      <c r="D568">
        <v>150</v>
      </c>
      <c r="E568">
        <v>100</v>
      </c>
      <c r="F568">
        <v>6</v>
      </c>
      <c r="G568">
        <f t="shared" si="104"/>
        <v>140</v>
      </c>
      <c r="H568">
        <v>2013</v>
      </c>
      <c r="I568">
        <v>0.25</v>
      </c>
      <c r="J568">
        <v>0.35</v>
      </c>
      <c r="K568">
        <v>375</v>
      </c>
      <c r="L568">
        <v>375</v>
      </c>
      <c r="M568">
        <v>1</v>
      </c>
      <c r="N568">
        <v>1</v>
      </c>
      <c r="O568">
        <f t="shared" si="102"/>
        <v>0.35389999999999999</v>
      </c>
      <c r="P568">
        <f t="shared" si="103"/>
        <v>115.20399999999999</v>
      </c>
      <c r="Q568">
        <f t="shared" si="106"/>
        <v>107.92677165354336</v>
      </c>
      <c r="R568">
        <f t="shared" si="107"/>
        <v>115.20399999999999</v>
      </c>
      <c r="S568">
        <f t="shared" si="108"/>
        <v>170.13329209285462</v>
      </c>
      <c r="T568">
        <f t="shared" si="105"/>
        <v>200.98412905902555</v>
      </c>
      <c r="W568" s="2"/>
      <c r="X568" s="2"/>
    </row>
    <row r="569" spans="1:24">
      <c r="A569">
        <v>1</v>
      </c>
      <c r="B569">
        <v>150</v>
      </c>
      <c r="C569">
        <v>75</v>
      </c>
      <c r="D569">
        <v>150</v>
      </c>
      <c r="E569">
        <v>100</v>
      </c>
      <c r="F569">
        <v>6</v>
      </c>
      <c r="G569">
        <f t="shared" si="104"/>
        <v>142.5</v>
      </c>
      <c r="H569">
        <v>2013</v>
      </c>
      <c r="I569">
        <v>0.25</v>
      </c>
      <c r="J569">
        <v>0.35</v>
      </c>
      <c r="K569">
        <v>375</v>
      </c>
      <c r="L569">
        <v>375</v>
      </c>
      <c r="M569">
        <v>1</v>
      </c>
      <c r="N569">
        <v>1</v>
      </c>
      <c r="O569">
        <f t="shared" si="102"/>
        <v>0.35389999999999999</v>
      </c>
      <c r="P569">
        <f t="shared" si="103"/>
        <v>114.72</v>
      </c>
      <c r="Q569">
        <f t="shared" si="106"/>
        <v>107.92677165354336</v>
      </c>
      <c r="R569">
        <f t="shared" si="107"/>
        <v>114.72</v>
      </c>
      <c r="S569">
        <f t="shared" si="108"/>
        <v>169.5040566878954</v>
      </c>
      <c r="T569">
        <f t="shared" si="105"/>
        <v>200.24079230063373</v>
      </c>
      <c r="W569" s="2"/>
      <c r="X569" s="2"/>
    </row>
    <row r="570" spans="1:24">
      <c r="A570">
        <v>1</v>
      </c>
      <c r="B570">
        <v>150</v>
      </c>
      <c r="C570">
        <v>75</v>
      </c>
      <c r="D570">
        <v>150</v>
      </c>
      <c r="E570">
        <v>100</v>
      </c>
      <c r="F570">
        <v>6</v>
      </c>
      <c r="G570">
        <f t="shared" si="104"/>
        <v>145</v>
      </c>
      <c r="H570">
        <v>2013</v>
      </c>
      <c r="I570">
        <v>0.25</v>
      </c>
      <c r="J570">
        <v>0.35</v>
      </c>
      <c r="K570">
        <v>375</v>
      </c>
      <c r="L570">
        <v>375</v>
      </c>
      <c r="M570">
        <v>1</v>
      </c>
      <c r="N570">
        <v>1</v>
      </c>
      <c r="O570">
        <f t="shared" si="102"/>
        <v>0.35389999999999999</v>
      </c>
      <c r="P570">
        <f t="shared" si="103"/>
        <v>114.23599999999999</v>
      </c>
      <c r="Q570">
        <f t="shared" si="106"/>
        <v>107.92677165354336</v>
      </c>
      <c r="R570">
        <f t="shared" si="107"/>
        <v>114.23599999999999</v>
      </c>
      <c r="S570">
        <f t="shared" si="108"/>
        <v>168.87535200520963</v>
      </c>
      <c r="T570">
        <f t="shared" si="105"/>
        <v>199.49808250215432</v>
      </c>
      <c r="W570" s="2"/>
      <c r="X570" s="2"/>
    </row>
    <row r="571" spans="1:24">
      <c r="A571">
        <v>1</v>
      </c>
      <c r="B571">
        <v>150</v>
      </c>
      <c r="C571">
        <v>75</v>
      </c>
      <c r="D571">
        <v>150</v>
      </c>
      <c r="E571">
        <v>100</v>
      </c>
      <c r="F571">
        <v>6</v>
      </c>
      <c r="G571">
        <f t="shared" si="104"/>
        <v>147.5</v>
      </c>
      <c r="H571">
        <v>2013</v>
      </c>
      <c r="I571">
        <v>0.25</v>
      </c>
      <c r="J571">
        <v>0.35</v>
      </c>
      <c r="K571">
        <v>375</v>
      </c>
      <c r="L571">
        <v>375</v>
      </c>
      <c r="M571">
        <v>1</v>
      </c>
      <c r="N571">
        <v>1</v>
      </c>
      <c r="O571">
        <f t="shared" si="102"/>
        <v>0.35389999999999999</v>
      </c>
      <c r="P571">
        <f t="shared" si="103"/>
        <v>113.752</v>
      </c>
      <c r="Q571">
        <f t="shared" si="106"/>
        <v>107.92677165354336</v>
      </c>
      <c r="R571">
        <f t="shared" si="107"/>
        <v>113.752</v>
      </c>
      <c r="S571">
        <f t="shared" si="108"/>
        <v>168.24717984291533</v>
      </c>
      <c r="T571">
        <f t="shared" si="105"/>
        <v>198.75600178776395</v>
      </c>
      <c r="W571" s="2"/>
      <c r="X571" s="2"/>
    </row>
    <row r="572" spans="1:24">
      <c r="A572">
        <v>1</v>
      </c>
      <c r="B572">
        <v>150</v>
      </c>
      <c r="C572">
        <v>75</v>
      </c>
      <c r="D572">
        <v>150</v>
      </c>
      <c r="E572">
        <v>100</v>
      </c>
      <c r="F572">
        <v>6</v>
      </c>
      <c r="G572">
        <f t="shared" si="104"/>
        <v>150</v>
      </c>
      <c r="H572">
        <v>2013</v>
      </c>
      <c r="I572">
        <v>0.25</v>
      </c>
      <c r="J572">
        <v>0.35</v>
      </c>
      <c r="K572">
        <v>375</v>
      </c>
      <c r="L572">
        <v>375</v>
      </c>
      <c r="M572">
        <v>1</v>
      </c>
      <c r="N572">
        <v>1</v>
      </c>
      <c r="O572">
        <f t="shared" si="102"/>
        <v>0.35389999999999999</v>
      </c>
      <c r="P572">
        <f t="shared" si="103"/>
        <v>113.268</v>
      </c>
      <c r="Q572">
        <f t="shared" si="106"/>
        <v>107.92677165354336</v>
      </c>
      <c r="R572">
        <f t="shared" si="107"/>
        <v>113.268</v>
      </c>
      <c r="S572">
        <f t="shared" si="108"/>
        <v>167.61954201289683</v>
      </c>
      <c r="T572">
        <f t="shared" si="105"/>
        <v>198.0145522979021</v>
      </c>
      <c r="W572" s="2"/>
      <c r="X572" s="2"/>
    </row>
    <row r="573" spans="1:24">
      <c r="A573">
        <v>1</v>
      </c>
      <c r="B573">
        <v>150</v>
      </c>
      <c r="C573">
        <v>75</v>
      </c>
      <c r="D573">
        <v>150</v>
      </c>
      <c r="E573">
        <v>100</v>
      </c>
      <c r="F573">
        <v>6</v>
      </c>
      <c r="G573">
        <f t="shared" si="104"/>
        <v>152.5</v>
      </c>
      <c r="H573">
        <v>2013</v>
      </c>
      <c r="I573">
        <v>0.25</v>
      </c>
      <c r="J573">
        <v>0.35</v>
      </c>
      <c r="K573">
        <v>375</v>
      </c>
      <c r="L573">
        <v>375</v>
      </c>
      <c r="M573">
        <v>1</v>
      </c>
      <c r="N573">
        <v>1</v>
      </c>
      <c r="O573">
        <f t="shared" si="102"/>
        <v>0.35389999999999999</v>
      </c>
      <c r="P573">
        <f t="shared" si="103"/>
        <v>112.78399999999999</v>
      </c>
      <c r="Q573">
        <f t="shared" si="106"/>
        <v>107.92677165354336</v>
      </c>
      <c r="R573">
        <f t="shared" si="107"/>
        <v>112.78399999999999</v>
      </c>
      <c r="S573">
        <f t="shared" si="108"/>
        <v>166.99244034096813</v>
      </c>
      <c r="T573">
        <f t="shared" si="105"/>
        <v>197.27373618946368</v>
      </c>
      <c r="W573" s="2"/>
      <c r="X573" s="2"/>
    </row>
    <row r="574" spans="1:24">
      <c r="A574">
        <v>1</v>
      </c>
      <c r="B574">
        <v>150</v>
      </c>
      <c r="C574">
        <v>75</v>
      </c>
      <c r="D574">
        <v>150</v>
      </c>
      <c r="E574">
        <v>100</v>
      </c>
      <c r="F574">
        <v>6</v>
      </c>
      <c r="G574">
        <f t="shared" si="104"/>
        <v>155</v>
      </c>
      <c r="H574">
        <v>2013</v>
      </c>
      <c r="I574">
        <v>0.25</v>
      </c>
      <c r="J574">
        <v>0.35</v>
      </c>
      <c r="K574">
        <v>375</v>
      </c>
      <c r="L574">
        <v>375</v>
      </c>
      <c r="M574">
        <v>1</v>
      </c>
      <c r="N574">
        <v>1</v>
      </c>
      <c r="O574">
        <f t="shared" si="102"/>
        <v>0.35389999999999999</v>
      </c>
      <c r="P574">
        <f t="shared" si="103"/>
        <v>112.3</v>
      </c>
      <c r="Q574">
        <f t="shared" si="106"/>
        <v>107.92677165354336</v>
      </c>
      <c r="R574">
        <f t="shared" si="107"/>
        <v>112.3</v>
      </c>
      <c r="S574">
        <f t="shared" si="108"/>
        <v>166.36587666704119</v>
      </c>
      <c r="T574">
        <f t="shared" si="105"/>
        <v>196.533555635998</v>
      </c>
      <c r="W574" s="2"/>
      <c r="X574" s="2"/>
    </row>
    <row r="575" spans="1:24">
      <c r="A575">
        <v>1</v>
      </c>
      <c r="B575">
        <v>150</v>
      </c>
      <c r="C575">
        <v>75</v>
      </c>
      <c r="D575">
        <v>150</v>
      </c>
      <c r="E575">
        <v>100</v>
      </c>
      <c r="F575">
        <v>6</v>
      </c>
      <c r="G575">
        <f t="shared" si="104"/>
        <v>157.5</v>
      </c>
      <c r="H575">
        <v>2013</v>
      </c>
      <c r="I575">
        <v>0.25</v>
      </c>
      <c r="J575">
        <v>0.35</v>
      </c>
      <c r="K575">
        <v>375</v>
      </c>
      <c r="L575">
        <v>375</v>
      </c>
      <c r="M575">
        <v>1</v>
      </c>
      <c r="N575">
        <v>1</v>
      </c>
      <c r="O575">
        <f t="shared" si="102"/>
        <v>0.35389999999999999</v>
      </c>
      <c r="P575">
        <f t="shared" si="103"/>
        <v>111.816</v>
      </c>
      <c r="Q575">
        <f t="shared" si="106"/>
        <v>107.92677165354336</v>
      </c>
      <c r="R575">
        <f t="shared" si="107"/>
        <v>111.816</v>
      </c>
      <c r="S575">
        <f t="shared" si="108"/>
        <v>165.73985284529545</v>
      </c>
      <c r="T575">
        <f t="shared" si="105"/>
        <v>195.79401282790906</v>
      </c>
      <c r="W575" s="2"/>
      <c r="X575" s="2"/>
    </row>
    <row r="576" spans="1:24">
      <c r="A576">
        <v>1</v>
      </c>
      <c r="B576">
        <v>150</v>
      </c>
      <c r="C576">
        <v>75</v>
      </c>
      <c r="D576">
        <v>150</v>
      </c>
      <c r="E576">
        <v>100</v>
      </c>
      <c r="F576">
        <v>6</v>
      </c>
      <c r="G576">
        <f t="shared" si="104"/>
        <v>160</v>
      </c>
      <c r="H576">
        <v>2013</v>
      </c>
      <c r="I576">
        <v>0.25</v>
      </c>
      <c r="J576">
        <v>0.35</v>
      </c>
      <c r="K576">
        <v>375</v>
      </c>
      <c r="L576">
        <v>375</v>
      </c>
      <c r="M576">
        <v>1</v>
      </c>
      <c r="N576">
        <v>1</v>
      </c>
      <c r="O576">
        <f t="shared" si="102"/>
        <v>0.35389999999999999</v>
      </c>
      <c r="P576">
        <f t="shared" si="103"/>
        <v>111.33199999999999</v>
      </c>
      <c r="Q576">
        <f t="shared" si="106"/>
        <v>107.92677165354336</v>
      </c>
      <c r="R576">
        <f t="shared" si="107"/>
        <v>111.33199999999999</v>
      </c>
      <c r="S576">
        <f t="shared" si="108"/>
        <v>165.11437074435099</v>
      </c>
      <c r="T576">
        <f t="shared" si="105"/>
        <v>195.05510997265998</v>
      </c>
      <c r="W576" s="2"/>
      <c r="X576" s="2"/>
    </row>
    <row r="577" spans="1:24">
      <c r="A577">
        <v>1</v>
      </c>
      <c r="B577">
        <v>150</v>
      </c>
      <c r="C577">
        <v>75</v>
      </c>
      <c r="D577">
        <v>150</v>
      </c>
      <c r="E577">
        <v>100</v>
      </c>
      <c r="F577">
        <v>6</v>
      </c>
      <c r="G577">
        <f t="shared" si="104"/>
        <v>162.5</v>
      </c>
      <c r="H577">
        <v>2013</v>
      </c>
      <c r="I577">
        <v>0.25</v>
      </c>
      <c r="J577">
        <v>0.35</v>
      </c>
      <c r="K577">
        <v>375</v>
      </c>
      <c r="L577">
        <v>375</v>
      </c>
      <c r="M577">
        <v>1</v>
      </c>
      <c r="N577">
        <v>1</v>
      </c>
      <c r="O577">
        <f t="shared" ref="O577:O612" si="109">IF(F577&lt;= 4,1.0749,0.3539)</f>
        <v>0.35389999999999999</v>
      </c>
      <c r="P577">
        <f t="shared" ref="P577:P612" si="110">(0.3255 *A577)+ (0.2528 * (B577 +D577)) +(0.376 * E577) +(O577* C577)- (0.1936 * G577) + M577 + N577</f>
        <v>110.84799999999998</v>
      </c>
      <c r="Q577">
        <f t="shared" si="106"/>
        <v>107.92677165354336</v>
      </c>
      <c r="R577">
        <f t="shared" si="107"/>
        <v>110.84799999999998</v>
      </c>
      <c r="S577">
        <f t="shared" si="108"/>
        <v>164.48943224744397</v>
      </c>
      <c r="T577">
        <f t="shared" si="105"/>
        <v>194.31684929498047</v>
      </c>
      <c r="W577" s="2"/>
      <c r="X577" s="2"/>
    </row>
    <row r="578" spans="1:24">
      <c r="A578">
        <v>1</v>
      </c>
      <c r="B578">
        <v>150</v>
      </c>
      <c r="C578">
        <v>75</v>
      </c>
      <c r="D578">
        <v>150</v>
      </c>
      <c r="E578">
        <v>100</v>
      </c>
      <c r="F578">
        <v>6</v>
      </c>
      <c r="G578">
        <f t="shared" ref="G578:G612" si="111">G577+2.5</f>
        <v>165</v>
      </c>
      <c r="H578">
        <v>2013</v>
      </c>
      <c r="I578">
        <v>0.25</v>
      </c>
      <c r="J578">
        <v>0.35</v>
      </c>
      <c r="K578">
        <v>375</v>
      </c>
      <c r="L578">
        <v>375</v>
      </c>
      <c r="M578">
        <v>1</v>
      </c>
      <c r="N578">
        <v>1</v>
      </c>
      <c r="O578">
        <f t="shared" si="109"/>
        <v>0.35389999999999999</v>
      </c>
      <c r="P578">
        <f t="shared" si="110"/>
        <v>110.36399999999999</v>
      </c>
      <c r="Q578">
        <f t="shared" si="106"/>
        <v>107.92677165354336</v>
      </c>
      <c r="R578">
        <f t="shared" si="107"/>
        <v>110.36399999999999</v>
      </c>
      <c r="S578">
        <f t="shared" si="108"/>
        <v>163.86503925260547</v>
      </c>
      <c r="T578">
        <f t="shared" si="105"/>
        <v>193.5792330370779</v>
      </c>
      <c r="W578" s="2"/>
      <c r="X578" s="2"/>
    </row>
    <row r="579" spans="1:24">
      <c r="A579">
        <v>1</v>
      </c>
      <c r="B579">
        <v>150</v>
      </c>
      <c r="C579">
        <v>75</v>
      </c>
      <c r="D579">
        <v>150</v>
      </c>
      <c r="E579">
        <v>100</v>
      </c>
      <c r="F579">
        <v>6</v>
      </c>
      <c r="G579">
        <f t="shared" si="111"/>
        <v>167.5</v>
      </c>
      <c r="H579">
        <v>2013</v>
      </c>
      <c r="I579">
        <v>0.25</v>
      </c>
      <c r="J579">
        <v>0.35</v>
      </c>
      <c r="K579">
        <v>375</v>
      </c>
      <c r="L579">
        <v>375</v>
      </c>
      <c r="M579">
        <v>1</v>
      </c>
      <c r="N579">
        <v>1</v>
      </c>
      <c r="O579">
        <f t="shared" si="109"/>
        <v>0.35389999999999999</v>
      </c>
      <c r="P579">
        <f t="shared" si="110"/>
        <v>109.88</v>
      </c>
      <c r="Q579">
        <f t="shared" si="106"/>
        <v>107.92677165354336</v>
      </c>
      <c r="R579">
        <f t="shared" si="107"/>
        <v>109.88</v>
      </c>
      <c r="S579">
        <f t="shared" si="108"/>
        <v>163.24119367284268</v>
      </c>
      <c r="T579">
        <f t="shared" si="105"/>
        <v>192.84226345885151</v>
      </c>
      <c r="W579" s="2"/>
      <c r="X579" s="2"/>
    </row>
    <row r="580" spans="1:24">
      <c r="A580">
        <v>1</v>
      </c>
      <c r="B580">
        <v>150</v>
      </c>
      <c r="C580">
        <v>75</v>
      </c>
      <c r="D580">
        <v>150</v>
      </c>
      <c r="E580">
        <v>100</v>
      </c>
      <c r="F580">
        <v>6</v>
      </c>
      <c r="G580">
        <f t="shared" si="111"/>
        <v>170</v>
      </c>
      <c r="H580">
        <v>2013</v>
      </c>
      <c r="I580">
        <v>0.25</v>
      </c>
      <c r="J580">
        <v>0.35</v>
      </c>
      <c r="K580">
        <v>375</v>
      </c>
      <c r="L580">
        <v>375</v>
      </c>
      <c r="M580">
        <v>1</v>
      </c>
      <c r="N580">
        <v>1</v>
      </c>
      <c r="O580">
        <f t="shared" si="109"/>
        <v>0.35389999999999999</v>
      </c>
      <c r="P580">
        <f t="shared" si="110"/>
        <v>109.39599999999999</v>
      </c>
      <c r="Q580">
        <f t="shared" si="106"/>
        <v>107.92677165354336</v>
      </c>
      <c r="R580">
        <f t="shared" si="107"/>
        <v>109.39599999999999</v>
      </c>
      <c r="S580">
        <f t="shared" si="108"/>
        <v>162.61789743632423</v>
      </c>
      <c r="T580">
        <f t="shared" si="105"/>
        <v>192.10594283811099</v>
      </c>
      <c r="W580" s="2"/>
      <c r="X580" s="2"/>
    </row>
    <row r="581" spans="1:24">
      <c r="A581">
        <v>1</v>
      </c>
      <c r="B581">
        <v>150</v>
      </c>
      <c r="C581">
        <v>75</v>
      </c>
      <c r="D581">
        <v>150</v>
      </c>
      <c r="E581">
        <v>100</v>
      </c>
      <c r="F581">
        <v>6</v>
      </c>
      <c r="G581">
        <f t="shared" si="111"/>
        <v>172.5</v>
      </c>
      <c r="H581">
        <v>2013</v>
      </c>
      <c r="I581">
        <v>0.25</v>
      </c>
      <c r="J581">
        <v>0.35</v>
      </c>
      <c r="K581">
        <v>375</v>
      </c>
      <c r="L581">
        <v>375</v>
      </c>
      <c r="M581">
        <v>1</v>
      </c>
      <c r="N581">
        <v>1</v>
      </c>
      <c r="O581">
        <f t="shared" si="109"/>
        <v>0.35389999999999999</v>
      </c>
      <c r="P581">
        <f t="shared" si="110"/>
        <v>108.91199999999999</v>
      </c>
      <c r="Q581">
        <f t="shared" si="106"/>
        <v>107.92677165354336</v>
      </c>
      <c r="R581">
        <f t="shared" si="107"/>
        <v>108.91199999999999</v>
      </c>
      <c r="S581">
        <f t="shared" si="108"/>
        <v>161.99515248656715</v>
      </c>
      <c r="T581">
        <f t="shared" si="105"/>
        <v>191.37027347079797</v>
      </c>
      <c r="W581" s="2"/>
      <c r="X581" s="2"/>
    </row>
    <row r="582" spans="1:24">
      <c r="A582">
        <v>1</v>
      </c>
      <c r="B582">
        <v>150</v>
      </c>
      <c r="C582">
        <v>75</v>
      </c>
      <c r="D582">
        <v>150</v>
      </c>
      <c r="E582">
        <v>100</v>
      </c>
      <c r="F582">
        <v>6</v>
      </c>
      <c r="G582">
        <f t="shared" si="111"/>
        <v>175</v>
      </c>
      <c r="H582">
        <v>2013</v>
      </c>
      <c r="I582">
        <v>0.25</v>
      </c>
      <c r="J582">
        <v>0.35</v>
      </c>
      <c r="K582">
        <v>375</v>
      </c>
      <c r="L582">
        <v>375</v>
      </c>
      <c r="M582">
        <v>1</v>
      </c>
      <c r="N582">
        <v>1</v>
      </c>
      <c r="O582">
        <f t="shared" si="109"/>
        <v>0.35389999999999999</v>
      </c>
      <c r="P582">
        <f t="shared" si="110"/>
        <v>108.428</v>
      </c>
      <c r="Q582">
        <f t="shared" si="106"/>
        <v>107.92677165354336</v>
      </c>
      <c r="R582">
        <f t="shared" si="107"/>
        <v>108.428</v>
      </c>
      <c r="S582">
        <f t="shared" si="108"/>
        <v>161.3729607826285</v>
      </c>
      <c r="T582">
        <f t="shared" si="105"/>
        <v>190.63525767121178</v>
      </c>
      <c r="W582" s="2"/>
      <c r="X582" s="2"/>
    </row>
    <row r="583" spans="1:24">
      <c r="A583">
        <v>1</v>
      </c>
      <c r="B583">
        <v>150</v>
      </c>
      <c r="C583">
        <v>75</v>
      </c>
      <c r="D583">
        <v>150</v>
      </c>
      <c r="E583">
        <v>100</v>
      </c>
      <c r="F583">
        <v>6</v>
      </c>
      <c r="G583">
        <f t="shared" si="111"/>
        <v>177.5</v>
      </c>
      <c r="H583">
        <v>2013</v>
      </c>
      <c r="I583">
        <v>0.25</v>
      </c>
      <c r="J583">
        <v>0.35</v>
      </c>
      <c r="K583">
        <v>375</v>
      </c>
      <c r="L583">
        <v>375</v>
      </c>
      <c r="M583">
        <v>1</v>
      </c>
      <c r="N583">
        <v>1</v>
      </c>
      <c r="O583">
        <f t="shared" si="109"/>
        <v>0.35389999999999999</v>
      </c>
      <c r="P583">
        <f t="shared" si="110"/>
        <v>107.94399999999999</v>
      </c>
      <c r="Q583">
        <f t="shared" si="106"/>
        <v>107.92677165354336</v>
      </c>
      <c r="R583">
        <f t="shared" si="107"/>
        <v>107.94399999999999</v>
      </c>
      <c r="S583">
        <f t="shared" si="108"/>
        <v>160.75132429929891</v>
      </c>
      <c r="T583">
        <f t="shared" ref="T583:T612" si="112">100*S583*4.43/K583</f>
        <v>189.90089777223844</v>
      </c>
      <c r="W583" s="2"/>
      <c r="X583" s="2"/>
    </row>
    <row r="584" spans="1:24">
      <c r="A584">
        <v>1</v>
      </c>
      <c r="B584">
        <v>150</v>
      </c>
      <c r="C584">
        <v>75</v>
      </c>
      <c r="D584">
        <v>150</v>
      </c>
      <c r="E584">
        <v>100</v>
      </c>
      <c r="F584">
        <v>6</v>
      </c>
      <c r="G584">
        <f t="shared" si="111"/>
        <v>180</v>
      </c>
      <c r="H584">
        <v>2013</v>
      </c>
      <c r="I584">
        <v>0.25</v>
      </c>
      <c r="J584">
        <v>0.35</v>
      </c>
      <c r="K584">
        <v>375</v>
      </c>
      <c r="L584">
        <v>375</v>
      </c>
      <c r="M584">
        <v>1</v>
      </c>
      <c r="N584">
        <v>1</v>
      </c>
      <c r="O584">
        <f t="shared" si="109"/>
        <v>0.35389999999999999</v>
      </c>
      <c r="P584">
        <f t="shared" si="110"/>
        <v>107.46</v>
      </c>
      <c r="Q584">
        <f t="shared" si="106"/>
        <v>107.92677165354336</v>
      </c>
      <c r="R584">
        <f t="shared" si="107"/>
        <v>107.46</v>
      </c>
      <c r="S584">
        <f t="shared" si="108"/>
        <v>160.13024502730016</v>
      </c>
      <c r="T584">
        <f t="shared" si="112"/>
        <v>189.16719612558393</v>
      </c>
      <c r="W584" s="2"/>
      <c r="X584" s="2"/>
    </row>
    <row r="585" spans="1:24">
      <c r="A585">
        <v>1</v>
      </c>
      <c r="B585">
        <v>150</v>
      </c>
      <c r="C585">
        <v>75</v>
      </c>
      <c r="D585">
        <v>150</v>
      </c>
      <c r="E585">
        <v>100</v>
      </c>
      <c r="F585">
        <v>6</v>
      </c>
      <c r="G585">
        <f t="shared" si="111"/>
        <v>182.5</v>
      </c>
      <c r="H585">
        <v>2013</v>
      </c>
      <c r="I585">
        <v>0.25</v>
      </c>
      <c r="J585">
        <v>0.35</v>
      </c>
      <c r="K585">
        <v>375</v>
      </c>
      <c r="L585">
        <v>375</v>
      </c>
      <c r="M585">
        <v>1</v>
      </c>
      <c r="N585">
        <v>1</v>
      </c>
      <c r="O585">
        <f t="shared" si="109"/>
        <v>0.35389999999999999</v>
      </c>
      <c r="P585">
        <f t="shared" si="110"/>
        <v>106.976</v>
      </c>
      <c r="Q585">
        <f t="shared" si="106"/>
        <v>107.92677165354336</v>
      </c>
      <c r="R585">
        <f t="shared" si="107"/>
        <v>106.976</v>
      </c>
      <c r="S585">
        <f t="shared" si="108"/>
        <v>159.50972497348664</v>
      </c>
      <c r="T585">
        <f t="shared" si="112"/>
        <v>188.43415510201223</v>
      </c>
      <c r="W585" s="2"/>
      <c r="X585" s="2"/>
    </row>
    <row r="586" spans="1:24">
      <c r="A586">
        <v>1</v>
      </c>
      <c r="B586">
        <v>150</v>
      </c>
      <c r="C586">
        <v>75</v>
      </c>
      <c r="D586">
        <v>150</v>
      </c>
      <c r="E586">
        <v>100</v>
      </c>
      <c r="F586">
        <v>6</v>
      </c>
      <c r="G586">
        <f t="shared" si="111"/>
        <v>185</v>
      </c>
      <c r="H586">
        <v>2013</v>
      </c>
      <c r="I586">
        <v>0.25</v>
      </c>
      <c r="J586">
        <v>0.35</v>
      </c>
      <c r="K586">
        <v>375</v>
      </c>
      <c r="L586">
        <v>375</v>
      </c>
      <c r="M586">
        <v>1</v>
      </c>
      <c r="N586">
        <v>1</v>
      </c>
      <c r="O586">
        <f t="shared" si="109"/>
        <v>0.35389999999999999</v>
      </c>
      <c r="P586">
        <f t="shared" si="110"/>
        <v>106.49199999999999</v>
      </c>
      <c r="Q586">
        <f t="shared" si="106"/>
        <v>107.92677165354336</v>
      </c>
      <c r="R586">
        <f t="shared" si="107"/>
        <v>106.49199999999999</v>
      </c>
      <c r="S586">
        <f t="shared" si="108"/>
        <v>158.88976616104853</v>
      </c>
      <c r="T586">
        <f t="shared" si="112"/>
        <v>187.70177709158529</v>
      </c>
      <c r="W586" s="2"/>
      <c r="X586" s="2"/>
    </row>
    <row r="587" spans="1:24">
      <c r="A587">
        <v>1</v>
      </c>
      <c r="B587">
        <v>150</v>
      </c>
      <c r="C587">
        <v>75</v>
      </c>
      <c r="D587">
        <v>150</v>
      </c>
      <c r="E587">
        <v>100</v>
      </c>
      <c r="F587">
        <v>6</v>
      </c>
      <c r="G587">
        <f t="shared" si="111"/>
        <v>187.5</v>
      </c>
      <c r="H587">
        <v>2013</v>
      </c>
      <c r="I587">
        <v>0.25</v>
      </c>
      <c r="J587">
        <v>0.35</v>
      </c>
      <c r="K587">
        <v>375</v>
      </c>
      <c r="L587">
        <v>375</v>
      </c>
      <c r="M587">
        <v>1</v>
      </c>
      <c r="N587">
        <v>1</v>
      </c>
      <c r="O587">
        <f t="shared" si="109"/>
        <v>0.35389999999999999</v>
      </c>
      <c r="P587">
        <f t="shared" si="110"/>
        <v>106.008</v>
      </c>
      <c r="Q587">
        <f t="shared" si="106"/>
        <v>107.92677165354336</v>
      </c>
      <c r="R587">
        <f t="shared" si="107"/>
        <v>106.008</v>
      </c>
      <c r="S587">
        <f t="shared" si="108"/>
        <v>158.27037062972033</v>
      </c>
      <c r="T587">
        <f t="shared" si="112"/>
        <v>186.97006450390958</v>
      </c>
      <c r="W587" s="2"/>
      <c r="X587" s="2"/>
    </row>
    <row r="588" spans="1:24">
      <c r="A588">
        <v>1</v>
      </c>
      <c r="B588">
        <v>150</v>
      </c>
      <c r="C588">
        <v>75</v>
      </c>
      <c r="D588">
        <v>150</v>
      </c>
      <c r="E588">
        <v>100</v>
      </c>
      <c r="F588">
        <v>6</v>
      </c>
      <c r="G588">
        <f t="shared" si="111"/>
        <v>190</v>
      </c>
      <c r="H588">
        <v>2013</v>
      </c>
      <c r="I588">
        <v>0.25</v>
      </c>
      <c r="J588">
        <v>0.35</v>
      </c>
      <c r="K588">
        <v>375</v>
      </c>
      <c r="L588">
        <v>375</v>
      </c>
      <c r="M588">
        <v>1</v>
      </c>
      <c r="N588">
        <v>1</v>
      </c>
      <c r="O588">
        <f t="shared" si="109"/>
        <v>0.35389999999999999</v>
      </c>
      <c r="P588">
        <f t="shared" si="110"/>
        <v>105.524</v>
      </c>
      <c r="Q588">
        <f t="shared" si="106"/>
        <v>107.92677165354336</v>
      </c>
      <c r="R588">
        <f t="shared" si="107"/>
        <v>105.524</v>
      </c>
      <c r="S588">
        <f t="shared" si="108"/>
        <v>157.6515404359925</v>
      </c>
      <c r="T588">
        <f t="shared" si="112"/>
        <v>186.23901976838579</v>
      </c>
      <c r="W588" s="2"/>
      <c r="X588" s="2"/>
    </row>
    <row r="589" spans="1:24">
      <c r="A589">
        <v>1</v>
      </c>
      <c r="B589">
        <v>150</v>
      </c>
      <c r="C589">
        <v>75</v>
      </c>
      <c r="D589">
        <v>150</v>
      </c>
      <c r="E589">
        <v>100</v>
      </c>
      <c r="F589">
        <v>6</v>
      </c>
      <c r="G589">
        <f t="shared" si="111"/>
        <v>192.5</v>
      </c>
      <c r="H589">
        <v>2013</v>
      </c>
      <c r="I589">
        <v>0.25</v>
      </c>
      <c r="J589">
        <v>0.35</v>
      </c>
      <c r="K589">
        <v>375</v>
      </c>
      <c r="L589">
        <v>375</v>
      </c>
      <c r="M589">
        <v>1</v>
      </c>
      <c r="N589">
        <v>1</v>
      </c>
      <c r="O589">
        <f t="shared" si="109"/>
        <v>0.35389999999999999</v>
      </c>
      <c r="P589">
        <f t="shared" si="110"/>
        <v>105.03999999999999</v>
      </c>
      <c r="Q589">
        <f t="shared" si="106"/>
        <v>107.92677165354336</v>
      </c>
      <c r="R589">
        <f t="shared" si="107"/>
        <v>105.03999999999999</v>
      </c>
      <c r="S589">
        <f t="shared" si="108"/>
        <v>157.03327765332557</v>
      </c>
      <c r="T589">
        <f t="shared" si="112"/>
        <v>185.50864533446193</v>
      </c>
      <c r="W589" s="2"/>
      <c r="X589" s="2"/>
    </row>
    <row r="590" spans="1:24">
      <c r="A590">
        <v>1</v>
      </c>
      <c r="B590">
        <v>150</v>
      </c>
      <c r="C590">
        <v>75</v>
      </c>
      <c r="D590">
        <v>150</v>
      </c>
      <c r="E590">
        <v>100</v>
      </c>
      <c r="F590">
        <v>6</v>
      </c>
      <c r="G590">
        <f t="shared" si="111"/>
        <v>195</v>
      </c>
      <c r="H590">
        <v>2013</v>
      </c>
      <c r="I590">
        <v>0.25</v>
      </c>
      <c r="J590">
        <v>0.35</v>
      </c>
      <c r="K590">
        <v>375</v>
      </c>
      <c r="L590">
        <v>375</v>
      </c>
      <c r="M590">
        <v>1</v>
      </c>
      <c r="N590">
        <v>1</v>
      </c>
      <c r="O590">
        <f t="shared" si="109"/>
        <v>0.35389999999999999</v>
      </c>
      <c r="P590">
        <f t="shared" si="110"/>
        <v>104.556</v>
      </c>
      <c r="Q590">
        <f t="shared" si="106"/>
        <v>107.92677165354336</v>
      </c>
      <c r="R590">
        <f t="shared" si="107"/>
        <v>104.556</v>
      </c>
      <c r="S590">
        <f t="shared" si="108"/>
        <v>156.41558437237012</v>
      </c>
      <c r="T590">
        <f t="shared" si="112"/>
        <v>184.77894367189322</v>
      </c>
      <c r="W590" s="2"/>
      <c r="X590" s="2"/>
    </row>
    <row r="591" spans="1:24">
      <c r="A591">
        <v>1</v>
      </c>
      <c r="B591">
        <v>150</v>
      </c>
      <c r="C591">
        <v>75</v>
      </c>
      <c r="D591">
        <v>150</v>
      </c>
      <c r="E591">
        <v>100</v>
      </c>
      <c r="F591">
        <v>6</v>
      </c>
      <c r="G591">
        <f t="shared" si="111"/>
        <v>197.5</v>
      </c>
      <c r="H591">
        <v>2013</v>
      </c>
      <c r="I591">
        <v>0.25</v>
      </c>
      <c r="J591">
        <v>0.35</v>
      </c>
      <c r="K591">
        <v>375</v>
      </c>
      <c r="L591">
        <v>375</v>
      </c>
      <c r="M591">
        <v>1</v>
      </c>
      <c r="N591">
        <v>1</v>
      </c>
      <c r="O591">
        <f t="shared" si="109"/>
        <v>0.35389999999999999</v>
      </c>
      <c r="P591">
        <f t="shared" si="110"/>
        <v>104.072</v>
      </c>
      <c r="Q591">
        <f t="shared" si="106"/>
        <v>107.92677165354336</v>
      </c>
      <c r="R591">
        <f t="shared" si="107"/>
        <v>104.072</v>
      </c>
      <c r="S591">
        <f t="shared" si="108"/>
        <v>155.79846270118847</v>
      </c>
      <c r="T591">
        <f t="shared" si="112"/>
        <v>184.04991727100398</v>
      </c>
      <c r="W591" s="2"/>
      <c r="X591" s="2"/>
    </row>
    <row r="592" spans="1:24">
      <c r="A592">
        <v>1</v>
      </c>
      <c r="B592">
        <v>150</v>
      </c>
      <c r="C592">
        <v>75</v>
      </c>
      <c r="D592">
        <v>150</v>
      </c>
      <c r="E592">
        <v>100</v>
      </c>
      <c r="F592">
        <v>6</v>
      </c>
      <c r="G592">
        <f t="shared" si="111"/>
        <v>200</v>
      </c>
      <c r="H592">
        <v>2013</v>
      </c>
      <c r="I592">
        <v>0.25</v>
      </c>
      <c r="J592">
        <v>0.35</v>
      </c>
      <c r="K592">
        <v>375</v>
      </c>
      <c r="L592">
        <v>375</v>
      </c>
      <c r="M592">
        <v>1</v>
      </c>
      <c r="N592">
        <v>1</v>
      </c>
      <c r="O592">
        <f t="shared" si="109"/>
        <v>0.35389999999999999</v>
      </c>
      <c r="P592">
        <f t="shared" si="110"/>
        <v>103.58799999999999</v>
      </c>
      <c r="Q592">
        <f t="shared" ref="Q592:Q612" si="113">IF(P592&gt;=0,59.6 + 2455 / (H592- 1962.2),59.6 + 2455 / (H592- 1962.2) + P592 * 0.5466)</f>
        <v>107.92677165354336</v>
      </c>
      <c r="R592">
        <f t="shared" ref="R592:R612" si="114">IF(P592&gt;0,P592,0.001)</f>
        <v>103.58799999999999</v>
      </c>
      <c r="S592">
        <f t="shared" ref="S592:S612" si="115">(Q592 +R592^1.2) * (1 - EXP(-0.001502 * K592)) *EXP(-0.000554 * L592) * EXP(-0.1064 * I592) * EXP(-0.0325 * J592) * 1.2453</f>
        <v>155.18191476548193</v>
      </c>
      <c r="T592">
        <f t="shared" si="112"/>
        <v>183.32156864295598</v>
      </c>
      <c r="W592" s="2"/>
      <c r="X592" s="2"/>
    </row>
    <row r="593" spans="1:24">
      <c r="A593">
        <v>1</v>
      </c>
      <c r="B593">
        <v>150</v>
      </c>
      <c r="C593">
        <v>75</v>
      </c>
      <c r="D593">
        <v>150</v>
      </c>
      <c r="E593">
        <v>100</v>
      </c>
      <c r="F593">
        <v>6</v>
      </c>
      <c r="G593">
        <f t="shared" si="111"/>
        <v>202.5</v>
      </c>
      <c r="H593">
        <v>2013</v>
      </c>
      <c r="I593">
        <v>0.25</v>
      </c>
      <c r="J593">
        <v>0.35</v>
      </c>
      <c r="K593">
        <v>375</v>
      </c>
      <c r="L593">
        <v>375</v>
      </c>
      <c r="M593">
        <v>1</v>
      </c>
      <c r="N593">
        <v>1</v>
      </c>
      <c r="O593">
        <f t="shared" si="109"/>
        <v>0.35389999999999999</v>
      </c>
      <c r="P593">
        <f t="shared" si="110"/>
        <v>103.10399999999998</v>
      </c>
      <c r="Q593">
        <f t="shared" si="113"/>
        <v>107.92677165354336</v>
      </c>
      <c r="R593">
        <f t="shared" si="114"/>
        <v>103.10399999999998</v>
      </c>
      <c r="S593">
        <f t="shared" si="115"/>
        <v>154.56594270882175</v>
      </c>
      <c r="T593">
        <f t="shared" si="112"/>
        <v>182.59390032002139</v>
      </c>
      <c r="W593" s="2"/>
      <c r="X593" s="2"/>
    </row>
    <row r="594" spans="1:24">
      <c r="A594">
        <v>1</v>
      </c>
      <c r="B594">
        <v>150</v>
      </c>
      <c r="C594">
        <v>75</v>
      </c>
      <c r="D594">
        <v>150</v>
      </c>
      <c r="E594">
        <v>100</v>
      </c>
      <c r="F594">
        <v>6</v>
      </c>
      <c r="G594">
        <f t="shared" si="111"/>
        <v>205</v>
      </c>
      <c r="H594">
        <v>2013</v>
      </c>
      <c r="I594">
        <v>0.25</v>
      </c>
      <c r="J594">
        <v>0.35</v>
      </c>
      <c r="K594">
        <v>375</v>
      </c>
      <c r="L594">
        <v>375</v>
      </c>
      <c r="M594">
        <v>1</v>
      </c>
      <c r="N594">
        <v>1</v>
      </c>
      <c r="O594">
        <f t="shared" si="109"/>
        <v>0.35389999999999999</v>
      </c>
      <c r="P594">
        <f t="shared" si="110"/>
        <v>102.61999999999999</v>
      </c>
      <c r="Q594">
        <f t="shared" si="113"/>
        <v>107.92677165354336</v>
      </c>
      <c r="R594">
        <f t="shared" si="114"/>
        <v>102.61999999999999</v>
      </c>
      <c r="S594">
        <f t="shared" si="115"/>
        <v>153.9505486928829</v>
      </c>
      <c r="T594">
        <f t="shared" si="112"/>
        <v>181.86691485585902</v>
      </c>
      <c r="W594" s="2"/>
      <c r="X594" s="2"/>
    </row>
    <row r="595" spans="1:24">
      <c r="A595">
        <v>1</v>
      </c>
      <c r="B595">
        <v>150</v>
      </c>
      <c r="C595">
        <v>75</v>
      </c>
      <c r="D595">
        <v>150</v>
      </c>
      <c r="E595">
        <v>100</v>
      </c>
      <c r="F595">
        <v>6</v>
      </c>
      <c r="G595">
        <f t="shared" si="111"/>
        <v>207.5</v>
      </c>
      <c r="H595">
        <v>2013</v>
      </c>
      <c r="I595">
        <v>0.25</v>
      </c>
      <c r="J595">
        <v>0.35</v>
      </c>
      <c r="K595">
        <v>375</v>
      </c>
      <c r="L595">
        <v>375</v>
      </c>
      <c r="M595">
        <v>1</v>
      </c>
      <c r="N595">
        <v>1</v>
      </c>
      <c r="O595">
        <f t="shared" si="109"/>
        <v>0.35389999999999999</v>
      </c>
      <c r="P595">
        <f t="shared" si="110"/>
        <v>102.136</v>
      </c>
      <c r="Q595">
        <f t="shared" si="113"/>
        <v>107.92677165354336</v>
      </c>
      <c r="R595">
        <f t="shared" si="114"/>
        <v>102.136</v>
      </c>
      <c r="S595">
        <f t="shared" si="115"/>
        <v>153.33573489768401</v>
      </c>
      <c r="T595">
        <f t="shared" si="112"/>
        <v>181.14061482579737</v>
      </c>
      <c r="W595" s="2"/>
      <c r="X595" s="2"/>
    </row>
    <row r="596" spans="1:24">
      <c r="A596">
        <v>1</v>
      </c>
      <c r="B596">
        <v>150</v>
      </c>
      <c r="C596">
        <v>75</v>
      </c>
      <c r="D596">
        <v>150</v>
      </c>
      <c r="E596">
        <v>100</v>
      </c>
      <c r="F596">
        <v>6</v>
      </c>
      <c r="G596">
        <f t="shared" si="111"/>
        <v>210</v>
      </c>
      <c r="H596">
        <v>2013</v>
      </c>
      <c r="I596">
        <v>0.25</v>
      </c>
      <c r="J596">
        <v>0.35</v>
      </c>
      <c r="K596">
        <v>375</v>
      </c>
      <c r="L596">
        <v>375</v>
      </c>
      <c r="M596">
        <v>1</v>
      </c>
      <c r="N596">
        <v>1</v>
      </c>
      <c r="O596">
        <f t="shared" si="109"/>
        <v>0.35389999999999999</v>
      </c>
      <c r="P596">
        <f t="shared" si="110"/>
        <v>101.65199999999999</v>
      </c>
      <c r="Q596">
        <f t="shared" si="113"/>
        <v>107.92677165354336</v>
      </c>
      <c r="R596">
        <f t="shared" si="114"/>
        <v>101.65199999999999</v>
      </c>
      <c r="S596">
        <f t="shared" si="115"/>
        <v>152.7215035218297</v>
      </c>
      <c r="T596">
        <f t="shared" si="112"/>
        <v>180.4150028271215</v>
      </c>
      <c r="W596" s="2"/>
      <c r="X596" s="2"/>
    </row>
    <row r="597" spans="1:24">
      <c r="A597">
        <v>1</v>
      </c>
      <c r="B597">
        <v>150</v>
      </c>
      <c r="C597">
        <v>75</v>
      </c>
      <c r="D597">
        <v>150</v>
      </c>
      <c r="E597">
        <v>100</v>
      </c>
      <c r="F597">
        <v>6</v>
      </c>
      <c r="G597">
        <f t="shared" si="111"/>
        <v>212.5</v>
      </c>
      <c r="H597">
        <v>2013</v>
      </c>
      <c r="I597">
        <v>0.25</v>
      </c>
      <c r="J597">
        <v>0.35</v>
      </c>
      <c r="K597">
        <v>375</v>
      </c>
      <c r="L597">
        <v>375</v>
      </c>
      <c r="M597">
        <v>1</v>
      </c>
      <c r="N597">
        <v>1</v>
      </c>
      <c r="O597">
        <f t="shared" si="109"/>
        <v>0.35389999999999999</v>
      </c>
      <c r="P597">
        <f t="shared" si="110"/>
        <v>101.16799999999999</v>
      </c>
      <c r="Q597">
        <f t="shared" si="113"/>
        <v>107.92677165354336</v>
      </c>
      <c r="R597">
        <f t="shared" si="114"/>
        <v>101.16799999999999</v>
      </c>
      <c r="S597">
        <f t="shared" si="115"/>
        <v>152.10785678275948</v>
      </c>
      <c r="T597">
        <f t="shared" si="112"/>
        <v>179.69008147936651</v>
      </c>
      <c r="W597" s="2"/>
      <c r="X597" s="2"/>
    </row>
    <row r="598" spans="1:24">
      <c r="A598">
        <v>1</v>
      </c>
      <c r="B598">
        <v>150</v>
      </c>
      <c r="C598">
        <v>75</v>
      </c>
      <c r="D598">
        <v>150</v>
      </c>
      <c r="E598">
        <v>100</v>
      </c>
      <c r="F598">
        <v>6</v>
      </c>
      <c r="G598">
        <f t="shared" si="111"/>
        <v>215</v>
      </c>
      <c r="H598">
        <v>2013</v>
      </c>
      <c r="I598">
        <v>0.25</v>
      </c>
      <c r="J598">
        <v>0.35</v>
      </c>
      <c r="K598">
        <v>375</v>
      </c>
      <c r="L598">
        <v>375</v>
      </c>
      <c r="M598">
        <v>1</v>
      </c>
      <c r="N598">
        <v>1</v>
      </c>
      <c r="O598">
        <f t="shared" si="109"/>
        <v>0.35389999999999999</v>
      </c>
      <c r="P598">
        <f t="shared" si="110"/>
        <v>100.684</v>
      </c>
      <c r="Q598">
        <f t="shared" si="113"/>
        <v>107.92677165354336</v>
      </c>
      <c r="R598">
        <f t="shared" si="114"/>
        <v>100.684</v>
      </c>
      <c r="S598">
        <f t="shared" si="115"/>
        <v>151.49479691699878</v>
      </c>
      <c r="T598">
        <f t="shared" si="112"/>
        <v>178.96585342461458</v>
      </c>
      <c r="W598" s="2"/>
      <c r="X598" s="2"/>
    </row>
    <row r="599" spans="1:24">
      <c r="A599">
        <v>1</v>
      </c>
      <c r="B599">
        <v>150</v>
      </c>
      <c r="C599">
        <v>75</v>
      </c>
      <c r="D599">
        <v>150</v>
      </c>
      <c r="E599">
        <v>100</v>
      </c>
      <c r="F599">
        <v>6</v>
      </c>
      <c r="G599">
        <f t="shared" si="111"/>
        <v>217.5</v>
      </c>
      <c r="H599">
        <v>2013</v>
      </c>
      <c r="I599">
        <v>0.25</v>
      </c>
      <c r="J599">
        <v>0.35</v>
      </c>
      <c r="K599">
        <v>375</v>
      </c>
      <c r="L599">
        <v>375</v>
      </c>
      <c r="M599">
        <v>1</v>
      </c>
      <c r="N599">
        <v>1</v>
      </c>
      <c r="O599">
        <f t="shared" si="109"/>
        <v>0.35389999999999999</v>
      </c>
      <c r="P599">
        <f t="shared" si="110"/>
        <v>100.19999999999999</v>
      </c>
      <c r="Q599">
        <f t="shared" si="113"/>
        <v>107.92677165354336</v>
      </c>
      <c r="R599">
        <f t="shared" si="114"/>
        <v>100.19999999999999</v>
      </c>
      <c r="S599">
        <f t="shared" si="115"/>
        <v>150.88232618041638</v>
      </c>
      <c r="T599">
        <f t="shared" si="112"/>
        <v>178.24232132779852</v>
      </c>
      <c r="W599" s="2"/>
      <c r="X599" s="2"/>
    </row>
    <row r="600" spans="1:24">
      <c r="A600">
        <v>1</v>
      </c>
      <c r="B600">
        <v>150</v>
      </c>
      <c r="C600">
        <v>75</v>
      </c>
      <c r="D600">
        <v>150</v>
      </c>
      <c r="E600">
        <v>100</v>
      </c>
      <c r="F600">
        <v>6</v>
      </c>
      <c r="G600">
        <f t="shared" si="111"/>
        <v>220</v>
      </c>
      <c r="H600">
        <v>2013</v>
      </c>
      <c r="I600">
        <v>0.25</v>
      </c>
      <c r="J600">
        <v>0.35</v>
      </c>
      <c r="K600">
        <v>375</v>
      </c>
      <c r="L600">
        <v>375</v>
      </c>
      <c r="M600">
        <v>1</v>
      </c>
      <c r="N600">
        <v>1</v>
      </c>
      <c r="O600">
        <f t="shared" si="109"/>
        <v>0.35389999999999999</v>
      </c>
      <c r="P600">
        <f t="shared" si="110"/>
        <v>99.715999999999994</v>
      </c>
      <c r="Q600">
        <f t="shared" si="113"/>
        <v>107.92677165354336</v>
      </c>
      <c r="R600">
        <f t="shared" si="114"/>
        <v>99.715999999999994</v>
      </c>
      <c r="S600">
        <f t="shared" si="115"/>
        <v>150.27044684848579</v>
      </c>
      <c r="T600">
        <f t="shared" si="112"/>
        <v>177.51948787701119</v>
      </c>
      <c r="W600" s="2"/>
      <c r="X600" s="2"/>
    </row>
    <row r="601" spans="1:24">
      <c r="A601">
        <v>1</v>
      </c>
      <c r="B601">
        <v>150</v>
      </c>
      <c r="C601">
        <v>75</v>
      </c>
      <c r="D601">
        <v>150</v>
      </c>
      <c r="E601">
        <v>100</v>
      </c>
      <c r="F601">
        <v>6</v>
      </c>
      <c r="G601">
        <f t="shared" si="111"/>
        <v>222.5</v>
      </c>
      <c r="H601">
        <v>2013</v>
      </c>
      <c r="I601">
        <v>0.25</v>
      </c>
      <c r="J601">
        <v>0.35</v>
      </c>
      <c r="K601">
        <v>375</v>
      </c>
      <c r="L601">
        <v>375</v>
      </c>
      <c r="M601">
        <v>1</v>
      </c>
      <c r="N601">
        <v>1</v>
      </c>
      <c r="O601">
        <f t="shared" si="109"/>
        <v>0.35389999999999999</v>
      </c>
      <c r="P601">
        <f t="shared" si="110"/>
        <v>99.231999999999999</v>
      </c>
      <c r="Q601">
        <f t="shared" si="113"/>
        <v>107.92677165354336</v>
      </c>
      <c r="R601">
        <f t="shared" si="114"/>
        <v>99.231999999999999</v>
      </c>
      <c r="S601">
        <f t="shared" si="115"/>
        <v>149.65916121655135</v>
      </c>
      <c r="T601">
        <f t="shared" si="112"/>
        <v>176.79735578381928</v>
      </c>
      <c r="W601" s="2"/>
      <c r="X601" s="2"/>
    </row>
    <row r="602" spans="1:24">
      <c r="A602">
        <v>1</v>
      </c>
      <c r="B602">
        <v>150</v>
      </c>
      <c r="C602">
        <v>75</v>
      </c>
      <c r="D602">
        <v>150</v>
      </c>
      <c r="E602">
        <v>100</v>
      </c>
      <c r="F602">
        <v>6</v>
      </c>
      <c r="G602">
        <f t="shared" si="111"/>
        <v>225</v>
      </c>
      <c r="H602">
        <v>2013</v>
      </c>
      <c r="I602">
        <v>0.25</v>
      </c>
      <c r="J602">
        <v>0.35</v>
      </c>
      <c r="K602">
        <v>375</v>
      </c>
      <c r="L602">
        <v>375</v>
      </c>
      <c r="M602">
        <v>1</v>
      </c>
      <c r="N602">
        <v>1</v>
      </c>
      <c r="O602">
        <f t="shared" si="109"/>
        <v>0.35389999999999999</v>
      </c>
      <c r="P602">
        <f t="shared" si="110"/>
        <v>98.74799999999999</v>
      </c>
      <c r="Q602">
        <f t="shared" si="113"/>
        <v>107.92677165354336</v>
      </c>
      <c r="R602">
        <f t="shared" si="114"/>
        <v>98.74799999999999</v>
      </c>
      <c r="S602">
        <f t="shared" si="115"/>
        <v>149.04847160009953</v>
      </c>
      <c r="T602">
        <f t="shared" si="112"/>
        <v>176.07592778358423</v>
      </c>
      <c r="W602" s="2"/>
      <c r="X602" s="2"/>
    </row>
    <row r="603" spans="1:24">
      <c r="A603">
        <v>1</v>
      </c>
      <c r="B603">
        <v>150</v>
      </c>
      <c r="C603">
        <v>75</v>
      </c>
      <c r="D603">
        <v>150</v>
      </c>
      <c r="E603">
        <v>100</v>
      </c>
      <c r="F603">
        <v>6</v>
      </c>
      <c r="G603">
        <f t="shared" si="111"/>
        <v>227.5</v>
      </c>
      <c r="H603">
        <v>2013</v>
      </c>
      <c r="I603">
        <v>0.25</v>
      </c>
      <c r="J603">
        <v>0.35</v>
      </c>
      <c r="K603">
        <v>375</v>
      </c>
      <c r="L603">
        <v>375</v>
      </c>
      <c r="M603">
        <v>1</v>
      </c>
      <c r="N603">
        <v>1</v>
      </c>
      <c r="O603">
        <f t="shared" si="109"/>
        <v>0.35389999999999999</v>
      </c>
      <c r="P603">
        <f t="shared" si="110"/>
        <v>98.263999999999996</v>
      </c>
      <c r="Q603">
        <f t="shared" si="113"/>
        <v>107.92677165354336</v>
      </c>
      <c r="R603">
        <f t="shared" si="114"/>
        <v>98.263999999999996</v>
      </c>
      <c r="S603">
        <f t="shared" si="115"/>
        <v>148.43838033503573</v>
      </c>
      <c r="T603">
        <f t="shared" si="112"/>
        <v>175.35520663578885</v>
      </c>
      <c r="W603" s="2"/>
      <c r="X603" s="2"/>
    </row>
    <row r="604" spans="1:24">
      <c r="A604">
        <v>1</v>
      </c>
      <c r="B604">
        <v>150</v>
      </c>
      <c r="C604">
        <v>75</v>
      </c>
      <c r="D604">
        <v>150</v>
      </c>
      <c r="E604">
        <v>100</v>
      </c>
      <c r="F604">
        <v>6</v>
      </c>
      <c r="G604">
        <f t="shared" si="111"/>
        <v>230</v>
      </c>
      <c r="H604">
        <v>2013</v>
      </c>
      <c r="I604">
        <v>0.25</v>
      </c>
      <c r="J604">
        <v>0.35</v>
      </c>
      <c r="K604">
        <v>375</v>
      </c>
      <c r="L604">
        <v>375</v>
      </c>
      <c r="M604">
        <v>1</v>
      </c>
      <c r="N604">
        <v>1</v>
      </c>
      <c r="O604">
        <f t="shared" si="109"/>
        <v>0.35389999999999999</v>
      </c>
      <c r="P604">
        <f t="shared" si="110"/>
        <v>97.78</v>
      </c>
      <c r="Q604">
        <f t="shared" si="113"/>
        <v>107.92677165354336</v>
      </c>
      <c r="R604">
        <f t="shared" si="114"/>
        <v>97.78</v>
      </c>
      <c r="S604">
        <f t="shared" si="115"/>
        <v>147.82888977796489</v>
      </c>
      <c r="T604">
        <f t="shared" si="112"/>
        <v>174.63519512436918</v>
      </c>
      <c r="W604" s="2"/>
      <c r="X604" s="2"/>
    </row>
    <row r="605" spans="1:24">
      <c r="A605">
        <v>1</v>
      </c>
      <c r="B605">
        <v>150</v>
      </c>
      <c r="C605">
        <v>75</v>
      </c>
      <c r="D605">
        <v>150</v>
      </c>
      <c r="E605">
        <v>100</v>
      </c>
      <c r="F605">
        <v>6</v>
      </c>
      <c r="G605">
        <f t="shared" si="111"/>
        <v>232.5</v>
      </c>
      <c r="H605">
        <v>2013</v>
      </c>
      <c r="I605">
        <v>0.25</v>
      </c>
      <c r="J605">
        <v>0.35</v>
      </c>
      <c r="K605">
        <v>375</v>
      </c>
      <c r="L605">
        <v>375</v>
      </c>
      <c r="M605">
        <v>1</v>
      </c>
      <c r="N605">
        <v>1</v>
      </c>
      <c r="O605">
        <f t="shared" si="109"/>
        <v>0.35389999999999999</v>
      </c>
      <c r="P605">
        <f t="shared" si="110"/>
        <v>97.295999999999992</v>
      </c>
      <c r="Q605">
        <f t="shared" si="113"/>
        <v>107.92677165354336</v>
      </c>
      <c r="R605">
        <f t="shared" si="114"/>
        <v>97.295999999999992</v>
      </c>
      <c r="S605">
        <f t="shared" si="115"/>
        <v>147.22000230647896</v>
      </c>
      <c r="T605">
        <f t="shared" si="112"/>
        <v>173.91589605805382</v>
      </c>
      <c r="W605" s="2"/>
      <c r="X605" s="2"/>
    </row>
    <row r="606" spans="1:24">
      <c r="A606">
        <v>1</v>
      </c>
      <c r="B606">
        <v>150</v>
      </c>
      <c r="C606">
        <v>75</v>
      </c>
      <c r="D606">
        <v>150</v>
      </c>
      <c r="E606">
        <v>100</v>
      </c>
      <c r="F606">
        <v>6</v>
      </c>
      <c r="G606">
        <f t="shared" si="111"/>
        <v>235</v>
      </c>
      <c r="H606">
        <v>2013</v>
      </c>
      <c r="I606">
        <v>0.25</v>
      </c>
      <c r="J606">
        <v>0.35</v>
      </c>
      <c r="K606">
        <v>375</v>
      </c>
      <c r="L606">
        <v>375</v>
      </c>
      <c r="M606">
        <v>1</v>
      </c>
      <c r="N606">
        <v>1</v>
      </c>
      <c r="O606">
        <f t="shared" si="109"/>
        <v>0.35389999999999999</v>
      </c>
      <c r="P606">
        <f t="shared" si="110"/>
        <v>96.811999999999998</v>
      </c>
      <c r="Q606">
        <f t="shared" si="113"/>
        <v>107.92677165354336</v>
      </c>
      <c r="R606">
        <f t="shared" si="114"/>
        <v>96.811999999999998</v>
      </c>
      <c r="S606">
        <f t="shared" si="115"/>
        <v>146.61172031944889</v>
      </c>
      <c r="T606">
        <f t="shared" si="112"/>
        <v>173.19731227070895</v>
      </c>
      <c r="W606" s="2"/>
      <c r="X606" s="2"/>
    </row>
    <row r="607" spans="1:24">
      <c r="A607">
        <v>1</v>
      </c>
      <c r="B607">
        <v>150</v>
      </c>
      <c r="C607">
        <v>75</v>
      </c>
      <c r="D607">
        <v>150</v>
      </c>
      <c r="E607">
        <v>100</v>
      </c>
      <c r="F607">
        <v>6</v>
      </c>
      <c r="G607">
        <f t="shared" si="111"/>
        <v>237.5</v>
      </c>
      <c r="H607">
        <v>2013</v>
      </c>
      <c r="I607">
        <v>0.25</v>
      </c>
      <c r="J607">
        <v>0.35</v>
      </c>
      <c r="K607">
        <v>375</v>
      </c>
      <c r="L607">
        <v>375</v>
      </c>
      <c r="M607">
        <v>1</v>
      </c>
      <c r="N607">
        <v>1</v>
      </c>
      <c r="O607">
        <f t="shared" si="109"/>
        <v>0.35389999999999999</v>
      </c>
      <c r="P607">
        <f t="shared" si="110"/>
        <v>96.328000000000003</v>
      </c>
      <c r="Q607">
        <f t="shared" si="113"/>
        <v>107.92677165354336</v>
      </c>
      <c r="R607">
        <f t="shared" si="114"/>
        <v>96.328000000000003</v>
      </c>
      <c r="S607">
        <f t="shared" si="115"/>
        <v>146.00404623732177</v>
      </c>
      <c r="T607">
        <f t="shared" si="112"/>
        <v>172.47944662168945</v>
      </c>
      <c r="W607" s="2"/>
      <c r="X607" s="2"/>
    </row>
    <row r="608" spans="1:24">
      <c r="A608">
        <v>1</v>
      </c>
      <c r="B608">
        <v>150</v>
      </c>
      <c r="C608">
        <v>75</v>
      </c>
      <c r="D608">
        <v>150</v>
      </c>
      <c r="E608">
        <v>100</v>
      </c>
      <c r="F608">
        <v>6</v>
      </c>
      <c r="G608">
        <f t="shared" si="111"/>
        <v>240</v>
      </c>
      <c r="H608">
        <v>2013</v>
      </c>
      <c r="I608">
        <v>0.25</v>
      </c>
      <c r="J608">
        <v>0.35</v>
      </c>
      <c r="K608">
        <v>375</v>
      </c>
      <c r="L608">
        <v>375</v>
      </c>
      <c r="M608">
        <v>1</v>
      </c>
      <c r="N608">
        <v>1</v>
      </c>
      <c r="O608">
        <f t="shared" si="109"/>
        <v>0.35389999999999999</v>
      </c>
      <c r="P608">
        <f t="shared" si="110"/>
        <v>95.843999999999994</v>
      </c>
      <c r="Q608">
        <f t="shared" si="113"/>
        <v>107.92677165354336</v>
      </c>
      <c r="R608">
        <f t="shared" si="114"/>
        <v>95.843999999999994</v>
      </c>
      <c r="S608">
        <f t="shared" si="115"/>
        <v>145.39698250242549</v>
      </c>
      <c r="T608">
        <f t="shared" si="112"/>
        <v>171.76230199619863</v>
      </c>
      <c r="W608" s="2"/>
      <c r="X608" s="2"/>
    </row>
    <row r="609" spans="1:24">
      <c r="A609">
        <v>1</v>
      </c>
      <c r="B609">
        <v>150</v>
      </c>
      <c r="C609">
        <v>75</v>
      </c>
      <c r="D609">
        <v>150</v>
      </c>
      <c r="E609">
        <v>100</v>
      </c>
      <c r="F609">
        <v>6</v>
      </c>
      <c r="G609">
        <f t="shared" si="111"/>
        <v>242.5</v>
      </c>
      <c r="H609">
        <v>2013</v>
      </c>
      <c r="I609">
        <v>0.25</v>
      </c>
      <c r="J609">
        <v>0.35</v>
      </c>
      <c r="K609">
        <v>375</v>
      </c>
      <c r="L609">
        <v>375</v>
      </c>
      <c r="M609">
        <v>1</v>
      </c>
      <c r="N609">
        <v>1</v>
      </c>
      <c r="O609">
        <f t="shared" si="109"/>
        <v>0.35389999999999999</v>
      </c>
      <c r="P609">
        <f t="shared" si="110"/>
        <v>95.359999999999985</v>
      </c>
      <c r="Q609">
        <f t="shared" si="113"/>
        <v>107.92677165354336</v>
      </c>
      <c r="R609">
        <f t="shared" si="114"/>
        <v>95.359999999999985</v>
      </c>
      <c r="S609">
        <f t="shared" si="115"/>
        <v>144.79053157927666</v>
      </c>
      <c r="T609">
        <f t="shared" si="112"/>
        <v>171.04588130565216</v>
      </c>
      <c r="W609" s="2"/>
      <c r="X609" s="2"/>
    </row>
    <row r="610" spans="1:24">
      <c r="A610">
        <v>1</v>
      </c>
      <c r="B610">
        <v>150</v>
      </c>
      <c r="C610">
        <v>75</v>
      </c>
      <c r="D610">
        <v>150</v>
      </c>
      <c r="E610">
        <v>100</v>
      </c>
      <c r="F610">
        <v>6</v>
      </c>
      <c r="G610">
        <f t="shared" si="111"/>
        <v>245</v>
      </c>
      <c r="H610">
        <v>2013</v>
      </c>
      <c r="I610">
        <v>0.25</v>
      </c>
      <c r="J610">
        <v>0.35</v>
      </c>
      <c r="K610">
        <v>375</v>
      </c>
      <c r="L610">
        <v>375</v>
      </c>
      <c r="M610">
        <v>1</v>
      </c>
      <c r="N610">
        <v>1</v>
      </c>
      <c r="O610">
        <f t="shared" si="109"/>
        <v>0.35389999999999999</v>
      </c>
      <c r="P610">
        <f t="shared" si="110"/>
        <v>94.875999999999991</v>
      </c>
      <c r="Q610">
        <f t="shared" si="113"/>
        <v>107.92677165354336</v>
      </c>
      <c r="R610">
        <f t="shared" si="114"/>
        <v>94.875999999999991</v>
      </c>
      <c r="S610">
        <f t="shared" si="115"/>
        <v>144.18469595489668</v>
      </c>
      <c r="T610">
        <f t="shared" si="112"/>
        <v>170.33018748805128</v>
      </c>
      <c r="W610" s="2"/>
      <c r="X610" s="2"/>
    </row>
    <row r="611" spans="1:24">
      <c r="A611">
        <v>1</v>
      </c>
      <c r="B611">
        <v>150</v>
      </c>
      <c r="C611">
        <v>75</v>
      </c>
      <c r="D611">
        <v>150</v>
      </c>
      <c r="E611">
        <v>100</v>
      </c>
      <c r="F611">
        <v>6</v>
      </c>
      <c r="G611">
        <f t="shared" si="111"/>
        <v>247.5</v>
      </c>
      <c r="H611">
        <v>2013</v>
      </c>
      <c r="I611">
        <v>0.25</v>
      </c>
      <c r="J611">
        <v>0.35</v>
      </c>
      <c r="K611">
        <v>375</v>
      </c>
      <c r="L611">
        <v>375</v>
      </c>
      <c r="M611">
        <v>1</v>
      </c>
      <c r="N611">
        <v>1</v>
      </c>
      <c r="O611">
        <f t="shared" si="109"/>
        <v>0.35389999999999999</v>
      </c>
      <c r="P611">
        <f t="shared" si="110"/>
        <v>94.391999999999996</v>
      </c>
      <c r="Q611">
        <f t="shared" si="113"/>
        <v>107.92677165354336</v>
      </c>
      <c r="R611">
        <f t="shared" si="114"/>
        <v>94.391999999999996</v>
      </c>
      <c r="S611">
        <f t="shared" si="115"/>
        <v>143.5794781391325</v>
      </c>
      <c r="T611">
        <f t="shared" si="112"/>
        <v>169.61522350836185</v>
      </c>
      <c r="W611" s="2"/>
      <c r="X611" s="2"/>
    </row>
    <row r="612" spans="1:24">
      <c r="A612">
        <v>1</v>
      </c>
      <c r="B612">
        <v>150</v>
      </c>
      <c r="C612">
        <v>75</v>
      </c>
      <c r="D612">
        <v>150</v>
      </c>
      <c r="E612">
        <v>100</v>
      </c>
      <c r="F612">
        <v>6</v>
      </c>
      <c r="G612">
        <f t="shared" si="111"/>
        <v>250</v>
      </c>
      <c r="H612">
        <v>2013</v>
      </c>
      <c r="I612">
        <v>0.25</v>
      </c>
      <c r="J612">
        <v>0.35</v>
      </c>
      <c r="K612">
        <v>375</v>
      </c>
      <c r="L612">
        <v>375</v>
      </c>
      <c r="M612">
        <v>1</v>
      </c>
      <c r="N612">
        <v>1</v>
      </c>
      <c r="O612">
        <f t="shared" si="109"/>
        <v>0.35389999999999999</v>
      </c>
      <c r="P612">
        <f t="shared" si="110"/>
        <v>93.907999999999987</v>
      </c>
      <c r="Q612">
        <f t="shared" si="113"/>
        <v>107.92677165354336</v>
      </c>
      <c r="R612">
        <f t="shared" si="114"/>
        <v>93.907999999999987</v>
      </c>
      <c r="S612">
        <f t="shared" si="115"/>
        <v>142.97488066498434</v>
      </c>
      <c r="T612">
        <f t="shared" si="112"/>
        <v>168.90099235890148</v>
      </c>
      <c r="W612" s="2"/>
      <c r="X612" s="2"/>
    </row>
    <row r="613" spans="1:24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s="1" t="s">
        <v>17</v>
      </c>
      <c r="L613" s="1" t="s">
        <v>18</v>
      </c>
      <c r="M613" t="s">
        <v>10</v>
      </c>
      <c r="N613" t="s">
        <v>11</v>
      </c>
      <c r="P613" t="s">
        <v>12</v>
      </c>
      <c r="Q613" t="s">
        <v>13</v>
      </c>
      <c r="R613" t="s">
        <v>16</v>
      </c>
      <c r="S613" t="s">
        <v>14</v>
      </c>
      <c r="T613" t="s">
        <v>15</v>
      </c>
      <c r="W613" s="2"/>
      <c r="X613" s="2"/>
    </row>
    <row r="614" spans="1:24">
      <c r="A614">
        <v>1</v>
      </c>
      <c r="B614">
        <v>150</v>
      </c>
      <c r="C614">
        <v>75</v>
      </c>
      <c r="D614">
        <v>150</v>
      </c>
      <c r="E614">
        <v>100</v>
      </c>
      <c r="F614">
        <v>6</v>
      </c>
      <c r="G614">
        <v>125</v>
      </c>
      <c r="H614">
        <v>1963</v>
      </c>
      <c r="I614">
        <v>0.25</v>
      </c>
      <c r="J614">
        <v>0.35</v>
      </c>
      <c r="K614">
        <v>375</v>
      </c>
      <c r="L614">
        <v>375</v>
      </c>
      <c r="M614">
        <v>1</v>
      </c>
      <c r="N614">
        <v>1</v>
      </c>
      <c r="O614">
        <f>IF(F614&lt;= 4,1.0749,0.3539)</f>
        <v>0.35389999999999999</v>
      </c>
      <c r="P614">
        <f>(0.3255 *A614)+ (0.2528 * (B614 +D614)) +(0.376 * E614) +(O614* C614)- (0.1936 * G614) + M614 + N614</f>
        <v>118.10799999999999</v>
      </c>
      <c r="Q614">
        <f t="shared" ref="Q614:Q629" si="116">IF(P614&gt;=0,59.6 + 2455 / (H614- 1962.2),59.6 + 2455 / (H614- 1962.2) + P614 * 0.5466)</f>
        <v>3128.3500000001745</v>
      </c>
      <c r="R614">
        <f t="shared" ref="R614:R629" si="117">IF(P614&gt;0,P614,0.001)</f>
        <v>118.10799999999999</v>
      </c>
      <c r="S614">
        <f t="shared" ref="S614:S629" si="118">(Q614 +R614^1.2) * (1 - EXP(-0.001502 * K614)) *EXP(-0.000554 * L614) * EXP(-0.1064 * I614) * EXP(-0.0325 * J614) * 1.2453</f>
        <v>1440.823244857195</v>
      </c>
      <c r="T614">
        <f t="shared" ref="T614:T620" si="119">100*S614*4.43/K614</f>
        <v>1702.0925265912995</v>
      </c>
      <c r="W614" s="2"/>
      <c r="X614" s="2"/>
    </row>
    <row r="615" spans="1:24">
      <c r="A615">
        <v>1</v>
      </c>
      <c r="B615">
        <v>150</v>
      </c>
      <c r="C615">
        <v>75</v>
      </c>
      <c r="D615">
        <v>150</v>
      </c>
      <c r="E615">
        <v>100</v>
      </c>
      <c r="F615">
        <v>6</v>
      </c>
      <c r="G615">
        <v>125</v>
      </c>
      <c r="H615">
        <f>H614+1</f>
        <v>1964</v>
      </c>
      <c r="I615">
        <v>0.25</v>
      </c>
      <c r="J615">
        <v>0.35</v>
      </c>
      <c r="K615">
        <v>375</v>
      </c>
      <c r="L615">
        <v>375</v>
      </c>
      <c r="M615">
        <v>1</v>
      </c>
      <c r="N615">
        <v>1</v>
      </c>
      <c r="O615">
        <f t="shared" ref="O615:O678" si="120">IF(F615&lt;= 4,1.0749,0.3539)</f>
        <v>0.35389999999999999</v>
      </c>
      <c r="P615">
        <f t="shared" ref="P615:P678" si="121">(0.3255 *A615)+ (0.2528 * (B615 +D615)) +(0.376 * E615) +(O615* C615)- (0.1936 * G615) + M615 + N615</f>
        <v>118.10799999999999</v>
      </c>
      <c r="Q615">
        <f t="shared" si="116"/>
        <v>1423.4888888889232</v>
      </c>
      <c r="R615">
        <f t="shared" si="117"/>
        <v>118.10799999999999</v>
      </c>
      <c r="S615">
        <f t="shared" si="118"/>
        <v>725.72660592719353</v>
      </c>
      <c r="T615">
        <f t="shared" si="119"/>
        <v>857.32503046865793</v>
      </c>
      <c r="W615" s="2"/>
      <c r="X615" s="2"/>
    </row>
    <row r="616" spans="1:24">
      <c r="A616">
        <v>1</v>
      </c>
      <c r="B616">
        <v>150</v>
      </c>
      <c r="C616">
        <v>75</v>
      </c>
      <c r="D616">
        <v>150</v>
      </c>
      <c r="E616">
        <v>100</v>
      </c>
      <c r="F616">
        <v>6</v>
      </c>
      <c r="G616">
        <v>125</v>
      </c>
      <c r="H616">
        <f t="shared" ref="H616:H679" si="122">H615+1</f>
        <v>1965</v>
      </c>
      <c r="I616">
        <v>0.25</v>
      </c>
      <c r="J616">
        <v>0.35</v>
      </c>
      <c r="K616">
        <v>375</v>
      </c>
      <c r="L616">
        <v>375</v>
      </c>
      <c r="M616">
        <v>1</v>
      </c>
      <c r="N616">
        <v>1</v>
      </c>
      <c r="O616">
        <f t="shared" si="120"/>
        <v>0.35389999999999999</v>
      </c>
      <c r="P616">
        <f t="shared" si="121"/>
        <v>118.10799999999999</v>
      </c>
      <c r="Q616">
        <f t="shared" si="116"/>
        <v>936.38571428572857</v>
      </c>
      <c r="R616">
        <f t="shared" si="117"/>
        <v>118.10799999999999</v>
      </c>
      <c r="S616">
        <f t="shared" si="118"/>
        <v>521.41328051863013</v>
      </c>
      <c r="T616">
        <f t="shared" si="119"/>
        <v>615.96288871934166</v>
      </c>
      <c r="W616" s="2"/>
      <c r="X616" s="2"/>
    </row>
    <row r="617" spans="1:24">
      <c r="A617">
        <v>1</v>
      </c>
      <c r="B617">
        <v>150</v>
      </c>
      <c r="C617">
        <v>75</v>
      </c>
      <c r="D617">
        <v>150</v>
      </c>
      <c r="E617">
        <v>100</v>
      </c>
      <c r="F617">
        <v>6</v>
      </c>
      <c r="G617">
        <v>125</v>
      </c>
      <c r="H617">
        <f t="shared" si="122"/>
        <v>1966</v>
      </c>
      <c r="I617">
        <v>0.25</v>
      </c>
      <c r="J617">
        <v>0.35</v>
      </c>
      <c r="K617">
        <v>375</v>
      </c>
      <c r="L617">
        <v>375</v>
      </c>
      <c r="M617">
        <v>1</v>
      </c>
      <c r="N617">
        <v>1</v>
      </c>
      <c r="O617">
        <f t="shared" si="120"/>
        <v>0.35389999999999999</v>
      </c>
      <c r="P617">
        <f t="shared" si="121"/>
        <v>118.10799999999999</v>
      </c>
      <c r="Q617">
        <f t="shared" si="116"/>
        <v>705.65263157895515</v>
      </c>
      <c r="R617">
        <f t="shared" si="117"/>
        <v>118.10799999999999</v>
      </c>
      <c r="S617">
        <f t="shared" si="118"/>
        <v>424.63328427246972</v>
      </c>
      <c r="T617">
        <f t="shared" si="119"/>
        <v>501.63345315387761</v>
      </c>
      <c r="W617" s="2"/>
      <c r="X617" s="2"/>
    </row>
    <row r="618" spans="1:24">
      <c r="A618">
        <v>1</v>
      </c>
      <c r="B618">
        <v>150</v>
      </c>
      <c r="C618">
        <v>75</v>
      </c>
      <c r="D618">
        <v>150</v>
      </c>
      <c r="E618">
        <v>100</v>
      </c>
      <c r="F618">
        <v>6</v>
      </c>
      <c r="G618">
        <v>125</v>
      </c>
      <c r="H618">
        <f t="shared" si="122"/>
        <v>1967</v>
      </c>
      <c r="I618">
        <v>0.25</v>
      </c>
      <c r="J618">
        <v>0.35</v>
      </c>
      <c r="K618">
        <v>375</v>
      </c>
      <c r="L618">
        <v>375</v>
      </c>
      <c r="M618">
        <v>1</v>
      </c>
      <c r="N618">
        <v>1</v>
      </c>
      <c r="O618">
        <f t="shared" si="120"/>
        <v>0.35389999999999999</v>
      </c>
      <c r="P618">
        <f t="shared" si="121"/>
        <v>118.10799999999999</v>
      </c>
      <c r="Q618">
        <f t="shared" si="116"/>
        <v>571.05833333333817</v>
      </c>
      <c r="R618">
        <f t="shared" si="117"/>
        <v>118.10799999999999</v>
      </c>
      <c r="S618">
        <f t="shared" si="118"/>
        <v>368.17828646220988</v>
      </c>
      <c r="T618">
        <f t="shared" si="119"/>
        <v>434.94128240735722</v>
      </c>
      <c r="W618" s="2"/>
      <c r="X618" s="2"/>
    </row>
    <row r="619" spans="1:24">
      <c r="A619">
        <v>1</v>
      </c>
      <c r="B619">
        <v>150</v>
      </c>
      <c r="C619">
        <v>75</v>
      </c>
      <c r="D619">
        <v>150</v>
      </c>
      <c r="E619">
        <v>100</v>
      </c>
      <c r="F619">
        <v>6</v>
      </c>
      <c r="G619">
        <v>125</v>
      </c>
      <c r="H619">
        <f t="shared" si="122"/>
        <v>1968</v>
      </c>
      <c r="I619">
        <v>0.25</v>
      </c>
      <c r="J619">
        <v>0.35</v>
      </c>
      <c r="K619">
        <v>375</v>
      </c>
      <c r="L619">
        <v>375</v>
      </c>
      <c r="M619">
        <v>1</v>
      </c>
      <c r="N619">
        <v>1</v>
      </c>
      <c r="O619">
        <f t="shared" si="120"/>
        <v>0.35389999999999999</v>
      </c>
      <c r="P619">
        <f t="shared" si="121"/>
        <v>118.10799999999999</v>
      </c>
      <c r="Q619">
        <f t="shared" si="116"/>
        <v>482.87586206896884</v>
      </c>
      <c r="R619">
        <f t="shared" si="117"/>
        <v>118.10799999999999</v>
      </c>
      <c r="S619">
        <f t="shared" si="118"/>
        <v>331.19052927617764</v>
      </c>
      <c r="T619">
        <f t="shared" si="119"/>
        <v>391.24641191825782</v>
      </c>
      <c r="W619" s="2"/>
      <c r="X619" s="2"/>
    </row>
    <row r="620" spans="1:24">
      <c r="A620">
        <v>1</v>
      </c>
      <c r="B620">
        <v>150</v>
      </c>
      <c r="C620">
        <v>75</v>
      </c>
      <c r="D620">
        <v>150</v>
      </c>
      <c r="E620">
        <v>100</v>
      </c>
      <c r="F620">
        <v>6</v>
      </c>
      <c r="G620">
        <v>125</v>
      </c>
      <c r="H620">
        <f t="shared" si="122"/>
        <v>1969</v>
      </c>
      <c r="I620">
        <v>0.25</v>
      </c>
      <c r="J620">
        <v>0.35</v>
      </c>
      <c r="K620">
        <v>375</v>
      </c>
      <c r="L620">
        <v>375</v>
      </c>
      <c r="M620">
        <v>1</v>
      </c>
      <c r="N620">
        <v>1</v>
      </c>
      <c r="O620">
        <f t="shared" si="120"/>
        <v>0.35389999999999999</v>
      </c>
      <c r="P620">
        <f t="shared" si="121"/>
        <v>118.10799999999999</v>
      </c>
      <c r="Q620">
        <f t="shared" si="116"/>
        <v>420.62941176470832</v>
      </c>
      <c r="R620">
        <f t="shared" si="117"/>
        <v>118.10799999999999</v>
      </c>
      <c r="S620">
        <f t="shared" si="118"/>
        <v>305.08152420368452</v>
      </c>
      <c r="T620">
        <f t="shared" si="119"/>
        <v>360.40297392595267</v>
      </c>
      <c r="W620" s="2"/>
      <c r="X620" s="2"/>
    </row>
    <row r="621" spans="1:24">
      <c r="A621">
        <v>1</v>
      </c>
      <c r="B621">
        <v>150</v>
      </c>
      <c r="C621">
        <v>75</v>
      </c>
      <c r="D621">
        <v>150</v>
      </c>
      <c r="E621">
        <v>100</v>
      </c>
      <c r="F621">
        <v>6</v>
      </c>
      <c r="G621">
        <v>125</v>
      </c>
      <c r="H621">
        <f t="shared" si="122"/>
        <v>1970</v>
      </c>
      <c r="I621">
        <v>0.25</v>
      </c>
      <c r="J621">
        <v>0.35</v>
      </c>
      <c r="K621">
        <v>375</v>
      </c>
      <c r="L621">
        <v>375</v>
      </c>
      <c r="M621">
        <v>1</v>
      </c>
      <c r="N621">
        <v>1</v>
      </c>
      <c r="O621">
        <f t="shared" si="120"/>
        <v>0.35389999999999999</v>
      </c>
      <c r="P621">
        <f t="shared" si="121"/>
        <v>118.10799999999999</v>
      </c>
      <c r="Q621">
        <f t="shared" si="116"/>
        <v>374.34358974359162</v>
      </c>
      <c r="R621">
        <f t="shared" si="117"/>
        <v>118.10799999999999</v>
      </c>
      <c r="S621">
        <f t="shared" si="118"/>
        <v>285.66713581644603</v>
      </c>
      <c r="T621">
        <f t="shared" ref="T621:T684" si="123">100*S621*4.43/K621</f>
        <v>337.4681097778282</v>
      </c>
      <c r="W621" s="2"/>
      <c r="X621" s="2"/>
    </row>
    <row r="622" spans="1:24">
      <c r="A622">
        <v>1</v>
      </c>
      <c r="B622">
        <v>150</v>
      </c>
      <c r="C622">
        <v>75</v>
      </c>
      <c r="D622">
        <v>150</v>
      </c>
      <c r="E622">
        <v>100</v>
      </c>
      <c r="F622">
        <v>6</v>
      </c>
      <c r="G622">
        <v>125</v>
      </c>
      <c r="H622">
        <f t="shared" si="122"/>
        <v>1971</v>
      </c>
      <c r="I622">
        <v>0.25</v>
      </c>
      <c r="J622">
        <v>0.35</v>
      </c>
      <c r="K622">
        <v>375</v>
      </c>
      <c r="L622">
        <v>375</v>
      </c>
      <c r="M622">
        <v>1</v>
      </c>
      <c r="N622">
        <v>1</v>
      </c>
      <c r="O622">
        <f t="shared" si="120"/>
        <v>0.35389999999999999</v>
      </c>
      <c r="P622">
        <f t="shared" si="121"/>
        <v>118.10799999999999</v>
      </c>
      <c r="Q622">
        <f t="shared" si="116"/>
        <v>338.57727272727419</v>
      </c>
      <c r="R622">
        <f t="shared" si="117"/>
        <v>118.10799999999999</v>
      </c>
      <c r="S622">
        <f t="shared" si="118"/>
        <v>270.66510842630714</v>
      </c>
      <c r="T622">
        <f t="shared" si="123"/>
        <v>319.74571475427746</v>
      </c>
      <c r="W622" s="2"/>
      <c r="X622" s="2"/>
    </row>
    <row r="623" spans="1:24">
      <c r="A623">
        <v>1</v>
      </c>
      <c r="B623">
        <v>150</v>
      </c>
      <c r="C623">
        <v>75</v>
      </c>
      <c r="D623">
        <v>150</v>
      </c>
      <c r="E623">
        <v>100</v>
      </c>
      <c r="F623">
        <v>6</v>
      </c>
      <c r="G623">
        <v>125</v>
      </c>
      <c r="H623">
        <f t="shared" si="122"/>
        <v>1972</v>
      </c>
      <c r="I623">
        <v>0.25</v>
      </c>
      <c r="J623">
        <v>0.35</v>
      </c>
      <c r="K623">
        <v>375</v>
      </c>
      <c r="L623">
        <v>375</v>
      </c>
      <c r="M623">
        <v>1</v>
      </c>
      <c r="N623">
        <v>1</v>
      </c>
      <c r="O623">
        <f t="shared" si="120"/>
        <v>0.35389999999999999</v>
      </c>
      <c r="P623">
        <f t="shared" si="121"/>
        <v>118.10799999999999</v>
      </c>
      <c r="Q623">
        <f t="shared" si="116"/>
        <v>310.11020408163381</v>
      </c>
      <c r="R623">
        <f t="shared" si="117"/>
        <v>118.10799999999999</v>
      </c>
      <c r="S623">
        <f t="shared" si="118"/>
        <v>258.72471927905383</v>
      </c>
      <c r="T623">
        <f t="shared" si="123"/>
        <v>305.64013504165558</v>
      </c>
      <c r="W623" s="2"/>
      <c r="X623" s="2"/>
    </row>
    <row r="624" spans="1:24">
      <c r="A624">
        <v>1</v>
      </c>
      <c r="B624">
        <v>150</v>
      </c>
      <c r="C624">
        <v>75</v>
      </c>
      <c r="D624">
        <v>150</v>
      </c>
      <c r="E624">
        <v>100</v>
      </c>
      <c r="F624">
        <v>6</v>
      </c>
      <c r="G624">
        <v>125</v>
      </c>
      <c r="H624">
        <f t="shared" si="122"/>
        <v>1973</v>
      </c>
      <c r="I624">
        <v>0.25</v>
      </c>
      <c r="J624">
        <v>0.35</v>
      </c>
      <c r="K624">
        <v>375</v>
      </c>
      <c r="L624">
        <v>375</v>
      </c>
      <c r="M624">
        <v>1</v>
      </c>
      <c r="N624">
        <v>1</v>
      </c>
      <c r="O624">
        <f t="shared" si="120"/>
        <v>0.35389999999999999</v>
      </c>
      <c r="P624">
        <f t="shared" si="121"/>
        <v>118.10799999999999</v>
      </c>
      <c r="Q624">
        <f t="shared" si="116"/>
        <v>286.91481481481577</v>
      </c>
      <c r="R624">
        <f t="shared" si="117"/>
        <v>118.10799999999999</v>
      </c>
      <c r="S624">
        <f t="shared" si="118"/>
        <v>248.99551330721781</v>
      </c>
      <c r="T624">
        <f t="shared" si="123"/>
        <v>294.14669972025996</v>
      </c>
      <c r="W624" s="2"/>
      <c r="X624" s="2"/>
    </row>
    <row r="625" spans="1:24">
      <c r="A625">
        <v>1</v>
      </c>
      <c r="B625">
        <v>150</v>
      </c>
      <c r="C625">
        <v>75</v>
      </c>
      <c r="D625">
        <v>150</v>
      </c>
      <c r="E625">
        <v>100</v>
      </c>
      <c r="F625">
        <v>6</v>
      </c>
      <c r="G625">
        <v>125</v>
      </c>
      <c r="H625">
        <f t="shared" si="122"/>
        <v>1974</v>
      </c>
      <c r="I625">
        <v>0.25</v>
      </c>
      <c r="J625">
        <v>0.35</v>
      </c>
      <c r="K625">
        <v>375</v>
      </c>
      <c r="L625">
        <v>375</v>
      </c>
      <c r="M625">
        <v>1</v>
      </c>
      <c r="N625">
        <v>1</v>
      </c>
      <c r="O625">
        <f t="shared" si="120"/>
        <v>0.35389999999999999</v>
      </c>
      <c r="P625">
        <f t="shared" si="121"/>
        <v>118.10799999999999</v>
      </c>
      <c r="Q625">
        <f t="shared" si="116"/>
        <v>267.65084745762795</v>
      </c>
      <c r="R625">
        <f t="shared" si="117"/>
        <v>118.10799999999999</v>
      </c>
      <c r="S625">
        <f t="shared" si="118"/>
        <v>240.91532529670997</v>
      </c>
      <c r="T625">
        <f t="shared" si="123"/>
        <v>284.60130428384667</v>
      </c>
      <c r="W625" s="2"/>
      <c r="X625" s="2"/>
    </row>
    <row r="626" spans="1:24">
      <c r="A626">
        <v>1</v>
      </c>
      <c r="B626">
        <v>150</v>
      </c>
      <c r="C626">
        <v>75</v>
      </c>
      <c r="D626">
        <v>150</v>
      </c>
      <c r="E626">
        <v>100</v>
      </c>
      <c r="F626">
        <v>6</v>
      </c>
      <c r="G626">
        <v>125</v>
      </c>
      <c r="H626">
        <f t="shared" si="122"/>
        <v>1975</v>
      </c>
      <c r="I626">
        <v>0.25</v>
      </c>
      <c r="J626">
        <v>0.35</v>
      </c>
      <c r="K626">
        <v>375</v>
      </c>
      <c r="L626">
        <v>375</v>
      </c>
      <c r="M626">
        <v>1</v>
      </c>
      <c r="N626">
        <v>1</v>
      </c>
      <c r="O626">
        <f t="shared" si="120"/>
        <v>0.35389999999999999</v>
      </c>
      <c r="P626">
        <f t="shared" si="121"/>
        <v>118.10799999999999</v>
      </c>
      <c r="Q626">
        <f t="shared" si="116"/>
        <v>251.39687500000068</v>
      </c>
      <c r="R626">
        <f t="shared" si="117"/>
        <v>118.10799999999999</v>
      </c>
      <c r="S626">
        <f t="shared" si="118"/>
        <v>234.09766666284389</v>
      </c>
      <c r="T626">
        <f t="shared" si="123"/>
        <v>276.54737688437285</v>
      </c>
      <c r="W626" s="2"/>
      <c r="X626" s="2"/>
    </row>
    <row r="627" spans="1:24">
      <c r="A627">
        <v>1</v>
      </c>
      <c r="B627">
        <v>150</v>
      </c>
      <c r="C627">
        <v>75</v>
      </c>
      <c r="D627">
        <v>150</v>
      </c>
      <c r="E627">
        <v>100</v>
      </c>
      <c r="F627">
        <v>6</v>
      </c>
      <c r="G627">
        <v>125</v>
      </c>
      <c r="H627">
        <f t="shared" si="122"/>
        <v>1976</v>
      </c>
      <c r="I627">
        <v>0.25</v>
      </c>
      <c r="J627">
        <v>0.35</v>
      </c>
      <c r="K627">
        <v>375</v>
      </c>
      <c r="L627">
        <v>375</v>
      </c>
      <c r="M627">
        <v>1</v>
      </c>
      <c r="N627">
        <v>1</v>
      </c>
      <c r="O627">
        <f t="shared" si="120"/>
        <v>0.35389999999999999</v>
      </c>
      <c r="P627">
        <f t="shared" si="121"/>
        <v>118.10799999999999</v>
      </c>
      <c r="Q627">
        <f t="shared" si="116"/>
        <v>237.49855072463825</v>
      </c>
      <c r="R627">
        <f t="shared" si="117"/>
        <v>118.10799999999999</v>
      </c>
      <c r="S627">
        <f t="shared" si="118"/>
        <v>228.26807449765408</v>
      </c>
      <c r="T627">
        <f t="shared" si="123"/>
        <v>269.66068533989534</v>
      </c>
      <c r="W627" s="2"/>
      <c r="X627" s="2"/>
    </row>
    <row r="628" spans="1:24">
      <c r="A628">
        <v>1</v>
      </c>
      <c r="B628">
        <v>150</v>
      </c>
      <c r="C628">
        <v>75</v>
      </c>
      <c r="D628">
        <v>150</v>
      </c>
      <c r="E628">
        <v>100</v>
      </c>
      <c r="F628">
        <v>6</v>
      </c>
      <c r="G628">
        <v>125</v>
      </c>
      <c r="H628">
        <f t="shared" si="122"/>
        <v>1977</v>
      </c>
      <c r="I628">
        <v>0.25</v>
      </c>
      <c r="J628">
        <v>0.35</v>
      </c>
      <c r="K628">
        <v>375</v>
      </c>
      <c r="L628">
        <v>375</v>
      </c>
      <c r="M628">
        <v>1</v>
      </c>
      <c r="N628">
        <v>1</v>
      </c>
      <c r="O628">
        <f t="shared" si="120"/>
        <v>0.35389999999999999</v>
      </c>
      <c r="P628">
        <f t="shared" si="121"/>
        <v>118.10799999999999</v>
      </c>
      <c r="Q628">
        <f t="shared" si="116"/>
        <v>225.47837837837889</v>
      </c>
      <c r="R628">
        <f t="shared" si="117"/>
        <v>118.10799999999999</v>
      </c>
      <c r="S628">
        <f t="shared" si="118"/>
        <v>223.22626505748994</v>
      </c>
      <c r="T628">
        <f t="shared" si="123"/>
        <v>263.70462778791477</v>
      </c>
      <c r="W628" s="2"/>
      <c r="X628" s="2"/>
    </row>
    <row r="629" spans="1:24">
      <c r="A629">
        <v>1</v>
      </c>
      <c r="B629">
        <v>150</v>
      </c>
      <c r="C629">
        <v>75</v>
      </c>
      <c r="D629">
        <v>150</v>
      </c>
      <c r="E629">
        <v>100</v>
      </c>
      <c r="F629">
        <v>6</v>
      </c>
      <c r="G629">
        <v>125</v>
      </c>
      <c r="H629">
        <f t="shared" si="122"/>
        <v>1978</v>
      </c>
      <c r="I629">
        <v>0.25</v>
      </c>
      <c r="J629">
        <v>0.35</v>
      </c>
      <c r="K629">
        <v>375</v>
      </c>
      <c r="L629">
        <v>375</v>
      </c>
      <c r="M629">
        <v>1</v>
      </c>
      <c r="N629">
        <v>1</v>
      </c>
      <c r="O629">
        <f t="shared" si="120"/>
        <v>0.35389999999999999</v>
      </c>
      <c r="P629">
        <f t="shared" si="121"/>
        <v>118.10799999999999</v>
      </c>
      <c r="Q629">
        <f t="shared" si="116"/>
        <v>214.97974683544348</v>
      </c>
      <c r="R629">
        <f t="shared" si="117"/>
        <v>118.10799999999999</v>
      </c>
      <c r="S629">
        <f t="shared" si="118"/>
        <v>218.82265934392888</v>
      </c>
      <c r="T629">
        <f t="shared" si="123"/>
        <v>258.50250157162793</v>
      </c>
      <c r="W629" s="2"/>
      <c r="X629" s="2"/>
    </row>
    <row r="630" spans="1:24">
      <c r="A630">
        <v>1</v>
      </c>
      <c r="B630">
        <v>150</v>
      </c>
      <c r="C630">
        <v>75</v>
      </c>
      <c r="D630">
        <v>150</v>
      </c>
      <c r="E630">
        <v>100</v>
      </c>
      <c r="F630">
        <v>6</v>
      </c>
      <c r="G630">
        <v>125</v>
      </c>
      <c r="H630">
        <f t="shared" si="122"/>
        <v>1979</v>
      </c>
      <c r="I630">
        <v>0.25</v>
      </c>
      <c r="J630">
        <v>0.35</v>
      </c>
      <c r="K630">
        <v>375</v>
      </c>
      <c r="L630">
        <v>375</v>
      </c>
      <c r="M630">
        <v>1</v>
      </c>
      <c r="N630">
        <v>1</v>
      </c>
      <c r="O630">
        <f t="shared" si="120"/>
        <v>0.35389999999999999</v>
      </c>
      <c r="P630">
        <f t="shared" si="121"/>
        <v>118.10799999999999</v>
      </c>
      <c r="Q630">
        <f t="shared" ref="Q630:Q693" si="124">IF(P630&gt;=0,59.6 + 2455 / (H630- 1962.2),59.6 + 2455 / (H630- 1962.2) + P630 * 0.5466)</f>
        <v>205.73095238095277</v>
      </c>
      <c r="R630">
        <f t="shared" ref="R630:R693" si="125">IF(P630&gt;0,P630,0.001)</f>
        <v>118.10799999999999</v>
      </c>
      <c r="S630">
        <f t="shared" ref="S630:S693" si="126">(Q630 +R630^1.2) * (1 - EXP(-0.001502 * K630)) *EXP(-0.000554 * L630) * EXP(-0.1064 * I630) * EXP(-0.0325 * J630) * 1.2453</f>
        <v>214.94329240579174</v>
      </c>
      <c r="T630">
        <f t="shared" si="123"/>
        <v>253.91967609537528</v>
      </c>
      <c r="W630" s="2"/>
      <c r="X630" s="2"/>
    </row>
    <row r="631" spans="1:24">
      <c r="A631">
        <v>1</v>
      </c>
      <c r="B631">
        <v>150</v>
      </c>
      <c r="C631">
        <v>75</v>
      </c>
      <c r="D631">
        <v>150</v>
      </c>
      <c r="E631">
        <v>100</v>
      </c>
      <c r="F631">
        <v>6</v>
      </c>
      <c r="G631">
        <v>125</v>
      </c>
      <c r="H631">
        <f t="shared" si="122"/>
        <v>1980</v>
      </c>
      <c r="I631">
        <v>0.25</v>
      </c>
      <c r="J631">
        <v>0.35</v>
      </c>
      <c r="K631">
        <v>375</v>
      </c>
      <c r="L631">
        <v>375</v>
      </c>
      <c r="M631">
        <v>1</v>
      </c>
      <c r="N631">
        <v>1</v>
      </c>
      <c r="O631">
        <f t="shared" si="120"/>
        <v>0.35389999999999999</v>
      </c>
      <c r="P631">
        <f t="shared" si="121"/>
        <v>118.10799999999999</v>
      </c>
      <c r="Q631">
        <f t="shared" si="124"/>
        <v>197.52134831460708</v>
      </c>
      <c r="R631">
        <f t="shared" si="125"/>
        <v>118.10799999999999</v>
      </c>
      <c r="S631">
        <f t="shared" si="126"/>
        <v>211.49980939328793</v>
      </c>
      <c r="T631">
        <f t="shared" si="123"/>
        <v>249.85177482993745</v>
      </c>
      <c r="W631" s="2"/>
      <c r="X631" s="2"/>
    </row>
    <row r="632" spans="1:24">
      <c r="A632">
        <v>1</v>
      </c>
      <c r="B632">
        <v>150</v>
      </c>
      <c r="C632">
        <v>75</v>
      </c>
      <c r="D632">
        <v>150</v>
      </c>
      <c r="E632">
        <v>100</v>
      </c>
      <c r="F632">
        <v>6</v>
      </c>
      <c r="G632">
        <v>125</v>
      </c>
      <c r="H632">
        <f t="shared" si="122"/>
        <v>1981</v>
      </c>
      <c r="I632">
        <v>0.25</v>
      </c>
      <c r="J632">
        <v>0.35</v>
      </c>
      <c r="K632">
        <v>375</v>
      </c>
      <c r="L632">
        <v>375</v>
      </c>
      <c r="M632">
        <v>1</v>
      </c>
      <c r="N632">
        <v>1</v>
      </c>
      <c r="O632">
        <f t="shared" si="120"/>
        <v>0.35389999999999999</v>
      </c>
      <c r="P632">
        <f t="shared" si="121"/>
        <v>118.10799999999999</v>
      </c>
      <c r="Q632">
        <f t="shared" si="124"/>
        <v>190.18510638297903</v>
      </c>
      <c r="R632">
        <f t="shared" si="125"/>
        <v>118.10799999999999</v>
      </c>
      <c r="S632">
        <f t="shared" si="126"/>
        <v>208.42265436083781</v>
      </c>
      <c r="T632">
        <f t="shared" si="123"/>
        <v>246.21662901826971</v>
      </c>
      <c r="W632" s="2"/>
      <c r="X632" s="2"/>
    </row>
    <row r="633" spans="1:24">
      <c r="A633">
        <v>1</v>
      </c>
      <c r="B633">
        <v>150</v>
      </c>
      <c r="C633">
        <v>75</v>
      </c>
      <c r="D633">
        <v>150</v>
      </c>
      <c r="E633">
        <v>100</v>
      </c>
      <c r="F633">
        <v>6</v>
      </c>
      <c r="G633">
        <v>125</v>
      </c>
      <c r="H633">
        <f t="shared" si="122"/>
        <v>1982</v>
      </c>
      <c r="I633">
        <v>0.25</v>
      </c>
      <c r="J633">
        <v>0.35</v>
      </c>
      <c r="K633">
        <v>375</v>
      </c>
      <c r="L633">
        <v>375</v>
      </c>
      <c r="M633">
        <v>1</v>
      </c>
      <c r="N633">
        <v>1</v>
      </c>
      <c r="O633">
        <f t="shared" si="120"/>
        <v>0.35389999999999999</v>
      </c>
      <c r="P633">
        <f t="shared" si="121"/>
        <v>118.10799999999999</v>
      </c>
      <c r="Q633">
        <f t="shared" si="124"/>
        <v>183.58989898989927</v>
      </c>
      <c r="R633">
        <f t="shared" si="125"/>
        <v>118.10799999999999</v>
      </c>
      <c r="S633">
        <f t="shared" si="126"/>
        <v>205.65632306903916</v>
      </c>
      <c r="T633">
        <f t="shared" si="123"/>
        <v>242.94866965222494</v>
      </c>
      <c r="W633" s="2"/>
      <c r="X633" s="2"/>
    </row>
    <row r="634" spans="1:24">
      <c r="A634">
        <v>1</v>
      </c>
      <c r="B634">
        <v>150</v>
      </c>
      <c r="C634">
        <v>75</v>
      </c>
      <c r="D634">
        <v>150</v>
      </c>
      <c r="E634">
        <v>100</v>
      </c>
      <c r="F634">
        <v>6</v>
      </c>
      <c r="G634">
        <v>125</v>
      </c>
      <c r="H634">
        <f t="shared" si="122"/>
        <v>1983</v>
      </c>
      <c r="I634">
        <v>0.25</v>
      </c>
      <c r="J634">
        <v>0.35</v>
      </c>
      <c r="K634">
        <v>375</v>
      </c>
      <c r="L634">
        <v>375</v>
      </c>
      <c r="M634">
        <v>1</v>
      </c>
      <c r="N634">
        <v>1</v>
      </c>
      <c r="O634">
        <f t="shared" si="120"/>
        <v>0.35389999999999999</v>
      </c>
      <c r="P634">
        <f t="shared" si="121"/>
        <v>118.10799999999999</v>
      </c>
      <c r="Q634">
        <f t="shared" si="124"/>
        <v>177.62884615384641</v>
      </c>
      <c r="R634">
        <f t="shared" si="125"/>
        <v>118.10799999999999</v>
      </c>
      <c r="S634">
        <f t="shared" si="126"/>
        <v>203.15598517068275</v>
      </c>
      <c r="T634">
        <f t="shared" si="123"/>
        <v>239.9949371482999</v>
      </c>
      <c r="W634" s="2"/>
      <c r="X634" s="2"/>
    </row>
    <row r="635" spans="1:24">
      <c r="A635">
        <v>1</v>
      </c>
      <c r="B635">
        <v>150</v>
      </c>
      <c r="C635">
        <v>75</v>
      </c>
      <c r="D635">
        <v>150</v>
      </c>
      <c r="E635">
        <v>100</v>
      </c>
      <c r="F635">
        <v>6</v>
      </c>
      <c r="G635">
        <v>125</v>
      </c>
      <c r="H635">
        <f t="shared" si="122"/>
        <v>1984</v>
      </c>
      <c r="I635">
        <v>0.25</v>
      </c>
      <c r="J635">
        <v>0.35</v>
      </c>
      <c r="K635">
        <v>375</v>
      </c>
      <c r="L635">
        <v>375</v>
      </c>
      <c r="M635">
        <v>1</v>
      </c>
      <c r="N635">
        <v>1</v>
      </c>
      <c r="O635">
        <f t="shared" si="120"/>
        <v>0.35389999999999999</v>
      </c>
      <c r="P635">
        <f t="shared" si="121"/>
        <v>118.10799999999999</v>
      </c>
      <c r="Q635">
        <f t="shared" si="124"/>
        <v>172.2146788990828</v>
      </c>
      <c r="R635">
        <f t="shared" si="125"/>
        <v>118.10799999999999</v>
      </c>
      <c r="S635">
        <f t="shared" si="126"/>
        <v>200.88503607034065</v>
      </c>
      <c r="T635">
        <f t="shared" si="123"/>
        <v>237.3121892777624</v>
      </c>
      <c r="W635" s="2"/>
      <c r="X635" s="2"/>
    </row>
    <row r="636" spans="1:24">
      <c r="A636">
        <v>1</v>
      </c>
      <c r="B636">
        <v>150</v>
      </c>
      <c r="C636">
        <v>75</v>
      </c>
      <c r="D636">
        <v>150</v>
      </c>
      <c r="E636">
        <v>100</v>
      </c>
      <c r="F636">
        <v>6</v>
      </c>
      <c r="G636">
        <v>125</v>
      </c>
      <c r="H636">
        <f t="shared" si="122"/>
        <v>1985</v>
      </c>
      <c r="I636">
        <v>0.25</v>
      </c>
      <c r="J636">
        <v>0.35</v>
      </c>
      <c r="K636">
        <v>375</v>
      </c>
      <c r="L636">
        <v>375</v>
      </c>
      <c r="M636">
        <v>1</v>
      </c>
      <c r="N636">
        <v>1</v>
      </c>
      <c r="O636">
        <f t="shared" si="120"/>
        <v>0.35389999999999999</v>
      </c>
      <c r="P636">
        <f t="shared" si="121"/>
        <v>118.10799999999999</v>
      </c>
      <c r="Q636">
        <f t="shared" si="124"/>
        <v>167.27543859649145</v>
      </c>
      <c r="R636">
        <f t="shared" si="125"/>
        <v>118.10799999999999</v>
      </c>
      <c r="S636">
        <f t="shared" si="126"/>
        <v>198.81329303143207</v>
      </c>
      <c r="T636">
        <f t="shared" si="123"/>
        <v>234.86477016779841</v>
      </c>
      <c r="W636" s="2"/>
      <c r="X636" s="2"/>
    </row>
    <row r="637" spans="1:24">
      <c r="A637">
        <v>1</v>
      </c>
      <c r="B637">
        <v>150</v>
      </c>
      <c r="C637">
        <v>75</v>
      </c>
      <c r="D637">
        <v>150</v>
      </c>
      <c r="E637">
        <v>100</v>
      </c>
      <c r="F637">
        <v>6</v>
      </c>
      <c r="G637">
        <v>125</v>
      </c>
      <c r="H637">
        <f t="shared" si="122"/>
        <v>1986</v>
      </c>
      <c r="I637">
        <v>0.25</v>
      </c>
      <c r="J637">
        <v>0.35</v>
      </c>
      <c r="K637">
        <v>375</v>
      </c>
      <c r="L637">
        <v>375</v>
      </c>
      <c r="M637">
        <v>1</v>
      </c>
      <c r="N637">
        <v>1</v>
      </c>
      <c r="O637">
        <f t="shared" si="120"/>
        <v>0.35389999999999999</v>
      </c>
      <c r="P637">
        <f t="shared" si="121"/>
        <v>118.10799999999999</v>
      </c>
      <c r="Q637">
        <f t="shared" si="124"/>
        <v>162.75126050420187</v>
      </c>
      <c r="R637">
        <f t="shared" si="125"/>
        <v>118.10799999999999</v>
      </c>
      <c r="S637">
        <f t="shared" si="126"/>
        <v>196.91564604621328</v>
      </c>
      <c r="T637">
        <f t="shared" si="123"/>
        <v>232.62301652925996</v>
      </c>
      <c r="W637" s="2"/>
      <c r="X637" s="2"/>
    </row>
    <row r="638" spans="1:24">
      <c r="A638">
        <v>1</v>
      </c>
      <c r="B638">
        <v>150</v>
      </c>
      <c r="C638">
        <v>75</v>
      </c>
      <c r="D638">
        <v>150</v>
      </c>
      <c r="E638">
        <v>100</v>
      </c>
      <c r="F638">
        <v>6</v>
      </c>
      <c r="G638">
        <v>125</v>
      </c>
      <c r="H638">
        <f t="shared" si="122"/>
        <v>1987</v>
      </c>
      <c r="I638">
        <v>0.25</v>
      </c>
      <c r="J638">
        <v>0.35</v>
      </c>
      <c r="K638">
        <v>375</v>
      </c>
      <c r="L638">
        <v>375</v>
      </c>
      <c r="M638">
        <v>1</v>
      </c>
      <c r="N638">
        <v>1</v>
      </c>
      <c r="O638">
        <f t="shared" si="120"/>
        <v>0.35389999999999999</v>
      </c>
      <c r="P638">
        <f t="shared" si="121"/>
        <v>118.10799999999999</v>
      </c>
      <c r="Q638">
        <f t="shared" si="124"/>
        <v>158.59193548387114</v>
      </c>
      <c r="R638">
        <f t="shared" si="125"/>
        <v>118.10799999999999</v>
      </c>
      <c r="S638">
        <f t="shared" si="126"/>
        <v>195.17103510818953</v>
      </c>
      <c r="T638">
        <f t="shared" si="123"/>
        <v>230.56204947447455</v>
      </c>
      <c r="W638" s="2"/>
      <c r="X638" s="2"/>
    </row>
    <row r="639" spans="1:24">
      <c r="A639">
        <v>1</v>
      </c>
      <c r="B639">
        <v>150</v>
      </c>
      <c r="C639">
        <v>75</v>
      </c>
      <c r="D639">
        <v>150</v>
      </c>
      <c r="E639">
        <v>100</v>
      </c>
      <c r="F639">
        <v>6</v>
      </c>
      <c r="G639">
        <v>125</v>
      </c>
      <c r="H639">
        <f t="shared" si="122"/>
        <v>1988</v>
      </c>
      <c r="I639">
        <v>0.25</v>
      </c>
      <c r="J639">
        <v>0.35</v>
      </c>
      <c r="K639">
        <v>375</v>
      </c>
      <c r="L639">
        <v>375</v>
      </c>
      <c r="M639">
        <v>1</v>
      </c>
      <c r="N639">
        <v>1</v>
      </c>
      <c r="O639">
        <f t="shared" si="120"/>
        <v>0.35389999999999999</v>
      </c>
      <c r="P639">
        <f t="shared" si="121"/>
        <v>118.10799999999999</v>
      </c>
      <c r="Q639">
        <f t="shared" si="124"/>
        <v>154.75503875969008</v>
      </c>
      <c r="R639">
        <f t="shared" si="125"/>
        <v>118.10799999999999</v>
      </c>
      <c r="S639">
        <f t="shared" si="126"/>
        <v>193.56166532815217</v>
      </c>
      <c r="T639">
        <f t="shared" si="123"/>
        <v>228.66084730765709</v>
      </c>
      <c r="W639" s="2"/>
      <c r="X639" s="2"/>
    </row>
    <row r="640" spans="1:24">
      <c r="A640">
        <v>1</v>
      </c>
      <c r="B640">
        <v>150</v>
      </c>
      <c r="C640">
        <v>75</v>
      </c>
      <c r="D640">
        <v>150</v>
      </c>
      <c r="E640">
        <v>100</v>
      </c>
      <c r="F640">
        <v>6</v>
      </c>
      <c r="G640">
        <v>125</v>
      </c>
      <c r="H640">
        <f t="shared" si="122"/>
        <v>1989</v>
      </c>
      <c r="I640">
        <v>0.25</v>
      </c>
      <c r="J640">
        <v>0.35</v>
      </c>
      <c r="K640">
        <v>375</v>
      </c>
      <c r="L640">
        <v>375</v>
      </c>
      <c r="M640">
        <v>1</v>
      </c>
      <c r="N640">
        <v>1</v>
      </c>
      <c r="O640">
        <f t="shared" si="120"/>
        <v>0.35389999999999999</v>
      </c>
      <c r="P640">
        <f t="shared" si="121"/>
        <v>118.10799999999999</v>
      </c>
      <c r="Q640">
        <f t="shared" si="124"/>
        <v>151.20447761194046</v>
      </c>
      <c r="R640">
        <f t="shared" si="125"/>
        <v>118.10799999999999</v>
      </c>
      <c r="S640">
        <f t="shared" si="126"/>
        <v>192.07239777050563</v>
      </c>
      <c r="T640">
        <f t="shared" si="123"/>
        <v>226.90152589955733</v>
      </c>
      <c r="W640" s="2"/>
      <c r="X640" s="2"/>
    </row>
    <row r="641" spans="1:24">
      <c r="A641">
        <v>1</v>
      </c>
      <c r="B641">
        <v>150</v>
      </c>
      <c r="C641">
        <v>75</v>
      </c>
      <c r="D641">
        <v>150</v>
      </c>
      <c r="E641">
        <v>100</v>
      </c>
      <c r="F641">
        <v>6</v>
      </c>
      <c r="G641">
        <v>125</v>
      </c>
      <c r="H641">
        <f t="shared" si="122"/>
        <v>1990</v>
      </c>
      <c r="I641">
        <v>0.25</v>
      </c>
      <c r="J641">
        <v>0.35</v>
      </c>
      <c r="K641">
        <v>375</v>
      </c>
      <c r="L641">
        <v>375</v>
      </c>
      <c r="M641">
        <v>1</v>
      </c>
      <c r="N641">
        <v>1</v>
      </c>
      <c r="O641">
        <f t="shared" si="120"/>
        <v>0.35389999999999999</v>
      </c>
      <c r="P641">
        <f t="shared" si="121"/>
        <v>118.10799999999999</v>
      </c>
      <c r="Q641">
        <f t="shared" si="124"/>
        <v>147.90935251798575</v>
      </c>
      <c r="R641">
        <f t="shared" si="125"/>
        <v>118.10799999999999</v>
      </c>
      <c r="S641">
        <f t="shared" si="126"/>
        <v>190.69027176376889</v>
      </c>
      <c r="T641">
        <f t="shared" si="123"/>
        <v>225.26877437693233</v>
      </c>
      <c r="W641" s="2"/>
      <c r="X641" s="2"/>
    </row>
    <row r="642" spans="1:24">
      <c r="A642">
        <v>1</v>
      </c>
      <c r="B642">
        <v>150</v>
      </c>
      <c r="C642">
        <v>75</v>
      </c>
      <c r="D642">
        <v>150</v>
      </c>
      <c r="E642">
        <v>100</v>
      </c>
      <c r="F642">
        <v>6</v>
      </c>
      <c r="G642">
        <v>125</v>
      </c>
      <c r="H642">
        <f t="shared" si="122"/>
        <v>1991</v>
      </c>
      <c r="I642">
        <v>0.25</v>
      </c>
      <c r="J642">
        <v>0.35</v>
      </c>
      <c r="K642">
        <v>375</v>
      </c>
      <c r="L642">
        <v>375</v>
      </c>
      <c r="M642">
        <v>1</v>
      </c>
      <c r="N642">
        <v>1</v>
      </c>
      <c r="O642">
        <f t="shared" si="120"/>
        <v>0.35389999999999999</v>
      </c>
      <c r="P642">
        <f t="shared" si="121"/>
        <v>118.10799999999999</v>
      </c>
      <c r="Q642">
        <f t="shared" si="124"/>
        <v>144.84305555555568</v>
      </c>
      <c r="R642">
        <f t="shared" si="125"/>
        <v>118.10799999999999</v>
      </c>
      <c r="S642">
        <f t="shared" si="126"/>
        <v>189.40412672972224</v>
      </c>
      <c r="T642">
        <f t="shared" si="123"/>
        <v>223.74940837671184</v>
      </c>
      <c r="W642" s="2"/>
      <c r="X642" s="2"/>
    </row>
    <row r="643" spans="1:24">
      <c r="A643">
        <v>1</v>
      </c>
      <c r="B643">
        <v>150</v>
      </c>
      <c r="C643">
        <v>75</v>
      </c>
      <c r="D643">
        <v>150</v>
      </c>
      <c r="E643">
        <v>100</v>
      </c>
      <c r="F643">
        <v>6</v>
      </c>
      <c r="G643">
        <v>125</v>
      </c>
      <c r="H643">
        <f t="shared" si="122"/>
        <v>1992</v>
      </c>
      <c r="I643">
        <v>0.25</v>
      </c>
      <c r="J643">
        <v>0.35</v>
      </c>
      <c r="K643">
        <v>375</v>
      </c>
      <c r="L643">
        <v>375</v>
      </c>
      <c r="M643">
        <v>1</v>
      </c>
      <c r="N643">
        <v>1</v>
      </c>
      <c r="O643">
        <f t="shared" si="120"/>
        <v>0.35389999999999999</v>
      </c>
      <c r="P643">
        <f t="shared" si="121"/>
        <v>118.10799999999999</v>
      </c>
      <c r="Q643">
        <f t="shared" si="124"/>
        <v>141.98255033557061</v>
      </c>
      <c r="R643">
        <f t="shared" si="125"/>
        <v>118.10799999999999</v>
      </c>
      <c r="S643">
        <f t="shared" si="126"/>
        <v>188.20430015433644</v>
      </c>
      <c r="T643">
        <f t="shared" si="123"/>
        <v>222.33201324898943</v>
      </c>
      <c r="W643" s="2"/>
      <c r="X643" s="2"/>
    </row>
    <row r="644" spans="1:24">
      <c r="A644">
        <v>1</v>
      </c>
      <c r="B644">
        <v>150</v>
      </c>
      <c r="C644">
        <v>75</v>
      </c>
      <c r="D644">
        <v>150</v>
      </c>
      <c r="E644">
        <v>100</v>
      </c>
      <c r="F644">
        <v>6</v>
      </c>
      <c r="G644">
        <v>125</v>
      </c>
      <c r="H644">
        <f t="shared" si="122"/>
        <v>1993</v>
      </c>
      <c r="I644">
        <v>0.25</v>
      </c>
      <c r="J644">
        <v>0.35</v>
      </c>
      <c r="K644">
        <v>375</v>
      </c>
      <c r="L644">
        <v>375</v>
      </c>
      <c r="M644">
        <v>1</v>
      </c>
      <c r="N644">
        <v>1</v>
      </c>
      <c r="O644">
        <f t="shared" si="120"/>
        <v>0.35389999999999999</v>
      </c>
      <c r="P644">
        <f t="shared" si="121"/>
        <v>118.10799999999999</v>
      </c>
      <c r="Q644">
        <f t="shared" si="124"/>
        <v>139.30779220779232</v>
      </c>
      <c r="R644">
        <f t="shared" si="125"/>
        <v>118.10799999999999</v>
      </c>
      <c r="S644">
        <f t="shared" si="126"/>
        <v>187.08238439553412</v>
      </c>
      <c r="T644">
        <f t="shared" si="123"/>
        <v>221.0066567659243</v>
      </c>
      <c r="W644" s="2"/>
      <c r="X644" s="2"/>
    </row>
    <row r="645" spans="1:24">
      <c r="A645">
        <v>1</v>
      </c>
      <c r="B645">
        <v>150</v>
      </c>
      <c r="C645">
        <v>75</v>
      </c>
      <c r="D645">
        <v>150</v>
      </c>
      <c r="E645">
        <v>100</v>
      </c>
      <c r="F645">
        <v>6</v>
      </c>
      <c r="G645">
        <v>125</v>
      </c>
      <c r="H645">
        <f t="shared" si="122"/>
        <v>1994</v>
      </c>
      <c r="I645">
        <v>0.25</v>
      </c>
      <c r="J645">
        <v>0.35</v>
      </c>
      <c r="K645">
        <v>375</v>
      </c>
      <c r="L645">
        <v>375</v>
      </c>
      <c r="M645">
        <v>1</v>
      </c>
      <c r="N645">
        <v>1</v>
      </c>
      <c r="O645">
        <f t="shared" si="120"/>
        <v>0.35389999999999999</v>
      </c>
      <c r="P645">
        <f t="shared" si="121"/>
        <v>118.10799999999999</v>
      </c>
      <c r="Q645">
        <f t="shared" si="124"/>
        <v>136.80125786163532</v>
      </c>
      <c r="R645">
        <f t="shared" si="125"/>
        <v>118.10799999999999</v>
      </c>
      <c r="S645">
        <f t="shared" si="126"/>
        <v>186.03102937627912</v>
      </c>
      <c r="T645">
        <f t="shared" si="123"/>
        <v>219.76465603651101</v>
      </c>
      <c r="W645" s="2"/>
      <c r="X645" s="2"/>
    </row>
    <row r="646" spans="1:24">
      <c r="A646">
        <v>1</v>
      </c>
      <c r="B646">
        <v>150</v>
      </c>
      <c r="C646">
        <v>75</v>
      </c>
      <c r="D646">
        <v>150</v>
      </c>
      <c r="E646">
        <v>100</v>
      </c>
      <c r="F646">
        <v>6</v>
      </c>
      <c r="G646">
        <v>125</v>
      </c>
      <c r="H646">
        <f t="shared" si="122"/>
        <v>1995</v>
      </c>
      <c r="I646">
        <v>0.25</v>
      </c>
      <c r="J646">
        <v>0.35</v>
      </c>
      <c r="K646">
        <v>375</v>
      </c>
      <c r="L646">
        <v>375</v>
      </c>
      <c r="M646">
        <v>1</v>
      </c>
      <c r="N646">
        <v>1</v>
      </c>
      <c r="O646">
        <f t="shared" si="120"/>
        <v>0.35389999999999999</v>
      </c>
      <c r="P646">
        <f t="shared" si="121"/>
        <v>118.10799999999999</v>
      </c>
      <c r="Q646">
        <f t="shared" si="124"/>
        <v>134.44756097560986</v>
      </c>
      <c r="R646">
        <f t="shared" si="125"/>
        <v>118.10799999999999</v>
      </c>
      <c r="S646">
        <f t="shared" si="126"/>
        <v>185.0437813703933</v>
      </c>
      <c r="T646">
        <f t="shared" si="123"/>
        <v>218.59838705889129</v>
      </c>
      <c r="W646" s="2"/>
      <c r="X646" s="2"/>
    </row>
    <row r="647" spans="1:24">
      <c r="A647">
        <v>1</v>
      </c>
      <c r="B647">
        <v>150</v>
      </c>
      <c r="C647">
        <v>75</v>
      </c>
      <c r="D647">
        <v>150</v>
      </c>
      <c r="E647">
        <v>100</v>
      </c>
      <c r="F647">
        <v>6</v>
      </c>
      <c r="G647">
        <v>125</v>
      </c>
      <c r="H647">
        <f t="shared" si="122"/>
        <v>1996</v>
      </c>
      <c r="I647">
        <v>0.25</v>
      </c>
      <c r="J647">
        <v>0.35</v>
      </c>
      <c r="K647">
        <v>375</v>
      </c>
      <c r="L647">
        <v>375</v>
      </c>
      <c r="M647">
        <v>1</v>
      </c>
      <c r="N647">
        <v>1</v>
      </c>
      <c r="O647">
        <f t="shared" si="120"/>
        <v>0.35389999999999999</v>
      </c>
      <c r="P647">
        <f t="shared" si="121"/>
        <v>118.10799999999999</v>
      </c>
      <c r="Q647">
        <f t="shared" si="124"/>
        <v>132.23313609467465</v>
      </c>
      <c r="R647">
        <f t="shared" si="125"/>
        <v>118.10799999999999</v>
      </c>
      <c r="S647">
        <f t="shared" si="126"/>
        <v>184.11495040627588</v>
      </c>
      <c r="T647">
        <f t="shared" si="123"/>
        <v>217.50112807994725</v>
      </c>
      <c r="W647" s="2"/>
      <c r="X647" s="2"/>
    </row>
    <row r="648" spans="1:24">
      <c r="A648">
        <v>1</v>
      </c>
      <c r="B648">
        <v>150</v>
      </c>
      <c r="C648">
        <v>75</v>
      </c>
      <c r="D648">
        <v>150</v>
      </c>
      <c r="E648">
        <v>100</v>
      </c>
      <c r="F648">
        <v>6</v>
      </c>
      <c r="G648">
        <v>125</v>
      </c>
      <c r="H648">
        <f t="shared" si="122"/>
        <v>1997</v>
      </c>
      <c r="I648">
        <v>0.25</v>
      </c>
      <c r="J648">
        <v>0.35</v>
      </c>
      <c r="K648">
        <v>375</v>
      </c>
      <c r="L648">
        <v>375</v>
      </c>
      <c r="M648">
        <v>1</v>
      </c>
      <c r="N648">
        <v>1</v>
      </c>
      <c r="O648">
        <f t="shared" si="120"/>
        <v>0.35389999999999999</v>
      </c>
      <c r="P648">
        <f t="shared" si="121"/>
        <v>118.10799999999999</v>
      </c>
      <c r="Q648">
        <f t="shared" si="124"/>
        <v>130.14597701149435</v>
      </c>
      <c r="R648">
        <f t="shared" si="125"/>
        <v>118.10799999999999</v>
      </c>
      <c r="S648">
        <f t="shared" si="126"/>
        <v>183.2395005320503</v>
      </c>
      <c r="T648">
        <f t="shared" si="123"/>
        <v>216.46692996186209</v>
      </c>
      <c r="W648" s="2"/>
      <c r="X648" s="2"/>
    </row>
    <row r="649" spans="1:24">
      <c r="A649">
        <v>1</v>
      </c>
      <c r="B649">
        <v>150</v>
      </c>
      <c r="C649">
        <v>75</v>
      </c>
      <c r="D649">
        <v>150</v>
      </c>
      <c r="E649">
        <v>100</v>
      </c>
      <c r="F649">
        <v>6</v>
      </c>
      <c r="G649">
        <v>125</v>
      </c>
      <c r="H649">
        <f t="shared" si="122"/>
        <v>1998</v>
      </c>
      <c r="I649">
        <v>0.25</v>
      </c>
      <c r="J649">
        <v>0.35</v>
      </c>
      <c r="K649">
        <v>375</v>
      </c>
      <c r="L649">
        <v>375</v>
      </c>
      <c r="M649">
        <v>1</v>
      </c>
      <c r="N649">
        <v>1</v>
      </c>
      <c r="O649">
        <f t="shared" si="120"/>
        <v>0.35389999999999999</v>
      </c>
      <c r="P649">
        <f t="shared" si="121"/>
        <v>118.10799999999999</v>
      </c>
      <c r="Q649">
        <f t="shared" si="124"/>
        <v>128.17541899441349</v>
      </c>
      <c r="R649">
        <f t="shared" si="125"/>
        <v>118.10799999999999</v>
      </c>
      <c r="S649">
        <f t="shared" si="126"/>
        <v>182.41295847202724</v>
      </c>
      <c r="T649">
        <f t="shared" si="123"/>
        <v>215.49050827495483</v>
      </c>
      <c r="W649" s="2"/>
      <c r="X649" s="2"/>
    </row>
    <row r="650" spans="1:24">
      <c r="A650">
        <v>1</v>
      </c>
      <c r="B650">
        <v>150</v>
      </c>
      <c r="C650">
        <v>75</v>
      </c>
      <c r="D650">
        <v>150</v>
      </c>
      <c r="E650">
        <v>100</v>
      </c>
      <c r="F650">
        <v>6</v>
      </c>
      <c r="G650">
        <v>125</v>
      </c>
      <c r="H650">
        <f t="shared" si="122"/>
        <v>1999</v>
      </c>
      <c r="I650">
        <v>0.25</v>
      </c>
      <c r="J650">
        <v>0.35</v>
      </c>
      <c r="K650">
        <v>375</v>
      </c>
      <c r="L650">
        <v>375</v>
      </c>
      <c r="M650">
        <v>1</v>
      </c>
      <c r="N650">
        <v>1</v>
      </c>
      <c r="O650">
        <f t="shared" si="120"/>
        <v>0.35389999999999999</v>
      </c>
      <c r="P650">
        <f t="shared" si="121"/>
        <v>118.10799999999999</v>
      </c>
      <c r="Q650">
        <f t="shared" si="124"/>
        <v>126.31195652173921</v>
      </c>
      <c r="R650">
        <f t="shared" si="125"/>
        <v>118.10799999999999</v>
      </c>
      <c r="S650">
        <f t="shared" si="126"/>
        <v>181.63133717613584</v>
      </c>
      <c r="T650">
        <f t="shared" si="123"/>
        <v>214.56715298407514</v>
      </c>
      <c r="W650" s="2"/>
      <c r="X650" s="2"/>
    </row>
    <row r="651" spans="1:24">
      <c r="A651">
        <v>1</v>
      </c>
      <c r="B651">
        <v>150</v>
      </c>
      <c r="C651">
        <v>75</v>
      </c>
      <c r="D651">
        <v>150</v>
      </c>
      <c r="E651">
        <v>100</v>
      </c>
      <c r="F651">
        <v>6</v>
      </c>
      <c r="G651">
        <v>125</v>
      </c>
      <c r="H651">
        <f t="shared" si="122"/>
        <v>2000</v>
      </c>
      <c r="I651">
        <v>0.25</v>
      </c>
      <c r="J651">
        <v>0.35</v>
      </c>
      <c r="K651">
        <v>375</v>
      </c>
      <c r="L651">
        <v>375</v>
      </c>
      <c r="M651">
        <v>1</v>
      </c>
      <c r="N651">
        <v>1</v>
      </c>
      <c r="O651">
        <f t="shared" si="120"/>
        <v>0.35389999999999999</v>
      </c>
      <c r="P651">
        <f t="shared" si="121"/>
        <v>118.10799999999999</v>
      </c>
      <c r="Q651">
        <f t="shared" si="124"/>
        <v>124.54708994709003</v>
      </c>
      <c r="R651">
        <f t="shared" si="125"/>
        <v>118.10799999999999</v>
      </c>
      <c r="S651">
        <f t="shared" si="126"/>
        <v>180.89107150436578</v>
      </c>
      <c r="T651">
        <f t="shared" si="123"/>
        <v>213.69265247049077</v>
      </c>
      <c r="W651" s="2"/>
      <c r="X651" s="2"/>
    </row>
    <row r="652" spans="1:24">
      <c r="A652">
        <v>1</v>
      </c>
      <c r="B652">
        <v>150</v>
      </c>
      <c r="C652">
        <v>75</v>
      </c>
      <c r="D652">
        <v>150</v>
      </c>
      <c r="E652">
        <v>100</v>
      </c>
      <c r="F652">
        <v>6</v>
      </c>
      <c r="G652">
        <v>125</v>
      </c>
      <c r="H652">
        <f t="shared" si="122"/>
        <v>2001</v>
      </c>
      <c r="I652">
        <v>0.25</v>
      </c>
      <c r="J652">
        <v>0.35</v>
      </c>
      <c r="K652">
        <v>375</v>
      </c>
      <c r="L652">
        <v>375</v>
      </c>
      <c r="M652">
        <v>1</v>
      </c>
      <c r="N652">
        <v>1</v>
      </c>
      <c r="O652">
        <f t="shared" si="120"/>
        <v>0.35389999999999999</v>
      </c>
      <c r="P652">
        <f t="shared" si="121"/>
        <v>118.10799999999999</v>
      </c>
      <c r="Q652">
        <f t="shared" si="124"/>
        <v>122.87319587628873</v>
      </c>
      <c r="R652">
        <f t="shared" si="125"/>
        <v>118.10799999999999</v>
      </c>
      <c r="S652">
        <f t="shared" si="126"/>
        <v>180.18896385691366</v>
      </c>
      <c r="T652">
        <f t="shared" si="123"/>
        <v>212.86322930296731</v>
      </c>
      <c r="W652" s="2"/>
      <c r="X652" s="2"/>
    </row>
    <row r="653" spans="1:24">
      <c r="A653">
        <v>1</v>
      </c>
      <c r="B653">
        <v>150</v>
      </c>
      <c r="C653">
        <v>75</v>
      </c>
      <c r="D653">
        <v>150</v>
      </c>
      <c r="E653">
        <v>100</v>
      </c>
      <c r="F653">
        <v>6</v>
      </c>
      <c r="G653">
        <v>125</v>
      </c>
      <c r="H653">
        <f t="shared" si="122"/>
        <v>2002</v>
      </c>
      <c r="I653">
        <v>0.25</v>
      </c>
      <c r="J653">
        <v>0.35</v>
      </c>
      <c r="K653">
        <v>375</v>
      </c>
      <c r="L653">
        <v>375</v>
      </c>
      <c r="M653">
        <v>1</v>
      </c>
      <c r="N653">
        <v>1</v>
      </c>
      <c r="O653">
        <f t="shared" si="120"/>
        <v>0.35389999999999999</v>
      </c>
      <c r="P653">
        <f t="shared" si="121"/>
        <v>118.10799999999999</v>
      </c>
      <c r="Q653">
        <f t="shared" si="124"/>
        <v>121.2834170854272</v>
      </c>
      <c r="R653">
        <f t="shared" si="125"/>
        <v>118.10799999999999</v>
      </c>
      <c r="S653">
        <f t="shared" si="126"/>
        <v>179.52213800079087</v>
      </c>
      <c r="T653">
        <f t="shared" si="123"/>
        <v>212.07548569160093</v>
      </c>
      <c r="W653" s="2"/>
      <c r="X653" s="2"/>
    </row>
    <row r="654" spans="1:24">
      <c r="A654">
        <v>1</v>
      </c>
      <c r="B654">
        <v>150</v>
      </c>
      <c r="C654">
        <v>75</v>
      </c>
      <c r="D654">
        <v>150</v>
      </c>
      <c r="E654">
        <v>100</v>
      </c>
      <c r="F654">
        <v>6</v>
      </c>
      <c r="G654">
        <v>125</v>
      </c>
      <c r="H654">
        <f t="shared" si="122"/>
        <v>2003</v>
      </c>
      <c r="I654">
        <v>0.25</v>
      </c>
      <c r="J654">
        <v>0.35</v>
      </c>
      <c r="K654">
        <v>375</v>
      </c>
      <c r="L654">
        <v>375</v>
      </c>
      <c r="M654">
        <v>1</v>
      </c>
      <c r="N654">
        <v>1</v>
      </c>
      <c r="O654">
        <f t="shared" si="120"/>
        <v>0.35389999999999999</v>
      </c>
      <c r="P654">
        <f t="shared" si="121"/>
        <v>118.10799999999999</v>
      </c>
      <c r="Q654">
        <f t="shared" si="124"/>
        <v>119.77156862745105</v>
      </c>
      <c r="R654">
        <f t="shared" si="125"/>
        <v>118.10799999999999</v>
      </c>
      <c r="S654">
        <f t="shared" si="126"/>
        <v>178.88799968663483</v>
      </c>
      <c r="T654">
        <f t="shared" si="123"/>
        <v>211.3263569631446</v>
      </c>
      <c r="W654" s="2"/>
      <c r="X654" s="2"/>
    </row>
    <row r="655" spans="1:24">
      <c r="A655">
        <v>1</v>
      </c>
      <c r="B655">
        <v>150</v>
      </c>
      <c r="C655">
        <v>75</v>
      </c>
      <c r="D655">
        <v>150</v>
      </c>
      <c r="E655">
        <v>100</v>
      </c>
      <c r="F655">
        <v>6</v>
      </c>
      <c r="G655">
        <v>125</v>
      </c>
      <c r="H655">
        <f t="shared" si="122"/>
        <v>2004</v>
      </c>
      <c r="I655">
        <v>0.25</v>
      </c>
      <c r="J655">
        <v>0.35</v>
      </c>
      <c r="K655">
        <v>375</v>
      </c>
      <c r="L655">
        <v>375</v>
      </c>
      <c r="M655">
        <v>1</v>
      </c>
      <c r="N655">
        <v>1</v>
      </c>
      <c r="O655">
        <f t="shared" si="120"/>
        <v>0.35389999999999999</v>
      </c>
      <c r="P655">
        <f t="shared" si="121"/>
        <v>118.10799999999999</v>
      </c>
      <c r="Q655">
        <f t="shared" si="124"/>
        <v>118.33205741626801</v>
      </c>
      <c r="R655">
        <f t="shared" si="125"/>
        <v>118.10799999999999</v>
      </c>
      <c r="S655">
        <f t="shared" si="126"/>
        <v>178.28420291861065</v>
      </c>
      <c r="T655">
        <f t="shared" si="123"/>
        <v>210.6130717145187</v>
      </c>
      <c r="W655" s="2"/>
      <c r="X655" s="2"/>
    </row>
    <row r="656" spans="1:24">
      <c r="A656">
        <v>1</v>
      </c>
      <c r="B656">
        <v>150</v>
      </c>
      <c r="C656">
        <v>75</v>
      </c>
      <c r="D656">
        <v>150</v>
      </c>
      <c r="E656">
        <v>100</v>
      </c>
      <c r="F656">
        <v>6</v>
      </c>
      <c r="G656">
        <v>125</v>
      </c>
      <c r="H656">
        <f t="shared" si="122"/>
        <v>2005</v>
      </c>
      <c r="I656">
        <v>0.25</v>
      </c>
      <c r="J656">
        <v>0.35</v>
      </c>
      <c r="K656">
        <v>375</v>
      </c>
      <c r="L656">
        <v>375</v>
      </c>
      <c r="M656">
        <v>1</v>
      </c>
      <c r="N656">
        <v>1</v>
      </c>
      <c r="O656">
        <f t="shared" si="120"/>
        <v>0.35389999999999999</v>
      </c>
      <c r="P656">
        <f t="shared" si="121"/>
        <v>118.10799999999999</v>
      </c>
      <c r="Q656">
        <f t="shared" si="124"/>
        <v>116.95981308411221</v>
      </c>
      <c r="R656">
        <f t="shared" si="125"/>
        <v>118.10799999999999</v>
      </c>
      <c r="S656">
        <f t="shared" si="126"/>
        <v>177.70862095283059</v>
      </c>
      <c r="T656">
        <f t="shared" si="123"/>
        <v>209.93311755227717</v>
      </c>
      <c r="W656" s="2"/>
      <c r="X656" s="2"/>
    </row>
    <row r="657" spans="1:24">
      <c r="A657">
        <v>1</v>
      </c>
      <c r="B657">
        <v>150</v>
      </c>
      <c r="C657">
        <v>75</v>
      </c>
      <c r="D657">
        <v>150</v>
      </c>
      <c r="E657">
        <v>100</v>
      </c>
      <c r="F657">
        <v>6</v>
      </c>
      <c r="G657">
        <v>125</v>
      </c>
      <c r="H657">
        <f t="shared" si="122"/>
        <v>2006</v>
      </c>
      <c r="I657">
        <v>0.25</v>
      </c>
      <c r="J657">
        <v>0.35</v>
      </c>
      <c r="K657">
        <v>375</v>
      </c>
      <c r="L657">
        <v>375</v>
      </c>
      <c r="M657">
        <v>1</v>
      </c>
      <c r="N657">
        <v>1</v>
      </c>
      <c r="O657">
        <f t="shared" si="120"/>
        <v>0.35389999999999999</v>
      </c>
      <c r="P657">
        <f t="shared" si="121"/>
        <v>118.10799999999999</v>
      </c>
      <c r="Q657">
        <f t="shared" si="124"/>
        <v>115.65022831050234</v>
      </c>
      <c r="R657">
        <f t="shared" si="125"/>
        <v>118.10799999999999</v>
      </c>
      <c r="S657">
        <f t="shared" si="126"/>
        <v>177.15932126859306</v>
      </c>
      <c r="T657">
        <f t="shared" si="123"/>
        <v>209.28421152529791</v>
      </c>
      <c r="W657" s="2"/>
      <c r="X657" s="2"/>
    </row>
    <row r="658" spans="1:24">
      <c r="A658">
        <v>1</v>
      </c>
      <c r="B658">
        <v>150</v>
      </c>
      <c r="C658">
        <v>75</v>
      </c>
      <c r="D658">
        <v>150</v>
      </c>
      <c r="E658">
        <v>100</v>
      </c>
      <c r="F658">
        <v>6</v>
      </c>
      <c r="G658">
        <v>125</v>
      </c>
      <c r="H658">
        <f t="shared" si="122"/>
        <v>2007</v>
      </c>
      <c r="I658">
        <v>0.25</v>
      </c>
      <c r="J658">
        <v>0.35</v>
      </c>
      <c r="K658">
        <v>375</v>
      </c>
      <c r="L658">
        <v>375</v>
      </c>
      <c r="M658">
        <v>1</v>
      </c>
      <c r="N658">
        <v>1</v>
      </c>
      <c r="O658">
        <f t="shared" si="120"/>
        <v>0.35389999999999999</v>
      </c>
      <c r="P658">
        <f t="shared" si="121"/>
        <v>118.10799999999999</v>
      </c>
      <c r="Q658">
        <f t="shared" si="124"/>
        <v>114.39910714285719</v>
      </c>
      <c r="R658">
        <f t="shared" si="125"/>
        <v>118.10799999999999</v>
      </c>
      <c r="S658">
        <f t="shared" si="126"/>
        <v>176.63454389168751</v>
      </c>
      <c r="T658">
        <f t="shared" si="123"/>
        <v>208.66427451738016</v>
      </c>
      <c r="W658" s="2"/>
      <c r="X658" s="2"/>
    </row>
    <row r="659" spans="1:24">
      <c r="A659">
        <v>1</v>
      </c>
      <c r="B659">
        <v>150</v>
      </c>
      <c r="C659">
        <v>75</v>
      </c>
      <c r="D659">
        <v>150</v>
      </c>
      <c r="E659">
        <v>100</v>
      </c>
      <c r="F659">
        <v>6</v>
      </c>
      <c r="G659">
        <v>125</v>
      </c>
      <c r="H659">
        <f t="shared" si="122"/>
        <v>2008</v>
      </c>
      <c r="I659">
        <v>0.25</v>
      </c>
      <c r="J659">
        <v>0.35</v>
      </c>
      <c r="K659">
        <v>375</v>
      </c>
      <c r="L659">
        <v>375</v>
      </c>
      <c r="M659">
        <v>1</v>
      </c>
      <c r="N659">
        <v>1</v>
      </c>
      <c r="O659">
        <f t="shared" si="120"/>
        <v>0.35389999999999999</v>
      </c>
      <c r="P659">
        <f t="shared" si="121"/>
        <v>118.10799999999999</v>
      </c>
      <c r="Q659">
        <f t="shared" si="124"/>
        <v>113.2026200873363</v>
      </c>
      <c r="R659">
        <f t="shared" si="125"/>
        <v>118.10799999999999</v>
      </c>
      <c r="S659">
        <f t="shared" si="126"/>
        <v>176.13268255744163</v>
      </c>
      <c r="T659">
        <f t="shared" si="123"/>
        <v>208.07140899452435</v>
      </c>
      <c r="W659" s="2"/>
      <c r="X659" s="2"/>
    </row>
    <row r="660" spans="1:24">
      <c r="A660">
        <v>1</v>
      </c>
      <c r="B660">
        <v>150</v>
      </c>
      <c r="C660">
        <v>75</v>
      </c>
      <c r="D660">
        <v>150</v>
      </c>
      <c r="E660">
        <v>100</v>
      </c>
      <c r="F660">
        <v>6</v>
      </c>
      <c r="G660">
        <v>125</v>
      </c>
      <c r="H660">
        <f t="shared" si="122"/>
        <v>2009</v>
      </c>
      <c r="I660">
        <v>0.25</v>
      </c>
      <c r="J660">
        <v>0.35</v>
      </c>
      <c r="K660">
        <v>375</v>
      </c>
      <c r="L660">
        <v>375</v>
      </c>
      <c r="M660">
        <v>1</v>
      </c>
      <c r="N660">
        <v>1</v>
      </c>
      <c r="O660">
        <f t="shared" si="120"/>
        <v>0.35389999999999999</v>
      </c>
      <c r="P660">
        <f t="shared" si="121"/>
        <v>118.10799999999999</v>
      </c>
      <c r="Q660">
        <f t="shared" si="124"/>
        <v>112.05726495726501</v>
      </c>
      <c r="R660">
        <f t="shared" si="125"/>
        <v>118.10799999999999</v>
      </c>
      <c r="S660">
        <f t="shared" si="126"/>
        <v>175.65226828876177</v>
      </c>
      <c r="T660">
        <f t="shared" si="123"/>
        <v>207.5038796051239</v>
      </c>
      <c r="W660" s="2"/>
      <c r="X660" s="2"/>
    </row>
    <row r="661" spans="1:24">
      <c r="A661">
        <v>1</v>
      </c>
      <c r="B661">
        <v>150</v>
      </c>
      <c r="C661">
        <v>75</v>
      </c>
      <c r="D661">
        <v>150</v>
      </c>
      <c r="E661">
        <v>100</v>
      </c>
      <c r="F661">
        <v>6</v>
      </c>
      <c r="G661">
        <v>125</v>
      </c>
      <c r="H661">
        <f t="shared" si="122"/>
        <v>2010</v>
      </c>
      <c r="I661">
        <v>0.25</v>
      </c>
      <c r="J661">
        <v>0.35</v>
      </c>
      <c r="K661">
        <v>375</v>
      </c>
      <c r="L661">
        <v>375</v>
      </c>
      <c r="M661">
        <v>1</v>
      </c>
      <c r="N661">
        <v>1</v>
      </c>
      <c r="O661">
        <f t="shared" si="120"/>
        <v>0.35389999999999999</v>
      </c>
      <c r="P661">
        <f t="shared" si="121"/>
        <v>118.10799999999999</v>
      </c>
      <c r="Q661">
        <f t="shared" si="124"/>
        <v>110.9598326359833</v>
      </c>
      <c r="R661">
        <f t="shared" si="125"/>
        <v>118.10799999999999</v>
      </c>
      <c r="S661">
        <f t="shared" si="126"/>
        <v>175.1919550355079</v>
      </c>
      <c r="T661">
        <f t="shared" si="123"/>
        <v>206.96009621527998</v>
      </c>
      <c r="W661" s="2"/>
      <c r="X661" s="2"/>
    </row>
    <row r="662" spans="1:24">
      <c r="A662">
        <v>1</v>
      </c>
      <c r="B662">
        <v>150</v>
      </c>
      <c r="C662">
        <v>75</v>
      </c>
      <c r="D662">
        <v>150</v>
      </c>
      <c r="E662">
        <v>100</v>
      </c>
      <c r="F662">
        <v>6</v>
      </c>
      <c r="G662">
        <v>125</v>
      </c>
      <c r="H662">
        <f t="shared" si="122"/>
        <v>2011</v>
      </c>
      <c r="I662">
        <v>0.25</v>
      </c>
      <c r="J662">
        <v>0.35</v>
      </c>
      <c r="K662">
        <v>375</v>
      </c>
      <c r="L662">
        <v>375</v>
      </c>
      <c r="M662">
        <v>1</v>
      </c>
      <c r="N662">
        <v>1</v>
      </c>
      <c r="O662">
        <f t="shared" si="120"/>
        <v>0.35389999999999999</v>
      </c>
      <c r="P662">
        <f t="shared" si="121"/>
        <v>118.10799999999999</v>
      </c>
      <c r="Q662">
        <f t="shared" si="124"/>
        <v>109.90737704918038</v>
      </c>
      <c r="R662">
        <f t="shared" si="125"/>
        <v>118.10799999999999</v>
      </c>
      <c r="S662">
        <f t="shared" si="126"/>
        <v>174.75050707951843</v>
      </c>
      <c r="T662">
        <f t="shared" si="123"/>
        <v>206.43859902993776</v>
      </c>
      <c r="W662" s="2"/>
      <c r="X662" s="2"/>
    </row>
    <row r="663" spans="1:24">
      <c r="A663">
        <v>1</v>
      </c>
      <c r="B663">
        <v>150</v>
      </c>
      <c r="C663">
        <v>75</v>
      </c>
      <c r="D663">
        <v>150</v>
      </c>
      <c r="E663">
        <v>100</v>
      </c>
      <c r="F663">
        <v>6</v>
      </c>
      <c r="G663">
        <v>125</v>
      </c>
      <c r="H663">
        <f t="shared" si="122"/>
        <v>2012</v>
      </c>
      <c r="I663">
        <v>0.25</v>
      </c>
      <c r="J663">
        <v>0.35</v>
      </c>
      <c r="K663">
        <v>375</v>
      </c>
      <c r="L663">
        <v>375</v>
      </c>
      <c r="M663">
        <v>1</v>
      </c>
      <c r="N663">
        <v>1</v>
      </c>
      <c r="O663">
        <f t="shared" si="120"/>
        <v>0.35389999999999999</v>
      </c>
      <c r="P663">
        <f t="shared" si="121"/>
        <v>118.10799999999999</v>
      </c>
      <c r="Q663">
        <f t="shared" si="124"/>
        <v>108.89718875502012</v>
      </c>
      <c r="R663">
        <f t="shared" si="125"/>
        <v>118.10799999999999</v>
      </c>
      <c r="S663">
        <f t="shared" si="126"/>
        <v>174.32678795710294</v>
      </c>
      <c r="T663">
        <f t="shared" si="123"/>
        <v>205.93804550665757</v>
      </c>
      <c r="W663" s="2"/>
      <c r="X663" s="2"/>
    </row>
    <row r="664" spans="1:24">
      <c r="A664">
        <v>1</v>
      </c>
      <c r="B664">
        <v>150</v>
      </c>
      <c r="C664">
        <v>75</v>
      </c>
      <c r="D664">
        <v>150</v>
      </c>
      <c r="E664">
        <v>100</v>
      </c>
      <c r="F664">
        <v>6</v>
      </c>
      <c r="G664">
        <v>125</v>
      </c>
      <c r="H664">
        <f t="shared" si="122"/>
        <v>2013</v>
      </c>
      <c r="I664">
        <v>0.25</v>
      </c>
      <c r="J664">
        <v>0.35</v>
      </c>
      <c r="K664">
        <v>375</v>
      </c>
      <c r="L664">
        <v>375</v>
      </c>
      <c r="M664">
        <v>1</v>
      </c>
      <c r="N664">
        <v>1</v>
      </c>
      <c r="O664">
        <f t="shared" si="120"/>
        <v>0.35389999999999999</v>
      </c>
      <c r="P664">
        <f t="shared" si="121"/>
        <v>118.10799999999999</v>
      </c>
      <c r="Q664">
        <f t="shared" si="124"/>
        <v>107.92677165354336</v>
      </c>
      <c r="R664">
        <f t="shared" si="125"/>
        <v>118.10799999999999</v>
      </c>
      <c r="S664">
        <f t="shared" si="126"/>
        <v>173.91975068990064</v>
      </c>
      <c r="T664">
        <f t="shared" si="123"/>
        <v>205.45719881500261</v>
      </c>
      <c r="W664" s="2"/>
      <c r="X664" s="2"/>
    </row>
    <row r="665" spans="1:24">
      <c r="A665">
        <v>1</v>
      </c>
      <c r="B665">
        <v>150</v>
      </c>
      <c r="C665">
        <v>75</v>
      </c>
      <c r="D665">
        <v>150</v>
      </c>
      <c r="E665">
        <v>100</v>
      </c>
      <c r="F665">
        <v>6</v>
      </c>
      <c r="G665">
        <v>125</v>
      </c>
      <c r="H665">
        <f t="shared" si="122"/>
        <v>2014</v>
      </c>
      <c r="I665">
        <v>0.25</v>
      </c>
      <c r="J665">
        <v>0.35</v>
      </c>
      <c r="K665">
        <v>375</v>
      </c>
      <c r="L665">
        <v>375</v>
      </c>
      <c r="M665">
        <v>1</v>
      </c>
      <c r="N665">
        <v>1</v>
      </c>
      <c r="O665">
        <f t="shared" si="120"/>
        <v>0.35389999999999999</v>
      </c>
      <c r="P665">
        <f t="shared" si="121"/>
        <v>118.10799999999999</v>
      </c>
      <c r="Q665">
        <f t="shared" si="124"/>
        <v>106.99382239382243</v>
      </c>
      <c r="R665">
        <f t="shared" si="125"/>
        <v>118.10799999999999</v>
      </c>
      <c r="S665">
        <f t="shared" si="126"/>
        <v>173.52842914730067</v>
      </c>
      <c r="T665">
        <f t="shared" si="123"/>
        <v>204.99491763267781</v>
      </c>
      <c r="W665" s="2"/>
      <c r="X665" s="2"/>
    </row>
    <row r="666" spans="1:24">
      <c r="A666">
        <v>1</v>
      </c>
      <c r="B666">
        <v>150</v>
      </c>
      <c r="C666">
        <v>75</v>
      </c>
      <c r="D666">
        <v>150</v>
      </c>
      <c r="E666">
        <v>100</v>
      </c>
      <c r="F666">
        <v>6</v>
      </c>
      <c r="G666">
        <v>125</v>
      </c>
      <c r="H666">
        <f t="shared" si="122"/>
        <v>2015</v>
      </c>
      <c r="I666">
        <v>0.25</v>
      </c>
      <c r="J666">
        <v>0.35</v>
      </c>
      <c r="K666">
        <v>375</v>
      </c>
      <c r="L666">
        <v>375</v>
      </c>
      <c r="M666">
        <v>1</v>
      </c>
      <c r="N666">
        <v>1</v>
      </c>
      <c r="O666">
        <f t="shared" si="120"/>
        <v>0.35389999999999999</v>
      </c>
      <c r="P666">
        <f t="shared" si="121"/>
        <v>118.10799999999999</v>
      </c>
      <c r="Q666">
        <f t="shared" si="124"/>
        <v>106.09621212121216</v>
      </c>
      <c r="R666">
        <f t="shared" si="125"/>
        <v>118.10799999999999</v>
      </c>
      <c r="S666">
        <f t="shared" si="126"/>
        <v>173.15193039040531</v>
      </c>
      <c r="T666">
        <f t="shared" si="123"/>
        <v>204.55014710119883</v>
      </c>
      <c r="W666" s="2"/>
      <c r="X666" s="2"/>
    </row>
    <row r="667" spans="1:24">
      <c r="A667">
        <v>1</v>
      </c>
      <c r="B667">
        <v>150</v>
      </c>
      <c r="C667">
        <v>75</v>
      </c>
      <c r="D667">
        <v>150</v>
      </c>
      <c r="E667">
        <v>100</v>
      </c>
      <c r="F667">
        <v>6</v>
      </c>
      <c r="G667">
        <v>125</v>
      </c>
      <c r="H667">
        <f t="shared" si="122"/>
        <v>2016</v>
      </c>
      <c r="I667">
        <v>0.25</v>
      </c>
      <c r="J667">
        <v>0.35</v>
      </c>
      <c r="K667">
        <v>375</v>
      </c>
      <c r="L667">
        <v>375</v>
      </c>
      <c r="M667">
        <v>1</v>
      </c>
      <c r="N667">
        <v>1</v>
      </c>
      <c r="O667">
        <f t="shared" si="120"/>
        <v>0.35389999999999999</v>
      </c>
      <c r="P667">
        <f t="shared" si="121"/>
        <v>118.10799999999999</v>
      </c>
      <c r="Q667">
        <f t="shared" si="124"/>
        <v>105.23197026022308</v>
      </c>
      <c r="R667">
        <f t="shared" si="125"/>
        <v>118.10799999999999</v>
      </c>
      <c r="S667">
        <f t="shared" si="126"/>
        <v>172.78942786982577</v>
      </c>
      <c r="T667">
        <f t="shared" si="123"/>
        <v>204.12191079022082</v>
      </c>
      <c r="W667" s="2"/>
      <c r="X667" s="2"/>
    </row>
    <row r="668" spans="1:24">
      <c r="A668">
        <v>1</v>
      </c>
      <c r="B668">
        <v>150</v>
      </c>
      <c r="C668">
        <v>75</v>
      </c>
      <c r="D668">
        <v>150</v>
      </c>
      <c r="E668">
        <v>100</v>
      </c>
      <c r="F668">
        <v>6</v>
      </c>
      <c r="G668">
        <v>125</v>
      </c>
      <c r="H668">
        <f t="shared" si="122"/>
        <v>2017</v>
      </c>
      <c r="I668">
        <v>0.25</v>
      </c>
      <c r="J668">
        <v>0.35</v>
      </c>
      <c r="K668">
        <v>375</v>
      </c>
      <c r="L668">
        <v>375</v>
      </c>
      <c r="M668">
        <v>1</v>
      </c>
      <c r="N668">
        <v>1</v>
      </c>
      <c r="O668">
        <f t="shared" si="120"/>
        <v>0.35389999999999999</v>
      </c>
      <c r="P668">
        <f t="shared" si="121"/>
        <v>118.10799999999999</v>
      </c>
      <c r="Q668">
        <f t="shared" si="124"/>
        <v>104.39927007299275</v>
      </c>
      <c r="R668">
        <f t="shared" si="125"/>
        <v>118.10799999999999</v>
      </c>
      <c r="S668">
        <f t="shared" si="126"/>
        <v>172.44015536824546</v>
      </c>
      <c r="T668">
        <f t="shared" si="123"/>
        <v>203.70930354168732</v>
      </c>
      <c r="W668" s="2"/>
      <c r="X668" s="2"/>
    </row>
    <row r="669" spans="1:24">
      <c r="A669">
        <v>1</v>
      </c>
      <c r="B669">
        <v>150</v>
      </c>
      <c r="C669">
        <v>75</v>
      </c>
      <c r="D669">
        <v>150</v>
      </c>
      <c r="E669">
        <v>100</v>
      </c>
      <c r="F669">
        <v>6</v>
      </c>
      <c r="G669">
        <v>125</v>
      </c>
      <c r="H669">
        <f t="shared" si="122"/>
        <v>2018</v>
      </c>
      <c r="I669">
        <v>0.25</v>
      </c>
      <c r="J669">
        <v>0.35</v>
      </c>
      <c r="K669">
        <v>375</v>
      </c>
      <c r="L669">
        <v>375</v>
      </c>
      <c r="M669">
        <v>1</v>
      </c>
      <c r="N669">
        <v>1</v>
      </c>
      <c r="O669">
        <f t="shared" si="120"/>
        <v>0.35389999999999999</v>
      </c>
      <c r="P669">
        <f t="shared" si="121"/>
        <v>118.10799999999999</v>
      </c>
      <c r="Q669">
        <f t="shared" si="124"/>
        <v>103.59641577060935</v>
      </c>
      <c r="R669">
        <f t="shared" si="125"/>
        <v>118.10799999999999</v>
      </c>
      <c r="S669">
        <f t="shared" si="126"/>
        <v>172.10340159432039</v>
      </c>
      <c r="T669">
        <f t="shared" si="123"/>
        <v>203.31148508342378</v>
      </c>
      <c r="W669" s="2"/>
      <c r="X669" s="2"/>
    </row>
    <row r="670" spans="1:24">
      <c r="A670">
        <v>1</v>
      </c>
      <c r="B670">
        <v>150</v>
      </c>
      <c r="C670">
        <v>75</v>
      </c>
      <c r="D670">
        <v>150</v>
      </c>
      <c r="E670">
        <v>100</v>
      </c>
      <c r="F670">
        <v>6</v>
      </c>
      <c r="G670">
        <v>125</v>
      </c>
      <c r="H670">
        <f t="shared" si="122"/>
        <v>2019</v>
      </c>
      <c r="I670">
        <v>0.25</v>
      </c>
      <c r="J670">
        <v>0.35</v>
      </c>
      <c r="K670">
        <v>375</v>
      </c>
      <c r="L670">
        <v>375</v>
      </c>
      <c r="M670">
        <v>1</v>
      </c>
      <c r="N670">
        <v>1</v>
      </c>
      <c r="O670">
        <f t="shared" si="120"/>
        <v>0.35389999999999999</v>
      </c>
      <c r="P670">
        <f t="shared" si="121"/>
        <v>118.10799999999999</v>
      </c>
      <c r="Q670">
        <f t="shared" si="124"/>
        <v>102.82183098591553</v>
      </c>
      <c r="R670">
        <f t="shared" si="125"/>
        <v>118.10799999999999</v>
      </c>
      <c r="S670">
        <f t="shared" si="126"/>
        <v>171.77850534764616</v>
      </c>
      <c r="T670">
        <f t="shared" si="123"/>
        <v>202.92767431735265</v>
      </c>
      <c r="W670" s="2"/>
      <c r="X670" s="2"/>
    </row>
    <row r="671" spans="1:24">
      <c r="A671">
        <v>1</v>
      </c>
      <c r="B671">
        <v>150</v>
      </c>
      <c r="C671">
        <v>75</v>
      </c>
      <c r="D671">
        <v>150</v>
      </c>
      <c r="E671">
        <v>100</v>
      </c>
      <c r="F671">
        <v>6</v>
      </c>
      <c r="G671">
        <v>125</v>
      </c>
      <c r="H671">
        <f t="shared" si="122"/>
        <v>2020</v>
      </c>
      <c r="I671">
        <v>0.25</v>
      </c>
      <c r="J671">
        <v>0.35</v>
      </c>
      <c r="K671">
        <v>375</v>
      </c>
      <c r="L671">
        <v>375</v>
      </c>
      <c r="M671">
        <v>1</v>
      </c>
      <c r="N671">
        <v>1</v>
      </c>
      <c r="O671">
        <f t="shared" si="120"/>
        <v>0.35389999999999999</v>
      </c>
      <c r="P671">
        <f t="shared" si="121"/>
        <v>118.10799999999999</v>
      </c>
      <c r="Q671">
        <f t="shared" si="124"/>
        <v>102.07404844290662</v>
      </c>
      <c r="R671">
        <f t="shared" si="125"/>
        <v>118.10799999999999</v>
      </c>
      <c r="S671">
        <f t="shared" si="126"/>
        <v>171.46485118563191</v>
      </c>
      <c r="T671">
        <f t="shared" si="123"/>
        <v>202.55714420062648</v>
      </c>
      <c r="W671" s="2"/>
      <c r="X671" s="2"/>
    </row>
    <row r="672" spans="1:24">
      <c r="A672">
        <v>1</v>
      </c>
      <c r="B672">
        <v>150</v>
      </c>
      <c r="C672">
        <v>75</v>
      </c>
      <c r="D672">
        <v>150</v>
      </c>
      <c r="E672">
        <v>100</v>
      </c>
      <c r="F672">
        <v>6</v>
      </c>
      <c r="G672">
        <v>125</v>
      </c>
      <c r="H672">
        <f t="shared" si="122"/>
        <v>2021</v>
      </c>
      <c r="I672">
        <v>0.25</v>
      </c>
      <c r="J672">
        <v>0.35</v>
      </c>
      <c r="K672">
        <v>375</v>
      </c>
      <c r="L672">
        <v>375</v>
      </c>
      <c r="M672">
        <v>1</v>
      </c>
      <c r="N672">
        <v>1</v>
      </c>
      <c r="O672">
        <f t="shared" si="120"/>
        <v>0.35389999999999999</v>
      </c>
      <c r="P672">
        <f t="shared" si="121"/>
        <v>118.10799999999999</v>
      </c>
      <c r="Q672">
        <f t="shared" si="124"/>
        <v>101.35170068027215</v>
      </c>
      <c r="R672">
        <f t="shared" si="125"/>
        <v>118.10799999999999</v>
      </c>
      <c r="S672">
        <f t="shared" si="126"/>
        <v>171.16186553252979</v>
      </c>
      <c r="T672">
        <f t="shared" si="123"/>
        <v>202.19921714909515</v>
      </c>
      <c r="W672" s="2"/>
      <c r="X672" s="2"/>
    </row>
    <row r="673" spans="1:24">
      <c r="A673">
        <v>1</v>
      </c>
      <c r="B673">
        <v>150</v>
      </c>
      <c r="C673">
        <v>75</v>
      </c>
      <c r="D673">
        <v>150</v>
      </c>
      <c r="E673">
        <v>100</v>
      </c>
      <c r="F673">
        <v>6</v>
      </c>
      <c r="G673">
        <v>125</v>
      </c>
      <c r="H673">
        <f t="shared" si="122"/>
        <v>2022</v>
      </c>
      <c r="I673">
        <v>0.25</v>
      </c>
      <c r="J673">
        <v>0.35</v>
      </c>
      <c r="K673">
        <v>375</v>
      </c>
      <c r="L673">
        <v>375</v>
      </c>
      <c r="M673">
        <v>1</v>
      </c>
      <c r="N673">
        <v>1</v>
      </c>
      <c r="O673">
        <f t="shared" si="120"/>
        <v>0.35389999999999999</v>
      </c>
      <c r="P673">
        <f t="shared" si="121"/>
        <v>118.10799999999999</v>
      </c>
      <c r="Q673">
        <f t="shared" si="124"/>
        <v>100.65351170568564</v>
      </c>
      <c r="R673">
        <f t="shared" si="125"/>
        <v>118.10799999999999</v>
      </c>
      <c r="S673">
        <f t="shared" si="126"/>
        <v>170.86901317886247</v>
      </c>
      <c r="T673">
        <f t="shared" si="123"/>
        <v>201.85326090196287</v>
      </c>
      <c r="W673" s="2"/>
      <c r="X673" s="2"/>
    </row>
    <row r="674" spans="1:24">
      <c r="A674">
        <v>1</v>
      </c>
      <c r="B674">
        <v>150</v>
      </c>
      <c r="C674">
        <v>75</v>
      </c>
      <c r="D674">
        <v>150</v>
      </c>
      <c r="E674">
        <v>100</v>
      </c>
      <c r="F674">
        <v>6</v>
      </c>
      <c r="G674">
        <v>125</v>
      </c>
      <c r="H674">
        <f t="shared" si="122"/>
        <v>2023</v>
      </c>
      <c r="I674">
        <v>0.25</v>
      </c>
      <c r="J674">
        <v>0.35</v>
      </c>
      <c r="K674">
        <v>375</v>
      </c>
      <c r="L674">
        <v>375</v>
      </c>
      <c r="M674">
        <v>1</v>
      </c>
      <c r="N674">
        <v>1</v>
      </c>
      <c r="O674">
        <f t="shared" si="120"/>
        <v>0.35389999999999999</v>
      </c>
      <c r="P674">
        <f t="shared" si="121"/>
        <v>118.10799999999999</v>
      </c>
      <c r="Q674">
        <f t="shared" si="124"/>
        <v>99.978289473684242</v>
      </c>
      <c r="R674">
        <f t="shared" si="125"/>
        <v>118.10799999999999</v>
      </c>
      <c r="S674">
        <f t="shared" si="126"/>
        <v>170.58579412630266</v>
      </c>
      <c r="T674">
        <f t="shared" si="123"/>
        <v>201.51868479453884</v>
      </c>
      <c r="W674" s="2"/>
      <c r="X674" s="2"/>
    </row>
    <row r="675" spans="1:24">
      <c r="A675">
        <v>1</v>
      </c>
      <c r="B675">
        <v>150</v>
      </c>
      <c r="C675">
        <v>75</v>
      </c>
      <c r="D675">
        <v>150</v>
      </c>
      <c r="E675">
        <v>100</v>
      </c>
      <c r="F675">
        <v>6</v>
      </c>
      <c r="G675">
        <v>125</v>
      </c>
      <c r="H675">
        <f t="shared" si="122"/>
        <v>2024</v>
      </c>
      <c r="I675">
        <v>0.25</v>
      </c>
      <c r="J675">
        <v>0.35</v>
      </c>
      <c r="K675">
        <v>375</v>
      </c>
      <c r="L675">
        <v>375</v>
      </c>
      <c r="M675">
        <v>1</v>
      </c>
      <c r="N675">
        <v>1</v>
      </c>
      <c r="O675">
        <f t="shared" si="120"/>
        <v>0.35389999999999999</v>
      </c>
      <c r="P675">
        <f t="shared" si="121"/>
        <v>118.10799999999999</v>
      </c>
      <c r="Q675">
        <f t="shared" si="124"/>
        <v>99.324919093851165</v>
      </c>
      <c r="R675">
        <f t="shared" si="125"/>
        <v>118.10799999999999</v>
      </c>
      <c r="S675">
        <f t="shared" si="126"/>
        <v>170.31174073887422</v>
      </c>
      <c r="T675">
        <f t="shared" si="123"/>
        <v>201.19493639285673</v>
      </c>
      <c r="W675" s="2"/>
      <c r="X675" s="2"/>
    </row>
    <row r="676" spans="1:24">
      <c r="A676">
        <v>1</v>
      </c>
      <c r="B676">
        <v>150</v>
      </c>
      <c r="C676">
        <v>75</v>
      </c>
      <c r="D676">
        <v>150</v>
      </c>
      <c r="E676">
        <v>100</v>
      </c>
      <c r="F676">
        <v>6</v>
      </c>
      <c r="G676">
        <v>125</v>
      </c>
      <c r="H676">
        <f t="shared" si="122"/>
        <v>2025</v>
      </c>
      <c r="I676">
        <v>0.25</v>
      </c>
      <c r="J676">
        <v>0.35</v>
      </c>
      <c r="K676">
        <v>375</v>
      </c>
      <c r="L676">
        <v>375</v>
      </c>
      <c r="M676">
        <v>1</v>
      </c>
      <c r="N676">
        <v>1</v>
      </c>
      <c r="O676">
        <f t="shared" si="120"/>
        <v>0.35389999999999999</v>
      </c>
      <c r="P676">
        <f t="shared" si="121"/>
        <v>118.10799999999999</v>
      </c>
      <c r="Q676">
        <f t="shared" si="124"/>
        <v>98.692356687898126</v>
      </c>
      <c r="R676">
        <f t="shared" si="125"/>
        <v>118.10799999999999</v>
      </c>
      <c r="S676">
        <f t="shared" si="126"/>
        <v>170.04641516633205</v>
      </c>
      <c r="T676">
        <f t="shared" si="123"/>
        <v>200.88149844982692</v>
      </c>
      <c r="W676" s="2"/>
      <c r="X676" s="2"/>
    </row>
    <row r="677" spans="1:24">
      <c r="A677">
        <v>1</v>
      </c>
      <c r="B677">
        <v>150</v>
      </c>
      <c r="C677">
        <v>75</v>
      </c>
      <c r="D677">
        <v>150</v>
      </c>
      <c r="E677">
        <v>100</v>
      </c>
      <c r="F677">
        <v>6</v>
      </c>
      <c r="G677">
        <v>125</v>
      </c>
      <c r="H677">
        <f t="shared" si="122"/>
        <v>2026</v>
      </c>
      <c r="I677">
        <v>0.25</v>
      </c>
      <c r="J677">
        <v>0.35</v>
      </c>
      <c r="K677">
        <v>375</v>
      </c>
      <c r="L677">
        <v>375</v>
      </c>
      <c r="M677">
        <v>1</v>
      </c>
      <c r="N677">
        <v>1</v>
      </c>
      <c r="O677">
        <f t="shared" si="120"/>
        <v>0.35389999999999999</v>
      </c>
      <c r="P677">
        <f t="shared" si="121"/>
        <v>118.10799999999999</v>
      </c>
      <c r="Q677">
        <f t="shared" si="124"/>
        <v>98.079623824451431</v>
      </c>
      <c r="R677">
        <f t="shared" si="125"/>
        <v>118.10799999999999</v>
      </c>
      <c r="S677">
        <f t="shared" si="126"/>
        <v>169.789407009857</v>
      </c>
      <c r="T677">
        <f t="shared" si="123"/>
        <v>200.57788614764436</v>
      </c>
      <c r="W677" s="2"/>
      <c r="X677" s="2"/>
    </row>
    <row r="678" spans="1:24">
      <c r="A678">
        <v>1</v>
      </c>
      <c r="B678">
        <v>150</v>
      </c>
      <c r="C678">
        <v>75</v>
      </c>
      <c r="D678">
        <v>150</v>
      </c>
      <c r="E678">
        <v>100</v>
      </c>
      <c r="F678">
        <v>6</v>
      </c>
      <c r="G678">
        <v>125</v>
      </c>
      <c r="H678">
        <f t="shared" si="122"/>
        <v>2027</v>
      </c>
      <c r="I678">
        <v>0.25</v>
      </c>
      <c r="J678">
        <v>0.35</v>
      </c>
      <c r="K678">
        <v>375</v>
      </c>
      <c r="L678">
        <v>375</v>
      </c>
      <c r="M678">
        <v>1</v>
      </c>
      <c r="N678">
        <v>1</v>
      </c>
      <c r="O678">
        <f t="shared" si="120"/>
        <v>0.35389999999999999</v>
      </c>
      <c r="P678">
        <f t="shared" si="121"/>
        <v>118.10799999999999</v>
      </c>
      <c r="Q678">
        <f t="shared" si="124"/>
        <v>97.485802469135834</v>
      </c>
      <c r="R678">
        <f t="shared" si="125"/>
        <v>118.10799999999999</v>
      </c>
      <c r="S678">
        <f t="shared" si="126"/>
        <v>169.54033120389047</v>
      </c>
      <c r="T678">
        <f t="shared" si="123"/>
        <v>200.2836445955293</v>
      </c>
      <c r="W678" s="2"/>
      <c r="X678" s="2"/>
    </row>
    <row r="679" spans="1:24">
      <c r="A679">
        <v>1</v>
      </c>
      <c r="B679">
        <v>150</v>
      </c>
      <c r="C679">
        <v>75</v>
      </c>
      <c r="D679">
        <v>150</v>
      </c>
      <c r="E679">
        <v>100</v>
      </c>
      <c r="F679">
        <v>6</v>
      </c>
      <c r="G679">
        <v>125</v>
      </c>
      <c r="H679">
        <f t="shared" si="122"/>
        <v>2028</v>
      </c>
      <c r="I679">
        <v>0.25</v>
      </c>
      <c r="J679">
        <v>0.35</v>
      </c>
      <c r="K679">
        <v>375</v>
      </c>
      <c r="L679">
        <v>375</v>
      </c>
      <c r="M679">
        <v>1</v>
      </c>
      <c r="N679">
        <v>1</v>
      </c>
      <c r="O679">
        <f t="shared" ref="O679:O714" si="127">IF(F679&lt;= 4,1.0749,0.3539)</f>
        <v>0.35389999999999999</v>
      </c>
      <c r="P679">
        <f t="shared" ref="P679:P714" si="128">(0.3255 *A679)+ (0.2528 * (B679 +D679)) +(0.376 * E679) +(O679* C679)- (0.1936 * G679) + M679 + N679</f>
        <v>118.10799999999999</v>
      </c>
      <c r="Q679">
        <f t="shared" si="124"/>
        <v>96.910030395136801</v>
      </c>
      <c r="R679">
        <f t="shared" si="125"/>
        <v>118.10799999999999</v>
      </c>
      <c r="S679">
        <f t="shared" si="126"/>
        <v>169.29882609111436</v>
      </c>
      <c r="T679">
        <f t="shared" si="123"/>
        <v>199.99834655563643</v>
      </c>
      <c r="W679" s="2"/>
      <c r="X679" s="2"/>
    </row>
    <row r="680" spans="1:24">
      <c r="A680">
        <v>1</v>
      </c>
      <c r="B680">
        <v>150</v>
      </c>
      <c r="C680">
        <v>75</v>
      </c>
      <c r="D680">
        <v>150</v>
      </c>
      <c r="E680">
        <v>100</v>
      </c>
      <c r="F680">
        <v>6</v>
      </c>
      <c r="G680">
        <v>125</v>
      </c>
      <c r="H680">
        <f t="shared" ref="H680:H714" si="129">H679+1</f>
        <v>2029</v>
      </c>
      <c r="I680">
        <v>0.25</v>
      </c>
      <c r="J680">
        <v>0.35</v>
      </c>
      <c r="K680">
        <v>375</v>
      </c>
      <c r="L680">
        <v>375</v>
      </c>
      <c r="M680">
        <v>1</v>
      </c>
      <c r="N680">
        <v>1</v>
      </c>
      <c r="O680">
        <f t="shared" si="127"/>
        <v>0.35389999999999999</v>
      </c>
      <c r="P680">
        <f t="shared" si="128"/>
        <v>118.10799999999999</v>
      </c>
      <c r="Q680">
        <f t="shared" si="124"/>
        <v>96.351497005988051</v>
      </c>
      <c r="R680">
        <f t="shared" si="125"/>
        <v>118.10799999999999</v>
      </c>
      <c r="S680">
        <f t="shared" si="126"/>
        <v>169.06455167033761</v>
      </c>
      <c r="T680">
        <f t="shared" si="123"/>
        <v>199.72159037322547</v>
      </c>
      <c r="W680" s="2"/>
      <c r="X680" s="2"/>
    </row>
    <row r="681" spans="1:24">
      <c r="A681">
        <v>1</v>
      </c>
      <c r="B681">
        <v>150</v>
      </c>
      <c r="C681">
        <v>75</v>
      </c>
      <c r="D681">
        <v>150</v>
      </c>
      <c r="E681">
        <v>100</v>
      </c>
      <c r="F681">
        <v>6</v>
      </c>
      <c r="G681">
        <v>125</v>
      </c>
      <c r="H681">
        <f t="shared" si="129"/>
        <v>2030</v>
      </c>
      <c r="I681">
        <v>0.25</v>
      </c>
      <c r="J681">
        <v>0.35</v>
      </c>
      <c r="K681">
        <v>375</v>
      </c>
      <c r="L681">
        <v>375</v>
      </c>
      <c r="M681">
        <v>1</v>
      </c>
      <c r="N681">
        <v>1</v>
      </c>
      <c r="O681">
        <f t="shared" si="127"/>
        <v>0.35389999999999999</v>
      </c>
      <c r="P681">
        <f t="shared" si="128"/>
        <v>118.10799999999999</v>
      </c>
      <c r="Q681">
        <f t="shared" si="124"/>
        <v>95.809439528023631</v>
      </c>
      <c r="R681">
        <f t="shared" si="125"/>
        <v>118.10799999999999</v>
      </c>
      <c r="S681">
        <f t="shared" si="126"/>
        <v>168.83718799943622</v>
      </c>
      <c r="T681">
        <f t="shared" si="123"/>
        <v>199.45299809000062</v>
      </c>
      <c r="W681" s="2"/>
      <c r="X681" s="2"/>
    </row>
    <row r="682" spans="1:24">
      <c r="A682">
        <v>1</v>
      </c>
      <c r="B682">
        <v>150</v>
      </c>
      <c r="C682">
        <v>75</v>
      </c>
      <c r="D682">
        <v>150</v>
      </c>
      <c r="E682">
        <v>100</v>
      </c>
      <c r="F682">
        <v>6</v>
      </c>
      <c r="G682">
        <v>125</v>
      </c>
      <c r="H682">
        <f t="shared" si="129"/>
        <v>2031</v>
      </c>
      <c r="I682">
        <v>0.25</v>
      </c>
      <c r="J682">
        <v>0.35</v>
      </c>
      <c r="K682">
        <v>375</v>
      </c>
      <c r="L682">
        <v>375</v>
      </c>
      <c r="M682">
        <v>1</v>
      </c>
      <c r="N682">
        <v>1</v>
      </c>
      <c r="O682">
        <f t="shared" si="127"/>
        <v>0.35389999999999999</v>
      </c>
      <c r="P682">
        <f t="shared" si="128"/>
        <v>118.10799999999999</v>
      </c>
      <c r="Q682">
        <f t="shared" si="124"/>
        <v>95.283139534883745</v>
      </c>
      <c r="R682">
        <f t="shared" si="125"/>
        <v>118.10799999999999</v>
      </c>
      <c r="S682">
        <f t="shared" si="126"/>
        <v>168.61643373757272</v>
      </c>
      <c r="T682">
        <f t="shared" si="123"/>
        <v>199.19221372198592</v>
      </c>
      <c r="W682" s="2"/>
      <c r="X682" s="2"/>
    </row>
    <row r="683" spans="1:24">
      <c r="A683">
        <v>1</v>
      </c>
      <c r="B683">
        <v>150</v>
      </c>
      <c r="C683">
        <v>75</v>
      </c>
      <c r="D683">
        <v>150</v>
      </c>
      <c r="E683">
        <v>100</v>
      </c>
      <c r="F683">
        <v>6</v>
      </c>
      <c r="G683">
        <v>125</v>
      </c>
      <c r="H683">
        <f t="shared" si="129"/>
        <v>2032</v>
      </c>
      <c r="I683">
        <v>0.25</v>
      </c>
      <c r="J683">
        <v>0.35</v>
      </c>
      <c r="K683">
        <v>375</v>
      </c>
      <c r="L683">
        <v>375</v>
      </c>
      <c r="M683">
        <v>1</v>
      </c>
      <c r="N683">
        <v>1</v>
      </c>
      <c r="O683">
        <f t="shared" si="127"/>
        <v>0.35389999999999999</v>
      </c>
      <c r="P683">
        <f t="shared" si="128"/>
        <v>118.10799999999999</v>
      </c>
      <c r="Q683">
        <f t="shared" si="124"/>
        <v>94.771919770773664</v>
      </c>
      <c r="R683">
        <f t="shared" si="125"/>
        <v>118.10799999999999</v>
      </c>
      <c r="S683">
        <f t="shared" si="126"/>
        <v>168.40200481272532</v>
      </c>
      <c r="T683">
        <f t="shared" si="123"/>
        <v>198.93890168543285</v>
      </c>
      <c r="W683" s="2"/>
      <c r="X683" s="2"/>
    </row>
    <row r="684" spans="1:24">
      <c r="A684">
        <v>1</v>
      </c>
      <c r="B684">
        <v>150</v>
      </c>
      <c r="C684">
        <v>75</v>
      </c>
      <c r="D684">
        <v>150</v>
      </c>
      <c r="E684">
        <v>100</v>
      </c>
      <c r="F684">
        <v>6</v>
      </c>
      <c r="G684">
        <v>125</v>
      </c>
      <c r="H684">
        <f t="shared" si="129"/>
        <v>2033</v>
      </c>
      <c r="I684">
        <v>0.25</v>
      </c>
      <c r="J684">
        <v>0.35</v>
      </c>
      <c r="K684">
        <v>375</v>
      </c>
      <c r="L684">
        <v>375</v>
      </c>
      <c r="M684">
        <v>1</v>
      </c>
      <c r="N684">
        <v>1</v>
      </c>
      <c r="O684">
        <f t="shared" si="127"/>
        <v>0.35389999999999999</v>
      </c>
      <c r="P684">
        <f t="shared" si="128"/>
        <v>118.10799999999999</v>
      </c>
      <c r="Q684">
        <f t="shared" si="124"/>
        <v>94.275141242937877</v>
      </c>
      <c r="R684">
        <f t="shared" si="125"/>
        <v>118.10799999999999</v>
      </c>
      <c r="S684">
        <f t="shared" si="126"/>
        <v>168.19363320213918</v>
      </c>
      <c r="T684">
        <f t="shared" si="123"/>
        <v>198.69274535612706</v>
      </c>
      <c r="W684" s="2"/>
      <c r="X684" s="2"/>
    </row>
    <row r="685" spans="1:24">
      <c r="A685">
        <v>1</v>
      </c>
      <c r="B685">
        <v>150</v>
      </c>
      <c r="C685">
        <v>75</v>
      </c>
      <c r="D685">
        <v>150</v>
      </c>
      <c r="E685">
        <v>100</v>
      </c>
      <c r="F685">
        <v>6</v>
      </c>
      <c r="G685">
        <v>125</v>
      </c>
      <c r="H685">
        <f t="shared" si="129"/>
        <v>2034</v>
      </c>
      <c r="I685">
        <v>0.25</v>
      </c>
      <c r="J685">
        <v>0.35</v>
      </c>
      <c r="K685">
        <v>375</v>
      </c>
      <c r="L685">
        <v>375</v>
      </c>
      <c r="M685">
        <v>1</v>
      </c>
      <c r="N685">
        <v>1</v>
      </c>
      <c r="O685">
        <f t="shared" si="127"/>
        <v>0.35389999999999999</v>
      </c>
      <c r="P685">
        <f t="shared" si="128"/>
        <v>118.10799999999999</v>
      </c>
      <c r="Q685">
        <f t="shared" si="124"/>
        <v>93.792200557103087</v>
      </c>
      <c r="R685">
        <f t="shared" si="125"/>
        <v>118.10799999999999</v>
      </c>
      <c r="S685">
        <f t="shared" si="126"/>
        <v>167.99106581468908</v>
      </c>
      <c r="T685">
        <f t="shared" ref="T685:T714" si="130">100*S685*4.43/K685</f>
        <v>198.45344574908603</v>
      </c>
      <c r="W685" s="2"/>
      <c r="X685" s="2"/>
    </row>
    <row r="686" spans="1:24">
      <c r="A686">
        <v>1</v>
      </c>
      <c r="B686">
        <v>150</v>
      </c>
      <c r="C686">
        <v>75</v>
      </c>
      <c r="D686">
        <v>150</v>
      </c>
      <c r="E686">
        <v>100</v>
      </c>
      <c r="F686">
        <v>6</v>
      </c>
      <c r="G686">
        <v>125</v>
      </c>
      <c r="H686">
        <f t="shared" si="129"/>
        <v>2035</v>
      </c>
      <c r="I686">
        <v>0.25</v>
      </c>
      <c r="J686">
        <v>0.35</v>
      </c>
      <c r="K686">
        <v>375</v>
      </c>
      <c r="L686">
        <v>375</v>
      </c>
      <c r="M686">
        <v>1</v>
      </c>
      <c r="N686">
        <v>1</v>
      </c>
      <c r="O686">
        <f t="shared" si="127"/>
        <v>0.35389999999999999</v>
      </c>
      <c r="P686">
        <f t="shared" si="128"/>
        <v>118.10799999999999</v>
      </c>
      <c r="Q686">
        <f t="shared" si="124"/>
        <v>93.322527472527497</v>
      </c>
      <c r="R686">
        <f t="shared" si="125"/>
        <v>118.10799999999999</v>
      </c>
      <c r="S686">
        <f t="shared" si="126"/>
        <v>167.79406346535578</v>
      </c>
      <c r="T686">
        <f t="shared" si="130"/>
        <v>198.22072030707363</v>
      </c>
      <c r="W686" s="2"/>
      <c r="X686" s="2"/>
    </row>
    <row r="687" spans="1:24">
      <c r="A687">
        <v>1</v>
      </c>
      <c r="B687">
        <v>150</v>
      </c>
      <c r="C687">
        <v>75</v>
      </c>
      <c r="D687">
        <v>150</v>
      </c>
      <c r="E687">
        <v>100</v>
      </c>
      <c r="F687">
        <v>6</v>
      </c>
      <c r="G687">
        <v>125</v>
      </c>
      <c r="H687">
        <f t="shared" si="129"/>
        <v>2036</v>
      </c>
      <c r="I687">
        <v>0.25</v>
      </c>
      <c r="J687">
        <v>0.35</v>
      </c>
      <c r="K687">
        <v>375</v>
      </c>
      <c r="L687">
        <v>375</v>
      </c>
      <c r="M687">
        <v>1</v>
      </c>
      <c r="N687">
        <v>1</v>
      </c>
      <c r="O687">
        <f t="shared" si="127"/>
        <v>0.35389999999999999</v>
      </c>
      <c r="P687">
        <f t="shared" si="128"/>
        <v>118.10799999999999</v>
      </c>
      <c r="Q687">
        <f t="shared" si="124"/>
        <v>92.865582655826586</v>
      </c>
      <c r="R687">
        <f t="shared" si="125"/>
        <v>118.10799999999999</v>
      </c>
      <c r="S687">
        <f t="shared" si="126"/>
        <v>167.60239993307761</v>
      </c>
      <c r="T687">
        <f t="shared" si="130"/>
        <v>197.994301787609</v>
      </c>
      <c r="W687" s="2"/>
      <c r="X687" s="2"/>
    </row>
    <row r="688" spans="1:24">
      <c r="A688">
        <v>1</v>
      </c>
      <c r="B688">
        <v>150</v>
      </c>
      <c r="C688">
        <v>75</v>
      </c>
      <c r="D688">
        <v>150</v>
      </c>
      <c r="E688">
        <v>100</v>
      </c>
      <c r="F688">
        <v>6</v>
      </c>
      <c r="G688">
        <v>125</v>
      </c>
      <c r="H688">
        <f t="shared" si="129"/>
        <v>2037</v>
      </c>
      <c r="I688">
        <v>0.25</v>
      </c>
      <c r="J688">
        <v>0.35</v>
      </c>
      <c r="K688">
        <v>375</v>
      </c>
      <c r="L688">
        <v>375</v>
      </c>
      <c r="M688">
        <v>1</v>
      </c>
      <c r="N688">
        <v>1</v>
      </c>
      <c r="O688">
        <f t="shared" si="127"/>
        <v>0.35389999999999999</v>
      </c>
      <c r="P688">
        <f t="shared" si="128"/>
        <v>118.10799999999999</v>
      </c>
      <c r="Q688">
        <f t="shared" si="124"/>
        <v>92.420855614973277</v>
      </c>
      <c r="R688">
        <f t="shared" si="125"/>
        <v>118.10799999999999</v>
      </c>
      <c r="S688">
        <f t="shared" si="126"/>
        <v>167.4158610941758</v>
      </c>
      <c r="T688">
        <f t="shared" si="130"/>
        <v>197.77393723925297</v>
      </c>
      <c r="W688" s="2"/>
      <c r="X688" s="2"/>
    </row>
    <row r="689" spans="1:24">
      <c r="A689">
        <v>1</v>
      </c>
      <c r="B689">
        <v>150</v>
      </c>
      <c r="C689">
        <v>75</v>
      </c>
      <c r="D689">
        <v>150</v>
      </c>
      <c r="E689">
        <v>100</v>
      </c>
      <c r="F689">
        <v>6</v>
      </c>
      <c r="G689">
        <v>125</v>
      </c>
      <c r="H689">
        <f t="shared" si="129"/>
        <v>2038</v>
      </c>
      <c r="I689">
        <v>0.25</v>
      </c>
      <c r="J689">
        <v>0.35</v>
      </c>
      <c r="K689">
        <v>375</v>
      </c>
      <c r="L689">
        <v>375</v>
      </c>
      <c r="M689">
        <v>1</v>
      </c>
      <c r="N689">
        <v>1</v>
      </c>
      <c r="O689">
        <f t="shared" si="127"/>
        <v>0.35389999999999999</v>
      </c>
      <c r="P689">
        <f t="shared" si="128"/>
        <v>118.10799999999999</v>
      </c>
      <c r="Q689">
        <f t="shared" si="124"/>
        <v>91.987862796833795</v>
      </c>
      <c r="R689">
        <f t="shared" si="125"/>
        <v>118.10799999999999</v>
      </c>
      <c r="S689">
        <f t="shared" si="126"/>
        <v>167.23424412437436</v>
      </c>
      <c r="T689">
        <f t="shared" si="130"/>
        <v>197.55938705892757</v>
      </c>
      <c r="W689" s="2"/>
      <c r="X689" s="2"/>
    </row>
    <row r="690" spans="1:24">
      <c r="A690">
        <v>1</v>
      </c>
      <c r="B690">
        <v>150</v>
      </c>
      <c r="C690">
        <v>75</v>
      </c>
      <c r="D690">
        <v>150</v>
      </c>
      <c r="E690">
        <v>100</v>
      </c>
      <c r="F690">
        <v>6</v>
      </c>
      <c r="G690">
        <v>125</v>
      </c>
      <c r="H690">
        <f t="shared" si="129"/>
        <v>2039</v>
      </c>
      <c r="I690">
        <v>0.25</v>
      </c>
      <c r="J690">
        <v>0.35</v>
      </c>
      <c r="K690">
        <v>375</v>
      </c>
      <c r="L690">
        <v>375</v>
      </c>
      <c r="M690">
        <v>1</v>
      </c>
      <c r="N690">
        <v>1</v>
      </c>
      <c r="O690">
        <f t="shared" si="127"/>
        <v>0.35389999999999999</v>
      </c>
      <c r="P690">
        <f t="shared" si="128"/>
        <v>118.10799999999999</v>
      </c>
      <c r="Q690">
        <f t="shared" si="124"/>
        <v>91.566145833333351</v>
      </c>
      <c r="R690">
        <f t="shared" si="125"/>
        <v>118.10799999999999</v>
      </c>
      <c r="S690">
        <f t="shared" si="126"/>
        <v>167.05735676316149</v>
      </c>
      <c r="T690">
        <f t="shared" si="130"/>
        <v>197.35042412288141</v>
      </c>
      <c r="W690" s="2"/>
      <c r="X690" s="2"/>
    </row>
    <row r="691" spans="1:24">
      <c r="A691">
        <v>1</v>
      </c>
      <c r="B691">
        <v>150</v>
      </c>
      <c r="C691">
        <v>75</v>
      </c>
      <c r="D691">
        <v>150</v>
      </c>
      <c r="E691">
        <v>100</v>
      </c>
      <c r="F691">
        <v>6</v>
      </c>
      <c r="G691">
        <v>125</v>
      </c>
      <c r="H691">
        <f t="shared" si="129"/>
        <v>2040</v>
      </c>
      <c r="I691">
        <v>0.25</v>
      </c>
      <c r="J691">
        <v>0.35</v>
      </c>
      <c r="K691">
        <v>375</v>
      </c>
      <c r="L691">
        <v>375</v>
      </c>
      <c r="M691">
        <v>1</v>
      </c>
      <c r="N691">
        <v>1</v>
      </c>
      <c r="O691">
        <f t="shared" si="127"/>
        <v>0.35389999999999999</v>
      </c>
      <c r="P691">
        <f t="shared" si="128"/>
        <v>118.10799999999999</v>
      </c>
      <c r="Q691">
        <f t="shared" si="124"/>
        <v>91.155269922879199</v>
      </c>
      <c r="R691">
        <f t="shared" si="125"/>
        <v>118.10799999999999</v>
      </c>
      <c r="S691">
        <f t="shared" si="126"/>
        <v>166.88501663488464</v>
      </c>
      <c r="T691">
        <f t="shared" si="130"/>
        <v>197.14683298467705</v>
      </c>
      <c r="W691" s="2"/>
      <c r="X691" s="2"/>
    </row>
    <row r="692" spans="1:24">
      <c r="A692">
        <v>1</v>
      </c>
      <c r="B692">
        <v>150</v>
      </c>
      <c r="C692">
        <v>75</v>
      </c>
      <c r="D692">
        <v>150</v>
      </c>
      <c r="E692">
        <v>100</v>
      </c>
      <c r="F692">
        <v>6</v>
      </c>
      <c r="G692">
        <v>125</v>
      </c>
      <c r="H692">
        <f t="shared" si="129"/>
        <v>2041</v>
      </c>
      <c r="I692">
        <v>0.25</v>
      </c>
      <c r="J692">
        <v>0.35</v>
      </c>
      <c r="K692">
        <v>375</v>
      </c>
      <c r="L692">
        <v>375</v>
      </c>
      <c r="M692">
        <v>1</v>
      </c>
      <c r="N692">
        <v>1</v>
      </c>
      <c r="O692">
        <f t="shared" si="127"/>
        <v>0.35389999999999999</v>
      </c>
      <c r="P692">
        <f t="shared" si="128"/>
        <v>118.10799999999999</v>
      </c>
      <c r="Q692">
        <f t="shared" si="124"/>
        <v>90.754822335025395</v>
      </c>
      <c r="R692">
        <f t="shared" si="125"/>
        <v>118.10799999999999</v>
      </c>
      <c r="S692">
        <f t="shared" si="126"/>
        <v>166.71705062153873</v>
      </c>
      <c r="T692">
        <f t="shared" si="130"/>
        <v>196.9484091342444</v>
      </c>
      <c r="W692" s="2"/>
      <c r="X692" s="2"/>
    </row>
    <row r="693" spans="1:24">
      <c r="A693">
        <v>1</v>
      </c>
      <c r="B693">
        <v>150</v>
      </c>
      <c r="C693">
        <v>75</v>
      </c>
      <c r="D693">
        <v>150</v>
      </c>
      <c r="E693">
        <v>100</v>
      </c>
      <c r="F693">
        <v>6</v>
      </c>
      <c r="G693">
        <v>125</v>
      </c>
      <c r="H693">
        <f t="shared" si="129"/>
        <v>2042</v>
      </c>
      <c r="I693">
        <v>0.25</v>
      </c>
      <c r="J693">
        <v>0.35</v>
      </c>
      <c r="K693">
        <v>375</v>
      </c>
      <c r="L693">
        <v>375</v>
      </c>
      <c r="M693">
        <v>1</v>
      </c>
      <c r="N693">
        <v>1</v>
      </c>
      <c r="O693">
        <f t="shared" si="127"/>
        <v>0.35389999999999999</v>
      </c>
      <c r="P693">
        <f t="shared" si="128"/>
        <v>118.10799999999999</v>
      </c>
      <c r="Q693">
        <f t="shared" si="124"/>
        <v>90.364411027568934</v>
      </c>
      <c r="R693">
        <f t="shared" si="125"/>
        <v>118.10799999999999</v>
      </c>
      <c r="S693">
        <f t="shared" si="126"/>
        <v>166.55329428271276</v>
      </c>
      <c r="T693">
        <f t="shared" si="130"/>
        <v>196.75495831264462</v>
      </c>
      <c r="W693" s="2"/>
      <c r="X693" s="2"/>
    </row>
    <row r="694" spans="1:24">
      <c r="A694">
        <v>1</v>
      </c>
      <c r="B694">
        <v>150</v>
      </c>
      <c r="C694">
        <v>75</v>
      </c>
      <c r="D694">
        <v>150</v>
      </c>
      <c r="E694">
        <v>100</v>
      </c>
      <c r="F694">
        <v>6</v>
      </c>
      <c r="G694">
        <v>125</v>
      </c>
      <c r="H694">
        <f t="shared" si="129"/>
        <v>2043</v>
      </c>
      <c r="I694">
        <v>0.25</v>
      </c>
      <c r="J694">
        <v>0.35</v>
      </c>
      <c r="K694">
        <v>375</v>
      </c>
      <c r="L694">
        <v>375</v>
      </c>
      <c r="M694">
        <v>1</v>
      </c>
      <c r="N694">
        <v>1</v>
      </c>
      <c r="O694">
        <f t="shared" si="127"/>
        <v>0.35389999999999999</v>
      </c>
      <c r="P694">
        <f t="shared" si="128"/>
        <v>118.10799999999999</v>
      </c>
      <c r="Q694">
        <f t="shared" ref="Q694:Q714" si="131">IF(P694&gt;=0,59.6 + 2455 / (H694- 1962.2),59.6 + 2455 / (H694- 1962.2) + P694 * 0.5466)</f>
        <v>89.983663366336657</v>
      </c>
      <c r="R694">
        <f t="shared" ref="R694:R714" si="132">IF(P694&gt;0,P694,0.001)</f>
        <v>118.10799999999999</v>
      </c>
      <c r="S694">
        <f t="shared" ref="S694:S714" si="133">(Q694 +R694^1.2) * (1 - EXP(-0.001502 * K694)) *EXP(-0.000554 * L694) * EXP(-0.1064 * I694) * EXP(-0.0325 * J694) * 1.2453</f>
        <v>166.39359131861019</v>
      </c>
      <c r="T694">
        <f t="shared" si="130"/>
        <v>196.56629587771818</v>
      </c>
      <c r="W694" s="2"/>
      <c r="X694" s="2"/>
    </row>
    <row r="695" spans="1:24">
      <c r="A695">
        <v>1</v>
      </c>
      <c r="B695">
        <v>150</v>
      </c>
      <c r="C695">
        <v>75</v>
      </c>
      <c r="D695">
        <v>150</v>
      </c>
      <c r="E695">
        <v>100</v>
      </c>
      <c r="F695">
        <v>6</v>
      </c>
      <c r="G695">
        <v>125</v>
      </c>
      <c r="H695">
        <f t="shared" si="129"/>
        <v>2044</v>
      </c>
      <c r="I695">
        <v>0.25</v>
      </c>
      <c r="J695">
        <v>0.35</v>
      </c>
      <c r="K695">
        <v>375</v>
      </c>
      <c r="L695">
        <v>375</v>
      </c>
      <c r="M695">
        <v>1</v>
      </c>
      <c r="N695">
        <v>1</v>
      </c>
      <c r="O695">
        <f t="shared" si="127"/>
        <v>0.35389999999999999</v>
      </c>
      <c r="P695">
        <f t="shared" si="128"/>
        <v>118.10799999999999</v>
      </c>
      <c r="Q695">
        <f t="shared" si="131"/>
        <v>89.612224938875329</v>
      </c>
      <c r="R695">
        <f t="shared" si="132"/>
        <v>118.10799999999999</v>
      </c>
      <c r="S695">
        <f t="shared" si="133"/>
        <v>166.23779307245636</v>
      </c>
      <c r="T695">
        <f t="shared" si="130"/>
        <v>196.38224621626179</v>
      </c>
      <c r="W695" s="2"/>
      <c r="X695" s="2"/>
    </row>
    <row r="696" spans="1:24">
      <c r="A696">
        <v>1</v>
      </c>
      <c r="B696">
        <v>150</v>
      </c>
      <c r="C696">
        <v>75</v>
      </c>
      <c r="D696">
        <v>150</v>
      </c>
      <c r="E696">
        <v>100</v>
      </c>
      <c r="F696">
        <v>6</v>
      </c>
      <c r="G696">
        <v>125</v>
      </c>
      <c r="H696">
        <f t="shared" si="129"/>
        <v>2045</v>
      </c>
      <c r="I696">
        <v>0.25</v>
      </c>
      <c r="J696">
        <v>0.35</v>
      </c>
      <c r="K696">
        <v>375</v>
      </c>
      <c r="L696">
        <v>375</v>
      </c>
      <c r="M696">
        <v>1</v>
      </c>
      <c r="N696">
        <v>1</v>
      </c>
      <c r="O696">
        <f t="shared" si="127"/>
        <v>0.35389999999999999</v>
      </c>
      <c r="P696">
        <f t="shared" si="128"/>
        <v>118.10799999999999</v>
      </c>
      <c r="Q696">
        <f t="shared" si="131"/>
        <v>89.249758454106299</v>
      </c>
      <c r="R696">
        <f t="shared" si="132"/>
        <v>118.10799999999999</v>
      </c>
      <c r="S696">
        <f t="shared" si="133"/>
        <v>166.08575806896323</v>
      </c>
      <c r="T696">
        <f t="shared" si="130"/>
        <v>196.2026421988019</v>
      </c>
      <c r="W696" s="2"/>
      <c r="X696" s="2"/>
    </row>
    <row r="697" spans="1:24">
      <c r="A697">
        <v>1</v>
      </c>
      <c r="B697">
        <v>150</v>
      </c>
      <c r="C697">
        <v>75</v>
      </c>
      <c r="D697">
        <v>150</v>
      </c>
      <c r="E697">
        <v>100</v>
      </c>
      <c r="F697">
        <v>6</v>
      </c>
      <c r="G697">
        <v>125</v>
      </c>
      <c r="H697">
        <f t="shared" si="129"/>
        <v>2046</v>
      </c>
      <c r="I697">
        <v>0.25</v>
      </c>
      <c r="J697">
        <v>0.35</v>
      </c>
      <c r="K697">
        <v>375</v>
      </c>
      <c r="L697">
        <v>375</v>
      </c>
      <c r="M697">
        <v>1</v>
      </c>
      <c r="N697">
        <v>1</v>
      </c>
      <c r="O697">
        <f t="shared" si="127"/>
        <v>0.35389999999999999</v>
      </c>
      <c r="P697">
        <f t="shared" si="128"/>
        <v>118.10799999999999</v>
      </c>
      <c r="Q697">
        <f t="shared" si="131"/>
        <v>88.895942720763742</v>
      </c>
      <c r="R697">
        <f t="shared" si="132"/>
        <v>118.10799999999999</v>
      </c>
      <c r="S697">
        <f t="shared" si="133"/>
        <v>165.93735158583988</v>
      </c>
      <c r="T697">
        <f t="shared" si="130"/>
        <v>196.02732467340547</v>
      </c>
      <c r="W697" s="2"/>
      <c r="X697" s="2"/>
    </row>
    <row r="698" spans="1:24">
      <c r="A698">
        <v>1</v>
      </c>
      <c r="B698">
        <v>150</v>
      </c>
      <c r="C698">
        <v>75</v>
      </c>
      <c r="D698">
        <v>150</v>
      </c>
      <c r="E698">
        <v>100</v>
      </c>
      <c r="F698">
        <v>6</v>
      </c>
      <c r="G698">
        <v>125</v>
      </c>
      <c r="H698">
        <f t="shared" si="129"/>
        <v>2047</v>
      </c>
      <c r="I698">
        <v>0.25</v>
      </c>
      <c r="J698">
        <v>0.35</v>
      </c>
      <c r="K698">
        <v>375</v>
      </c>
      <c r="L698">
        <v>375</v>
      </c>
      <c r="M698">
        <v>1</v>
      </c>
      <c r="N698">
        <v>1</v>
      </c>
      <c r="O698">
        <f t="shared" si="127"/>
        <v>0.35389999999999999</v>
      </c>
      <c r="P698">
        <f t="shared" si="128"/>
        <v>118.10799999999999</v>
      </c>
      <c r="Q698">
        <f t="shared" si="131"/>
        <v>88.550471698113228</v>
      </c>
      <c r="R698">
        <f t="shared" si="132"/>
        <v>118.10799999999999</v>
      </c>
      <c r="S698">
        <f t="shared" si="133"/>
        <v>165.79244525562032</v>
      </c>
      <c r="T698">
        <f t="shared" si="130"/>
        <v>195.85614199530613</v>
      </c>
      <c r="W698" s="2"/>
      <c r="X698" s="2"/>
    </row>
    <row r="699" spans="1:24">
      <c r="A699">
        <v>1</v>
      </c>
      <c r="B699">
        <v>150</v>
      </c>
      <c r="C699">
        <v>75</v>
      </c>
      <c r="D699">
        <v>150</v>
      </c>
      <c r="E699">
        <v>100</v>
      </c>
      <c r="F699">
        <v>6</v>
      </c>
      <c r="G699">
        <v>125</v>
      </c>
      <c r="H699">
        <f t="shared" si="129"/>
        <v>2048</v>
      </c>
      <c r="I699">
        <v>0.25</v>
      </c>
      <c r="J699">
        <v>0.35</v>
      </c>
      <c r="K699">
        <v>375</v>
      </c>
      <c r="L699">
        <v>375</v>
      </c>
      <c r="M699">
        <v>1</v>
      </c>
      <c r="N699">
        <v>1</v>
      </c>
      <c r="O699">
        <f t="shared" si="127"/>
        <v>0.35389999999999999</v>
      </c>
      <c r="P699">
        <f t="shared" si="128"/>
        <v>118.10799999999999</v>
      </c>
      <c r="Q699">
        <f t="shared" si="131"/>
        <v>88.213053613053631</v>
      </c>
      <c r="R699">
        <f t="shared" si="132"/>
        <v>118.10799999999999</v>
      </c>
      <c r="S699">
        <f t="shared" si="133"/>
        <v>165.65091669533598</v>
      </c>
      <c r="T699">
        <f t="shared" si="130"/>
        <v>195.68894958942357</v>
      </c>
      <c r="W699" s="2"/>
      <c r="X699" s="2"/>
    </row>
    <row r="700" spans="1:24">
      <c r="A700">
        <v>1</v>
      </c>
      <c r="B700">
        <v>150</v>
      </c>
      <c r="C700">
        <v>75</v>
      </c>
      <c r="D700">
        <v>150</v>
      </c>
      <c r="E700">
        <v>100</v>
      </c>
      <c r="F700">
        <v>6</v>
      </c>
      <c r="G700">
        <v>125</v>
      </c>
      <c r="H700">
        <f t="shared" si="129"/>
        <v>2049</v>
      </c>
      <c r="I700">
        <v>0.25</v>
      </c>
      <c r="J700">
        <v>0.35</v>
      </c>
      <c r="K700">
        <v>375</v>
      </c>
      <c r="L700">
        <v>375</v>
      </c>
      <c r="M700">
        <v>1</v>
      </c>
      <c r="N700">
        <v>1</v>
      </c>
      <c r="O700">
        <f t="shared" si="127"/>
        <v>0.35389999999999999</v>
      </c>
      <c r="P700">
        <f t="shared" si="128"/>
        <v>118.10799999999999</v>
      </c>
      <c r="Q700">
        <f t="shared" si="131"/>
        <v>87.883410138248863</v>
      </c>
      <c r="R700">
        <f t="shared" si="132"/>
        <v>118.10799999999999</v>
      </c>
      <c r="S700">
        <f t="shared" si="133"/>
        <v>165.51264916178633</v>
      </c>
      <c r="T700">
        <f t="shared" si="130"/>
        <v>195.52560954312355</v>
      </c>
      <c r="W700" s="2"/>
      <c r="X700" s="2"/>
    </row>
    <row r="701" spans="1:24">
      <c r="A701">
        <v>1</v>
      </c>
      <c r="B701">
        <v>150</v>
      </c>
      <c r="C701">
        <v>75</v>
      </c>
      <c r="D701">
        <v>150</v>
      </c>
      <c r="E701">
        <v>100</v>
      </c>
      <c r="F701">
        <v>6</v>
      </c>
      <c r="G701">
        <v>125</v>
      </c>
      <c r="H701">
        <f t="shared" si="129"/>
        <v>2050</v>
      </c>
      <c r="I701">
        <v>0.25</v>
      </c>
      <c r="J701">
        <v>0.35</v>
      </c>
      <c r="K701">
        <v>375</v>
      </c>
      <c r="L701">
        <v>375</v>
      </c>
      <c r="M701">
        <v>1</v>
      </c>
      <c r="N701">
        <v>1</v>
      </c>
      <c r="O701">
        <f t="shared" si="127"/>
        <v>0.35389999999999999</v>
      </c>
      <c r="P701">
        <f t="shared" si="128"/>
        <v>118.10799999999999</v>
      </c>
      <c r="Q701">
        <f t="shared" si="131"/>
        <v>87.561275626423708</v>
      </c>
      <c r="R701">
        <f t="shared" si="132"/>
        <v>118.10799999999999</v>
      </c>
      <c r="S701">
        <f t="shared" si="133"/>
        <v>165.37753123036762</v>
      </c>
      <c r="T701">
        <f t="shared" si="130"/>
        <v>195.36599022680761</v>
      </c>
      <c r="W701" s="2"/>
      <c r="X701" s="2"/>
    </row>
    <row r="702" spans="1:24">
      <c r="A702">
        <v>1</v>
      </c>
      <c r="B702">
        <v>150</v>
      </c>
      <c r="C702">
        <v>75</v>
      </c>
      <c r="D702">
        <v>150</v>
      </c>
      <c r="E702">
        <v>100</v>
      </c>
      <c r="F702">
        <v>6</v>
      </c>
      <c r="G702">
        <v>125</v>
      </c>
      <c r="H702">
        <f t="shared" si="129"/>
        <v>2051</v>
      </c>
      <c r="I702">
        <v>0.25</v>
      </c>
      <c r="J702">
        <v>0.35</v>
      </c>
      <c r="K702">
        <v>375</v>
      </c>
      <c r="L702">
        <v>375</v>
      </c>
      <c r="M702">
        <v>1</v>
      </c>
      <c r="N702">
        <v>1</v>
      </c>
      <c r="O702">
        <f t="shared" si="127"/>
        <v>0.35389999999999999</v>
      </c>
      <c r="P702">
        <f t="shared" si="128"/>
        <v>118.10799999999999</v>
      </c>
      <c r="Q702">
        <f t="shared" si="131"/>
        <v>87.24639639639642</v>
      </c>
      <c r="R702">
        <f t="shared" si="132"/>
        <v>118.10799999999999</v>
      </c>
      <c r="S702">
        <f t="shared" si="133"/>
        <v>165.2454564956025</v>
      </c>
      <c r="T702">
        <f t="shared" si="130"/>
        <v>195.2099659401384</v>
      </c>
      <c r="W702" s="2"/>
      <c r="X702" s="2"/>
    </row>
    <row r="703" spans="1:24">
      <c r="A703">
        <v>1</v>
      </c>
      <c r="B703">
        <v>150</v>
      </c>
      <c r="C703">
        <v>75</v>
      </c>
      <c r="D703">
        <v>150</v>
      </c>
      <c r="E703">
        <v>100</v>
      </c>
      <c r="F703">
        <v>6</v>
      </c>
      <c r="G703">
        <v>125</v>
      </c>
      <c r="H703">
        <f t="shared" si="129"/>
        <v>2052</v>
      </c>
      <c r="I703">
        <v>0.25</v>
      </c>
      <c r="J703">
        <v>0.35</v>
      </c>
      <c r="K703">
        <v>375</v>
      </c>
      <c r="L703">
        <v>375</v>
      </c>
      <c r="M703">
        <v>1</v>
      </c>
      <c r="N703">
        <v>1</v>
      </c>
      <c r="O703">
        <f t="shared" si="127"/>
        <v>0.35389999999999999</v>
      </c>
      <c r="P703">
        <f t="shared" si="128"/>
        <v>118.10799999999999</v>
      </c>
      <c r="Q703">
        <f t="shared" si="131"/>
        <v>86.938530066815161</v>
      </c>
      <c r="R703">
        <f t="shared" si="132"/>
        <v>118.10799999999999</v>
      </c>
      <c r="S703">
        <f t="shared" si="133"/>
        <v>165.1163232916785</v>
      </c>
      <c r="T703">
        <f t="shared" si="130"/>
        <v>195.05741658190286</v>
      </c>
      <c r="W703" s="2"/>
      <c r="X703" s="2"/>
    </row>
    <row r="704" spans="1:24">
      <c r="A704">
        <v>1</v>
      </c>
      <c r="B704">
        <v>150</v>
      </c>
      <c r="C704">
        <v>75</v>
      </c>
      <c r="D704">
        <v>150</v>
      </c>
      <c r="E704">
        <v>100</v>
      </c>
      <c r="F704">
        <v>6</v>
      </c>
      <c r="G704">
        <v>125</v>
      </c>
      <c r="H704">
        <f t="shared" si="129"/>
        <v>2053</v>
      </c>
      <c r="I704">
        <v>0.25</v>
      </c>
      <c r="J704">
        <v>0.35</v>
      </c>
      <c r="K704">
        <v>375</v>
      </c>
      <c r="L704">
        <v>375</v>
      </c>
      <c r="M704">
        <v>1</v>
      </c>
      <c r="N704">
        <v>1</v>
      </c>
      <c r="O704">
        <f t="shared" si="127"/>
        <v>0.35389999999999999</v>
      </c>
      <c r="P704">
        <f t="shared" si="128"/>
        <v>118.10799999999999</v>
      </c>
      <c r="Q704">
        <f t="shared" si="131"/>
        <v>86.637444933920719</v>
      </c>
      <c r="R704">
        <f t="shared" si="132"/>
        <v>118.10799999999999</v>
      </c>
      <c r="S704">
        <f t="shared" si="133"/>
        <v>164.99003443145324</v>
      </c>
      <c r="T704">
        <f t="shared" si="130"/>
        <v>194.90822734169009</v>
      </c>
      <c r="W704" s="2"/>
      <c r="X704" s="2"/>
    </row>
    <row r="705" spans="1:24">
      <c r="A705">
        <v>1</v>
      </c>
      <c r="B705">
        <v>150</v>
      </c>
      <c r="C705">
        <v>75</v>
      </c>
      <c r="D705">
        <v>150</v>
      </c>
      <c r="E705">
        <v>100</v>
      </c>
      <c r="F705">
        <v>6</v>
      </c>
      <c r="G705">
        <v>125</v>
      </c>
      <c r="H705">
        <f t="shared" si="129"/>
        <v>2054</v>
      </c>
      <c r="I705">
        <v>0.25</v>
      </c>
      <c r="J705">
        <v>0.35</v>
      </c>
      <c r="K705">
        <v>375</v>
      </c>
      <c r="L705">
        <v>375</v>
      </c>
      <c r="M705">
        <v>1</v>
      </c>
      <c r="N705">
        <v>1</v>
      </c>
      <c r="O705">
        <f t="shared" si="127"/>
        <v>0.35389999999999999</v>
      </c>
      <c r="P705">
        <f t="shared" si="128"/>
        <v>118.10799999999999</v>
      </c>
      <c r="Q705">
        <f t="shared" si="131"/>
        <v>86.342919389978221</v>
      </c>
      <c r="R705">
        <f t="shared" si="132"/>
        <v>118.10799999999999</v>
      </c>
      <c r="S705">
        <f t="shared" si="133"/>
        <v>164.86649696251826</v>
      </c>
      <c r="T705">
        <f t="shared" si="130"/>
        <v>194.76228841172156</v>
      </c>
      <c r="W705" s="2"/>
      <c r="X705" s="2"/>
    </row>
    <row r="706" spans="1:24">
      <c r="A706">
        <v>1</v>
      </c>
      <c r="B706">
        <v>150</v>
      </c>
      <c r="C706">
        <v>75</v>
      </c>
      <c r="D706">
        <v>150</v>
      </c>
      <c r="E706">
        <v>100</v>
      </c>
      <c r="F706">
        <v>6</v>
      </c>
      <c r="G706">
        <v>125</v>
      </c>
      <c r="H706">
        <f t="shared" si="129"/>
        <v>2055</v>
      </c>
      <c r="I706">
        <v>0.25</v>
      </c>
      <c r="J706">
        <v>0.35</v>
      </c>
      <c r="K706">
        <v>375</v>
      </c>
      <c r="L706">
        <v>375</v>
      </c>
      <c r="M706">
        <v>1</v>
      </c>
      <c r="N706">
        <v>1</v>
      </c>
      <c r="O706">
        <f t="shared" si="127"/>
        <v>0.35389999999999999</v>
      </c>
      <c r="P706">
        <f t="shared" si="128"/>
        <v>118.10799999999999</v>
      </c>
      <c r="Q706">
        <f t="shared" si="131"/>
        <v>86.054741379310357</v>
      </c>
      <c r="R706">
        <f t="shared" si="132"/>
        <v>118.10799999999999</v>
      </c>
      <c r="S706">
        <f t="shared" si="133"/>
        <v>164.74562193903452</v>
      </c>
      <c r="T706">
        <f t="shared" si="130"/>
        <v>194.61949471731279</v>
      </c>
      <c r="W706" s="2"/>
      <c r="X706" s="2"/>
    </row>
    <row r="707" spans="1:24">
      <c r="A707">
        <v>1</v>
      </c>
      <c r="B707">
        <v>150</v>
      </c>
      <c r="C707">
        <v>75</v>
      </c>
      <c r="D707">
        <v>150</v>
      </c>
      <c r="E707">
        <v>100</v>
      </c>
      <c r="F707">
        <v>6</v>
      </c>
      <c r="G707">
        <v>125</v>
      </c>
      <c r="H707">
        <f t="shared" si="129"/>
        <v>2056</v>
      </c>
      <c r="I707">
        <v>0.25</v>
      </c>
      <c r="J707">
        <v>0.35</v>
      </c>
      <c r="K707">
        <v>375</v>
      </c>
      <c r="L707">
        <v>375</v>
      </c>
      <c r="M707">
        <v>1</v>
      </c>
      <c r="N707">
        <v>1</v>
      </c>
      <c r="O707">
        <f t="shared" si="127"/>
        <v>0.35389999999999999</v>
      </c>
      <c r="P707">
        <f t="shared" si="128"/>
        <v>118.10799999999999</v>
      </c>
      <c r="Q707">
        <f t="shared" si="131"/>
        <v>85.772707889125812</v>
      </c>
      <c r="R707">
        <f t="shared" si="132"/>
        <v>118.10799999999999</v>
      </c>
      <c r="S707">
        <f t="shared" si="133"/>
        <v>164.62732420816235</v>
      </c>
      <c r="T707">
        <f t="shared" si="130"/>
        <v>194.4797456645758</v>
      </c>
      <c r="W707" s="2"/>
      <c r="X707" s="2"/>
    </row>
    <row r="708" spans="1:24">
      <c r="A708">
        <v>1</v>
      </c>
      <c r="B708">
        <v>150</v>
      </c>
      <c r="C708">
        <v>75</v>
      </c>
      <c r="D708">
        <v>150</v>
      </c>
      <c r="E708">
        <v>100</v>
      </c>
      <c r="F708">
        <v>6</v>
      </c>
      <c r="G708">
        <v>125</v>
      </c>
      <c r="H708">
        <f t="shared" si="129"/>
        <v>2057</v>
      </c>
      <c r="I708">
        <v>0.25</v>
      </c>
      <c r="J708">
        <v>0.35</v>
      </c>
      <c r="K708">
        <v>375</v>
      </c>
      <c r="L708">
        <v>375</v>
      </c>
      <c r="M708">
        <v>1</v>
      </c>
      <c r="N708">
        <v>1</v>
      </c>
      <c r="O708">
        <f t="shared" si="127"/>
        <v>0.35389999999999999</v>
      </c>
      <c r="P708">
        <f t="shared" si="128"/>
        <v>118.10799999999999</v>
      </c>
      <c r="Q708">
        <f t="shared" si="131"/>
        <v>85.496624472573856</v>
      </c>
      <c r="R708">
        <f t="shared" si="132"/>
        <v>118.10799999999999</v>
      </c>
      <c r="S708">
        <f t="shared" si="133"/>
        <v>164.51152221000899</v>
      </c>
      <c r="T708">
        <f t="shared" si="130"/>
        <v>194.34294490409061</v>
      </c>
      <c r="W708" s="2"/>
      <c r="X708" s="2"/>
    </row>
    <row r="709" spans="1:24">
      <c r="A709">
        <v>1</v>
      </c>
      <c r="B709">
        <v>150</v>
      </c>
      <c r="C709">
        <v>75</v>
      </c>
      <c r="D709">
        <v>150</v>
      </c>
      <c r="E709">
        <v>100</v>
      </c>
      <c r="F709">
        <v>6</v>
      </c>
      <c r="G709">
        <v>125</v>
      </c>
      <c r="H709">
        <f t="shared" si="129"/>
        <v>2058</v>
      </c>
      <c r="I709">
        <v>0.25</v>
      </c>
      <c r="J709">
        <v>0.35</v>
      </c>
      <c r="K709">
        <v>375</v>
      </c>
      <c r="L709">
        <v>375</v>
      </c>
      <c r="M709">
        <v>1</v>
      </c>
      <c r="N709">
        <v>1</v>
      </c>
      <c r="O709">
        <f t="shared" si="127"/>
        <v>0.35389999999999999</v>
      </c>
      <c r="P709">
        <f t="shared" si="128"/>
        <v>118.10799999999999</v>
      </c>
      <c r="Q709">
        <f t="shared" si="131"/>
        <v>85.226304801670153</v>
      </c>
      <c r="R709">
        <f t="shared" si="132"/>
        <v>118.10799999999999</v>
      </c>
      <c r="S709">
        <f t="shared" si="133"/>
        <v>164.39813779010521</v>
      </c>
      <c r="T709">
        <f t="shared" si="130"/>
        <v>194.20900010937763</v>
      </c>
      <c r="W709" s="2"/>
      <c r="X709" s="2"/>
    </row>
    <row r="710" spans="1:24">
      <c r="A710">
        <v>1</v>
      </c>
      <c r="B710">
        <v>150</v>
      </c>
      <c r="C710">
        <v>75</v>
      </c>
      <c r="D710">
        <v>150</v>
      </c>
      <c r="E710">
        <v>100</v>
      </c>
      <c r="F710">
        <v>6</v>
      </c>
      <c r="G710">
        <v>125</v>
      </c>
      <c r="H710">
        <f t="shared" si="129"/>
        <v>2059</v>
      </c>
      <c r="I710">
        <v>0.25</v>
      </c>
      <c r="J710">
        <v>0.35</v>
      </c>
      <c r="K710">
        <v>375</v>
      </c>
      <c r="L710">
        <v>375</v>
      </c>
      <c r="M710">
        <v>1</v>
      </c>
      <c r="N710">
        <v>1</v>
      </c>
      <c r="O710">
        <f t="shared" si="127"/>
        <v>0.35389999999999999</v>
      </c>
      <c r="P710">
        <f t="shared" si="128"/>
        <v>118.10799999999999</v>
      </c>
      <c r="Q710">
        <f t="shared" si="131"/>
        <v>84.961570247933906</v>
      </c>
      <c r="R710">
        <f t="shared" si="132"/>
        <v>118.10799999999999</v>
      </c>
      <c r="S710">
        <f t="shared" si="133"/>
        <v>164.2870960235052</v>
      </c>
      <c r="T710">
        <f t="shared" si="130"/>
        <v>194.07782276910078</v>
      </c>
      <c r="W710" s="2"/>
      <c r="X710" s="2"/>
    </row>
    <row r="711" spans="1:24">
      <c r="A711">
        <v>1</v>
      </c>
      <c r="B711">
        <v>150</v>
      </c>
      <c r="C711">
        <v>75</v>
      </c>
      <c r="D711">
        <v>150</v>
      </c>
      <c r="E711">
        <v>100</v>
      </c>
      <c r="F711">
        <v>6</v>
      </c>
      <c r="G711">
        <v>125</v>
      </c>
      <c r="H711">
        <f t="shared" si="129"/>
        <v>2060</v>
      </c>
      <c r="I711">
        <v>0.25</v>
      </c>
      <c r="J711">
        <v>0.35</v>
      </c>
      <c r="K711">
        <v>375</v>
      </c>
      <c r="L711">
        <v>375</v>
      </c>
      <c r="M711">
        <v>1</v>
      </c>
      <c r="N711">
        <v>1</v>
      </c>
      <c r="O711">
        <f t="shared" si="127"/>
        <v>0.35389999999999999</v>
      </c>
      <c r="P711">
        <f t="shared" si="128"/>
        <v>118.10799999999999</v>
      </c>
      <c r="Q711">
        <f t="shared" si="131"/>
        <v>84.702249488752571</v>
      </c>
      <c r="R711">
        <f t="shared" si="132"/>
        <v>118.10799999999999</v>
      </c>
      <c r="S711">
        <f t="shared" si="133"/>
        <v>164.17832504967822</v>
      </c>
      <c r="T711">
        <f t="shared" si="130"/>
        <v>193.94932799201982</v>
      </c>
      <c r="W711" s="2"/>
      <c r="X711" s="2"/>
    </row>
    <row r="712" spans="1:24">
      <c r="A712">
        <v>1</v>
      </c>
      <c r="B712">
        <v>150</v>
      </c>
      <c r="C712">
        <v>75</v>
      </c>
      <c r="D712">
        <v>150</v>
      </c>
      <c r="E712">
        <v>100</v>
      </c>
      <c r="F712">
        <v>6</v>
      </c>
      <c r="G712">
        <v>125</v>
      </c>
      <c r="H712">
        <f t="shared" si="129"/>
        <v>2061</v>
      </c>
      <c r="I712">
        <v>0.25</v>
      </c>
      <c r="J712">
        <v>0.35</v>
      </c>
      <c r="K712">
        <v>375</v>
      </c>
      <c r="L712">
        <v>375</v>
      </c>
      <c r="M712">
        <v>1</v>
      </c>
      <c r="N712">
        <v>1</v>
      </c>
      <c r="O712">
        <f t="shared" si="127"/>
        <v>0.35389999999999999</v>
      </c>
      <c r="P712">
        <f t="shared" si="128"/>
        <v>118.10799999999999</v>
      </c>
      <c r="Q712">
        <f t="shared" si="131"/>
        <v>84.448178137651837</v>
      </c>
      <c r="R712">
        <f t="shared" si="132"/>
        <v>118.10799999999999</v>
      </c>
      <c r="S712">
        <f t="shared" si="133"/>
        <v>164.07175591742666</v>
      </c>
      <c r="T712">
        <f t="shared" si="130"/>
        <v>193.82343432378667</v>
      </c>
      <c r="W712" s="2"/>
      <c r="X712" s="2"/>
    </row>
    <row r="713" spans="1:24">
      <c r="A713">
        <v>1</v>
      </c>
      <c r="B713">
        <v>150</v>
      </c>
      <c r="C713">
        <v>75</v>
      </c>
      <c r="D713">
        <v>150</v>
      </c>
      <c r="E713">
        <v>100</v>
      </c>
      <c r="F713">
        <v>6</v>
      </c>
      <c r="G713">
        <v>125</v>
      </c>
      <c r="H713">
        <f t="shared" si="129"/>
        <v>2062</v>
      </c>
      <c r="I713">
        <v>0.25</v>
      </c>
      <c r="J713">
        <v>0.35</v>
      </c>
      <c r="K713">
        <v>375</v>
      </c>
      <c r="L713">
        <v>375</v>
      </c>
      <c r="M713">
        <v>1</v>
      </c>
      <c r="N713">
        <v>1</v>
      </c>
      <c r="O713">
        <f t="shared" si="127"/>
        <v>0.35389999999999999</v>
      </c>
      <c r="P713">
        <f t="shared" si="128"/>
        <v>118.10799999999999</v>
      </c>
      <c r="Q713">
        <f t="shared" si="131"/>
        <v>84.199198396793605</v>
      </c>
      <c r="R713">
        <f t="shared" si="132"/>
        <v>118.10799999999999</v>
      </c>
      <c r="S713">
        <f t="shared" si="133"/>
        <v>163.96732243912803</v>
      </c>
      <c r="T713">
        <f t="shared" si="130"/>
        <v>193.70006357475657</v>
      </c>
      <c r="W713" s="2"/>
      <c r="X713" s="2"/>
    </row>
    <row r="714" spans="1:24">
      <c r="A714">
        <v>1</v>
      </c>
      <c r="B714">
        <v>150</v>
      </c>
      <c r="C714">
        <v>75</v>
      </c>
      <c r="D714">
        <v>150</v>
      </c>
      <c r="E714">
        <v>100</v>
      </c>
      <c r="F714">
        <v>6</v>
      </c>
      <c r="G714">
        <v>125</v>
      </c>
      <c r="H714">
        <f t="shared" si="129"/>
        <v>2063</v>
      </c>
      <c r="I714">
        <v>0.25</v>
      </c>
      <c r="J714">
        <v>0.35</v>
      </c>
      <c r="K714">
        <v>375</v>
      </c>
      <c r="L714">
        <v>375</v>
      </c>
      <c r="M714">
        <v>1</v>
      </c>
      <c r="N714">
        <v>1</v>
      </c>
      <c r="O714">
        <f t="shared" si="127"/>
        <v>0.35389999999999999</v>
      </c>
      <c r="P714">
        <f t="shared" si="128"/>
        <v>118.10799999999999</v>
      </c>
      <c r="Q714">
        <f t="shared" si="131"/>
        <v>83.955158730158743</v>
      </c>
      <c r="R714">
        <f t="shared" si="132"/>
        <v>118.10799999999999</v>
      </c>
      <c r="S714">
        <f t="shared" si="133"/>
        <v>163.86496105365279</v>
      </c>
      <c r="T714">
        <f t="shared" si="130"/>
        <v>193.57914065804849</v>
      </c>
      <c r="W714" s="2"/>
      <c r="X714" s="2"/>
    </row>
    <row r="715" spans="1:24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s="1" t="s">
        <v>17</v>
      </c>
      <c r="L715" s="1" t="s">
        <v>18</v>
      </c>
      <c r="M715" t="s">
        <v>10</v>
      </c>
      <c r="N715" t="s">
        <v>11</v>
      </c>
      <c r="P715" t="s">
        <v>12</v>
      </c>
      <c r="Q715" t="s">
        <v>13</v>
      </c>
      <c r="R715" t="s">
        <v>16</v>
      </c>
      <c r="S715" t="s">
        <v>14</v>
      </c>
      <c r="T715" t="s">
        <v>15</v>
      </c>
      <c r="W715" s="2"/>
      <c r="X715" s="2"/>
    </row>
    <row r="716" spans="1:24">
      <c r="A716">
        <v>1</v>
      </c>
      <c r="B716">
        <v>150</v>
      </c>
      <c r="C716">
        <v>75</v>
      </c>
      <c r="D716">
        <v>150</v>
      </c>
      <c r="E716">
        <v>150</v>
      </c>
      <c r="F716">
        <v>6</v>
      </c>
      <c r="G716">
        <v>125</v>
      </c>
      <c r="H716">
        <v>2013</v>
      </c>
      <c r="I716">
        <v>0</v>
      </c>
      <c r="J716">
        <v>0.35</v>
      </c>
      <c r="K716">
        <v>375</v>
      </c>
      <c r="L716">
        <v>375</v>
      </c>
      <c r="M716">
        <v>1</v>
      </c>
      <c r="N716">
        <v>1</v>
      </c>
      <c r="O716">
        <f>IF(F716&lt;= 4,1.0749,0.3539)</f>
        <v>0.35389999999999999</v>
      </c>
      <c r="P716">
        <f>(0.3255 *A716)+ (0.2528 * (B716 +D716)) +(0.376 * E716) +(O716* C716)- (0.1936 * G716) + M716 + N716</f>
        <v>136.90800000000002</v>
      </c>
      <c r="Q716">
        <f t="shared" ref="Q716:Q731" si="134">IF(P716&gt;=0,59.6 + 2455 / (H716- 1962.2),59.6 + 2455 / (H716- 1962.2) + P716 * 0.5466)</f>
        <v>107.92677165354336</v>
      </c>
      <c r="R716">
        <f t="shared" ref="R716:R731" si="135">IF(P716&gt;0,P716,0.001)</f>
        <v>136.90800000000002</v>
      </c>
      <c r="S716">
        <f t="shared" ref="S716:S731" si="136">(Q716 +R716^1.2) * (1 - EXP(-0.001502 * K716)) *EXP(-0.000554 * L716) * EXP(-0.1064 * I716) * EXP(-0.0325 * J716) * 1.2453</f>
        <v>204.23000544157077</v>
      </c>
      <c r="T716">
        <f t="shared" ref="T716:T722" si="137">100*S716*4.43/K716</f>
        <v>241.26371309497557</v>
      </c>
      <c r="W716" s="2"/>
      <c r="X716" s="2"/>
    </row>
    <row r="717" spans="1:24">
      <c r="A717">
        <v>1</v>
      </c>
      <c r="B717">
        <v>150</v>
      </c>
      <c r="C717">
        <v>75</v>
      </c>
      <c r="D717">
        <v>150</v>
      </c>
      <c r="E717">
        <v>100</v>
      </c>
      <c r="F717">
        <v>6</v>
      </c>
      <c r="G717">
        <v>125</v>
      </c>
      <c r="H717">
        <v>2013</v>
      </c>
      <c r="I717">
        <f>I716+0.005</f>
        <v>5.0000000000000001E-3</v>
      </c>
      <c r="J717">
        <v>0.35</v>
      </c>
      <c r="K717">
        <v>375</v>
      </c>
      <c r="L717">
        <v>375</v>
      </c>
      <c r="M717">
        <v>1</v>
      </c>
      <c r="N717">
        <v>1</v>
      </c>
      <c r="O717">
        <f t="shared" ref="O717:O780" si="138">IF(F717&lt;= 4,1.0749,0.3539)</f>
        <v>0.35389999999999999</v>
      </c>
      <c r="P717">
        <f t="shared" ref="P717:P780" si="139">(0.3255 *A717)+ (0.2528 * (B717 +D717)) +(0.376 * E717) +(O717* C717)- (0.1936 * G717) + M717 + N717</f>
        <v>118.10799999999999</v>
      </c>
      <c r="Q717">
        <f t="shared" si="134"/>
        <v>107.92677165354336</v>
      </c>
      <c r="R717">
        <f t="shared" si="135"/>
        <v>118.10799999999999</v>
      </c>
      <c r="S717">
        <f t="shared" si="136"/>
        <v>178.51310035944869</v>
      </c>
      <c r="T717">
        <f t="shared" si="137"/>
        <v>210.88347589129535</v>
      </c>
      <c r="W717" s="2"/>
      <c r="X717" s="2"/>
    </row>
    <row r="718" spans="1:24">
      <c r="A718">
        <v>1</v>
      </c>
      <c r="B718">
        <v>150</v>
      </c>
      <c r="C718">
        <v>75</v>
      </c>
      <c r="D718">
        <v>150</v>
      </c>
      <c r="E718">
        <v>100</v>
      </c>
      <c r="F718">
        <v>6</v>
      </c>
      <c r="G718">
        <v>125</v>
      </c>
      <c r="H718">
        <v>2013</v>
      </c>
      <c r="I718">
        <f t="shared" ref="I718:I781" si="140">I717+0.005</f>
        <v>0.01</v>
      </c>
      <c r="J718">
        <v>0.35</v>
      </c>
      <c r="K718">
        <v>375</v>
      </c>
      <c r="L718">
        <v>375</v>
      </c>
      <c r="M718">
        <v>1</v>
      </c>
      <c r="N718">
        <v>1</v>
      </c>
      <c r="O718">
        <f t="shared" si="138"/>
        <v>0.35389999999999999</v>
      </c>
      <c r="P718">
        <f t="shared" si="139"/>
        <v>118.10799999999999</v>
      </c>
      <c r="Q718">
        <f t="shared" si="134"/>
        <v>107.92677165354336</v>
      </c>
      <c r="R718">
        <f t="shared" si="135"/>
        <v>118.10799999999999</v>
      </c>
      <c r="S718">
        <f t="shared" si="136"/>
        <v>178.4181566473242</v>
      </c>
      <c r="T718">
        <f t="shared" si="137"/>
        <v>210.77131571937232</v>
      </c>
      <c r="W718" s="2"/>
      <c r="X718" s="2"/>
    </row>
    <row r="719" spans="1:24">
      <c r="A719">
        <v>1</v>
      </c>
      <c r="B719">
        <v>150</v>
      </c>
      <c r="C719">
        <v>75</v>
      </c>
      <c r="D719">
        <v>150</v>
      </c>
      <c r="E719">
        <v>100</v>
      </c>
      <c r="F719">
        <v>6</v>
      </c>
      <c r="G719">
        <v>125</v>
      </c>
      <c r="H719">
        <v>2013</v>
      </c>
      <c r="I719">
        <f t="shared" si="140"/>
        <v>1.4999999999999999E-2</v>
      </c>
      <c r="J719">
        <v>0.35</v>
      </c>
      <c r="K719">
        <v>375</v>
      </c>
      <c r="L719">
        <v>375</v>
      </c>
      <c r="M719">
        <v>1</v>
      </c>
      <c r="N719">
        <v>1</v>
      </c>
      <c r="O719">
        <f t="shared" si="138"/>
        <v>0.35389999999999999</v>
      </c>
      <c r="P719">
        <f t="shared" si="139"/>
        <v>118.10799999999999</v>
      </c>
      <c r="Q719">
        <f t="shared" si="134"/>
        <v>107.92677165354336</v>
      </c>
      <c r="R719">
        <f t="shared" si="135"/>
        <v>118.10799999999999</v>
      </c>
      <c r="S719">
        <f t="shared" si="136"/>
        <v>178.32326343182123</v>
      </c>
      <c r="T719">
        <f t="shared" si="137"/>
        <v>210.65921520079144</v>
      </c>
      <c r="W719" s="2"/>
      <c r="X719" s="2"/>
    </row>
    <row r="720" spans="1:24">
      <c r="A720">
        <v>1</v>
      </c>
      <c r="B720">
        <v>150</v>
      </c>
      <c r="C720">
        <v>75</v>
      </c>
      <c r="D720">
        <v>150</v>
      </c>
      <c r="E720">
        <v>100</v>
      </c>
      <c r="F720">
        <v>6</v>
      </c>
      <c r="G720">
        <v>125</v>
      </c>
      <c r="H720">
        <v>2013</v>
      </c>
      <c r="I720">
        <f t="shared" si="140"/>
        <v>0.02</v>
      </c>
      <c r="J720">
        <v>0.35</v>
      </c>
      <c r="K720">
        <v>375</v>
      </c>
      <c r="L720">
        <v>375</v>
      </c>
      <c r="M720">
        <v>1</v>
      </c>
      <c r="N720">
        <v>1</v>
      </c>
      <c r="O720">
        <f t="shared" si="138"/>
        <v>0.35389999999999999</v>
      </c>
      <c r="P720">
        <f t="shared" si="139"/>
        <v>118.10799999999999</v>
      </c>
      <c r="Q720">
        <f t="shared" si="134"/>
        <v>107.92677165354336</v>
      </c>
      <c r="R720">
        <f t="shared" si="135"/>
        <v>118.10799999999999</v>
      </c>
      <c r="S720">
        <f t="shared" si="136"/>
        <v>178.22842068608276</v>
      </c>
      <c r="T720">
        <f t="shared" si="137"/>
        <v>210.54717430382576</v>
      </c>
      <c r="W720" s="2"/>
      <c r="X720" s="2"/>
    </row>
    <row r="721" spans="1:24">
      <c r="A721">
        <v>1</v>
      </c>
      <c r="B721">
        <v>150</v>
      </c>
      <c r="C721">
        <v>75</v>
      </c>
      <c r="D721">
        <v>150</v>
      </c>
      <c r="E721">
        <v>100</v>
      </c>
      <c r="F721">
        <v>6</v>
      </c>
      <c r="G721">
        <v>125</v>
      </c>
      <c r="H721">
        <v>2013</v>
      </c>
      <c r="I721">
        <f t="shared" si="140"/>
        <v>2.5000000000000001E-2</v>
      </c>
      <c r="J721">
        <v>0.35</v>
      </c>
      <c r="K721">
        <v>375</v>
      </c>
      <c r="L721">
        <v>375</v>
      </c>
      <c r="M721">
        <v>1</v>
      </c>
      <c r="N721">
        <v>1</v>
      </c>
      <c r="O721">
        <f t="shared" si="138"/>
        <v>0.35389999999999999</v>
      </c>
      <c r="P721">
        <f t="shared" si="139"/>
        <v>118.10799999999999</v>
      </c>
      <c r="Q721">
        <f t="shared" si="134"/>
        <v>107.92677165354336</v>
      </c>
      <c r="R721">
        <f t="shared" si="135"/>
        <v>118.10799999999999</v>
      </c>
      <c r="S721">
        <f t="shared" si="136"/>
        <v>178.13362838326603</v>
      </c>
      <c r="T721">
        <f t="shared" si="137"/>
        <v>210.43519299676495</v>
      </c>
      <c r="W721" s="2"/>
      <c r="X721" s="2"/>
    </row>
    <row r="722" spans="1:24">
      <c r="A722">
        <v>1</v>
      </c>
      <c r="B722">
        <v>150</v>
      </c>
      <c r="C722">
        <v>75</v>
      </c>
      <c r="D722">
        <v>150</v>
      </c>
      <c r="E722">
        <v>100</v>
      </c>
      <c r="F722">
        <v>6</v>
      </c>
      <c r="G722">
        <v>125</v>
      </c>
      <c r="H722">
        <v>2013</v>
      </c>
      <c r="I722">
        <f t="shared" si="140"/>
        <v>3.0000000000000002E-2</v>
      </c>
      <c r="J722">
        <v>0.35</v>
      </c>
      <c r="K722">
        <v>375</v>
      </c>
      <c r="L722">
        <v>375</v>
      </c>
      <c r="M722">
        <v>1</v>
      </c>
      <c r="N722">
        <v>1</v>
      </c>
      <c r="O722">
        <f t="shared" si="138"/>
        <v>0.35389999999999999</v>
      </c>
      <c r="P722">
        <f t="shared" si="139"/>
        <v>118.10799999999999</v>
      </c>
      <c r="Q722">
        <f t="shared" si="134"/>
        <v>107.92677165354336</v>
      </c>
      <c r="R722">
        <f t="shared" si="135"/>
        <v>118.10799999999999</v>
      </c>
      <c r="S722">
        <f t="shared" si="136"/>
        <v>178.03888649654249</v>
      </c>
      <c r="T722">
        <f t="shared" si="137"/>
        <v>210.3232712479155</v>
      </c>
      <c r="W722" s="2"/>
      <c r="X722" s="2"/>
    </row>
    <row r="723" spans="1:24">
      <c r="A723">
        <v>1</v>
      </c>
      <c r="B723">
        <v>150</v>
      </c>
      <c r="C723">
        <v>75</v>
      </c>
      <c r="D723">
        <v>150</v>
      </c>
      <c r="E723">
        <v>100</v>
      </c>
      <c r="F723">
        <v>6</v>
      </c>
      <c r="G723">
        <v>125</v>
      </c>
      <c r="H723">
        <v>2013</v>
      </c>
      <c r="I723">
        <f t="shared" si="140"/>
        <v>3.5000000000000003E-2</v>
      </c>
      <c r="J723">
        <v>0.35</v>
      </c>
      <c r="K723">
        <v>375</v>
      </c>
      <c r="L723">
        <v>375</v>
      </c>
      <c r="M723">
        <v>1</v>
      </c>
      <c r="N723">
        <v>1</v>
      </c>
      <c r="O723">
        <f t="shared" si="138"/>
        <v>0.35389999999999999</v>
      </c>
      <c r="P723">
        <f t="shared" si="139"/>
        <v>118.10799999999999</v>
      </c>
      <c r="Q723">
        <f t="shared" si="134"/>
        <v>107.92677165354336</v>
      </c>
      <c r="R723">
        <f t="shared" si="135"/>
        <v>118.10799999999999</v>
      </c>
      <c r="S723">
        <f t="shared" si="136"/>
        <v>177.94419499909799</v>
      </c>
      <c r="T723">
        <f t="shared" ref="T723:T786" si="141">100*S723*4.43/K723</f>
        <v>210.21140902560109</v>
      </c>
      <c r="W723" s="2"/>
      <c r="X723" s="2"/>
    </row>
    <row r="724" spans="1:24">
      <c r="A724">
        <v>1</v>
      </c>
      <c r="B724">
        <v>150</v>
      </c>
      <c r="C724">
        <v>75</v>
      </c>
      <c r="D724">
        <v>150</v>
      </c>
      <c r="E724">
        <v>100</v>
      </c>
      <c r="F724">
        <v>6</v>
      </c>
      <c r="G724">
        <v>125</v>
      </c>
      <c r="H724">
        <v>2013</v>
      </c>
      <c r="I724">
        <f t="shared" si="140"/>
        <v>0.04</v>
      </c>
      <c r="J724">
        <v>0.35</v>
      </c>
      <c r="K724">
        <v>375</v>
      </c>
      <c r="L724">
        <v>375</v>
      </c>
      <c r="M724">
        <v>1</v>
      </c>
      <c r="N724">
        <v>1</v>
      </c>
      <c r="O724">
        <f t="shared" si="138"/>
        <v>0.35389999999999999</v>
      </c>
      <c r="P724">
        <f t="shared" si="139"/>
        <v>118.10799999999999</v>
      </c>
      <c r="Q724">
        <f t="shared" si="134"/>
        <v>107.92677165354336</v>
      </c>
      <c r="R724">
        <f t="shared" si="135"/>
        <v>118.10799999999999</v>
      </c>
      <c r="S724">
        <f t="shared" si="136"/>
        <v>177.84955386413253</v>
      </c>
      <c r="T724">
        <f t="shared" si="141"/>
        <v>210.09960629816192</v>
      </c>
      <c r="W724" s="2"/>
      <c r="X724" s="2"/>
    </row>
    <row r="725" spans="1:24">
      <c r="A725">
        <v>1</v>
      </c>
      <c r="B725">
        <v>150</v>
      </c>
      <c r="C725">
        <v>75</v>
      </c>
      <c r="D725">
        <v>150</v>
      </c>
      <c r="E725">
        <v>100</v>
      </c>
      <c r="F725">
        <v>6</v>
      </c>
      <c r="G725">
        <v>125</v>
      </c>
      <c r="H725">
        <v>2013</v>
      </c>
      <c r="I725">
        <f t="shared" si="140"/>
        <v>4.4999999999999998E-2</v>
      </c>
      <c r="J725">
        <v>0.35</v>
      </c>
      <c r="K725">
        <v>375</v>
      </c>
      <c r="L725">
        <v>375</v>
      </c>
      <c r="M725">
        <v>1</v>
      </c>
      <c r="N725">
        <v>1</v>
      </c>
      <c r="O725">
        <f t="shared" si="138"/>
        <v>0.35389999999999999</v>
      </c>
      <c r="P725">
        <f t="shared" si="139"/>
        <v>118.10799999999999</v>
      </c>
      <c r="Q725">
        <f t="shared" si="134"/>
        <v>107.92677165354336</v>
      </c>
      <c r="R725">
        <f t="shared" si="135"/>
        <v>118.10799999999999</v>
      </c>
      <c r="S725">
        <f t="shared" si="136"/>
        <v>177.75496306486036</v>
      </c>
      <c r="T725">
        <f t="shared" si="141"/>
        <v>209.98786303395502</v>
      </c>
      <c r="W725" s="2"/>
      <c r="X725" s="2"/>
    </row>
    <row r="726" spans="1:24">
      <c r="A726">
        <v>1</v>
      </c>
      <c r="B726">
        <v>150</v>
      </c>
      <c r="C726">
        <v>75</v>
      </c>
      <c r="D726">
        <v>150</v>
      </c>
      <c r="E726">
        <v>100</v>
      </c>
      <c r="F726">
        <v>6</v>
      </c>
      <c r="G726">
        <v>125</v>
      </c>
      <c r="H726">
        <v>2013</v>
      </c>
      <c r="I726">
        <f t="shared" si="140"/>
        <v>4.9999999999999996E-2</v>
      </c>
      <c r="J726">
        <v>0.35</v>
      </c>
      <c r="K726">
        <v>375</v>
      </c>
      <c r="L726">
        <v>375</v>
      </c>
      <c r="M726">
        <v>1</v>
      </c>
      <c r="N726">
        <v>1</v>
      </c>
      <c r="O726">
        <f t="shared" si="138"/>
        <v>0.35389999999999999</v>
      </c>
      <c r="P726">
        <f t="shared" si="139"/>
        <v>118.10799999999999</v>
      </c>
      <c r="Q726">
        <f t="shared" si="134"/>
        <v>107.92677165354336</v>
      </c>
      <c r="R726">
        <f t="shared" si="135"/>
        <v>118.10799999999999</v>
      </c>
      <c r="S726">
        <f t="shared" si="136"/>
        <v>177.66042257451008</v>
      </c>
      <c r="T726">
        <f t="shared" si="141"/>
        <v>209.87617920135457</v>
      </c>
      <c r="W726" s="2"/>
      <c r="X726" s="2"/>
    </row>
    <row r="727" spans="1:24">
      <c r="A727">
        <v>1</v>
      </c>
      <c r="B727">
        <v>150</v>
      </c>
      <c r="C727">
        <v>75</v>
      </c>
      <c r="D727">
        <v>150</v>
      </c>
      <c r="E727">
        <v>100</v>
      </c>
      <c r="F727">
        <v>6</v>
      </c>
      <c r="G727">
        <v>125</v>
      </c>
      <c r="H727">
        <v>2013</v>
      </c>
      <c r="I727">
        <f t="shared" si="140"/>
        <v>5.4999999999999993E-2</v>
      </c>
      <c r="J727">
        <v>0.35</v>
      </c>
      <c r="K727">
        <v>375</v>
      </c>
      <c r="L727">
        <v>375</v>
      </c>
      <c r="M727">
        <v>1</v>
      </c>
      <c r="N727">
        <v>1</v>
      </c>
      <c r="O727">
        <f t="shared" si="138"/>
        <v>0.35389999999999999</v>
      </c>
      <c r="P727">
        <f t="shared" si="139"/>
        <v>118.10799999999999</v>
      </c>
      <c r="Q727">
        <f t="shared" si="134"/>
        <v>107.92677165354336</v>
      </c>
      <c r="R727">
        <f t="shared" si="135"/>
        <v>118.10799999999999</v>
      </c>
      <c r="S727">
        <f t="shared" si="136"/>
        <v>177.5659323663244</v>
      </c>
      <c r="T727">
        <f t="shared" si="141"/>
        <v>209.76455476875122</v>
      </c>
      <c r="W727" s="2"/>
      <c r="X727" s="2"/>
    </row>
    <row r="728" spans="1:24">
      <c r="A728">
        <v>1</v>
      </c>
      <c r="B728">
        <v>150</v>
      </c>
      <c r="C728">
        <v>75</v>
      </c>
      <c r="D728">
        <v>150</v>
      </c>
      <c r="E728">
        <v>100</v>
      </c>
      <c r="F728">
        <v>6</v>
      </c>
      <c r="G728">
        <v>125</v>
      </c>
      <c r="H728">
        <v>2013</v>
      </c>
      <c r="I728">
        <f t="shared" si="140"/>
        <v>5.9999999999999991E-2</v>
      </c>
      <c r="J728">
        <v>0.35</v>
      </c>
      <c r="K728">
        <v>375</v>
      </c>
      <c r="L728">
        <v>375</v>
      </c>
      <c r="M728">
        <v>1</v>
      </c>
      <c r="N728">
        <v>1</v>
      </c>
      <c r="O728">
        <f t="shared" si="138"/>
        <v>0.35389999999999999</v>
      </c>
      <c r="P728">
        <f t="shared" si="139"/>
        <v>118.10799999999999</v>
      </c>
      <c r="Q728">
        <f t="shared" si="134"/>
        <v>107.92677165354336</v>
      </c>
      <c r="R728">
        <f t="shared" si="135"/>
        <v>118.10799999999999</v>
      </c>
      <c r="S728">
        <f t="shared" si="136"/>
        <v>177.47149241356036</v>
      </c>
      <c r="T728">
        <f t="shared" si="141"/>
        <v>209.65298970455265</v>
      </c>
      <c r="W728" s="2"/>
      <c r="X728" s="2"/>
    </row>
    <row r="729" spans="1:24">
      <c r="A729">
        <v>1</v>
      </c>
      <c r="B729">
        <v>150</v>
      </c>
      <c r="C729">
        <v>75</v>
      </c>
      <c r="D729">
        <v>150</v>
      </c>
      <c r="E729">
        <v>100</v>
      </c>
      <c r="F729">
        <v>6</v>
      </c>
      <c r="G729">
        <v>125</v>
      </c>
      <c r="H729">
        <v>2013</v>
      </c>
      <c r="I729">
        <f t="shared" si="140"/>
        <v>6.4999999999999988E-2</v>
      </c>
      <c r="J729">
        <v>0.35</v>
      </c>
      <c r="K729">
        <v>375</v>
      </c>
      <c r="L729">
        <v>375</v>
      </c>
      <c r="M729">
        <v>1</v>
      </c>
      <c r="N729">
        <v>1</v>
      </c>
      <c r="O729">
        <f t="shared" si="138"/>
        <v>0.35389999999999999</v>
      </c>
      <c r="P729">
        <f t="shared" si="139"/>
        <v>118.10799999999999</v>
      </c>
      <c r="Q729">
        <f t="shared" si="134"/>
        <v>107.92677165354336</v>
      </c>
      <c r="R729">
        <f t="shared" si="135"/>
        <v>118.10799999999999</v>
      </c>
      <c r="S729">
        <f t="shared" si="136"/>
        <v>177.37710268948913</v>
      </c>
      <c r="T729">
        <f t="shared" si="141"/>
        <v>209.54148397718316</v>
      </c>
      <c r="W729" s="2"/>
      <c r="X729" s="2"/>
    </row>
    <row r="730" spans="1:24">
      <c r="A730">
        <v>1</v>
      </c>
      <c r="B730">
        <v>150</v>
      </c>
      <c r="C730">
        <v>75</v>
      </c>
      <c r="D730">
        <v>150</v>
      </c>
      <c r="E730">
        <v>100</v>
      </c>
      <c r="F730">
        <v>6</v>
      </c>
      <c r="G730">
        <v>125</v>
      </c>
      <c r="H730">
        <v>2013</v>
      </c>
      <c r="I730">
        <f t="shared" si="140"/>
        <v>6.9999999999999993E-2</v>
      </c>
      <c r="J730">
        <v>0.35</v>
      </c>
      <c r="K730">
        <v>375</v>
      </c>
      <c r="L730">
        <v>375</v>
      </c>
      <c r="M730">
        <v>1</v>
      </c>
      <c r="N730">
        <v>1</v>
      </c>
      <c r="O730">
        <f t="shared" si="138"/>
        <v>0.35389999999999999</v>
      </c>
      <c r="P730">
        <f t="shared" si="139"/>
        <v>118.10799999999999</v>
      </c>
      <c r="Q730">
        <f t="shared" si="134"/>
        <v>107.92677165354336</v>
      </c>
      <c r="R730">
        <f t="shared" si="135"/>
        <v>118.10799999999999</v>
      </c>
      <c r="S730">
        <f t="shared" si="136"/>
        <v>177.28276316739627</v>
      </c>
      <c r="T730">
        <f t="shared" si="141"/>
        <v>209.43003755508408</v>
      </c>
      <c r="W730" s="2"/>
      <c r="X730" s="2"/>
    </row>
    <row r="731" spans="1:24">
      <c r="A731">
        <v>1</v>
      </c>
      <c r="B731">
        <v>150</v>
      </c>
      <c r="C731">
        <v>75</v>
      </c>
      <c r="D731">
        <v>150</v>
      </c>
      <c r="E731">
        <v>100</v>
      </c>
      <c r="F731">
        <v>6</v>
      </c>
      <c r="G731">
        <v>125</v>
      </c>
      <c r="H731">
        <v>2013</v>
      </c>
      <c r="I731">
        <f t="shared" si="140"/>
        <v>7.4999999999999997E-2</v>
      </c>
      <c r="J731">
        <v>0.35</v>
      </c>
      <c r="K731">
        <v>375</v>
      </c>
      <c r="L731">
        <v>375</v>
      </c>
      <c r="M731">
        <v>1</v>
      </c>
      <c r="N731">
        <v>1</v>
      </c>
      <c r="O731">
        <f t="shared" si="138"/>
        <v>0.35389999999999999</v>
      </c>
      <c r="P731">
        <f t="shared" si="139"/>
        <v>118.10799999999999</v>
      </c>
      <c r="Q731">
        <f t="shared" si="134"/>
        <v>107.92677165354336</v>
      </c>
      <c r="R731">
        <f t="shared" si="135"/>
        <v>118.10799999999999</v>
      </c>
      <c r="S731">
        <f t="shared" si="136"/>
        <v>177.18847382058127</v>
      </c>
      <c r="T731">
        <f t="shared" si="141"/>
        <v>209.31865040671332</v>
      </c>
      <c r="W731" s="2"/>
      <c r="X731" s="2"/>
    </row>
    <row r="732" spans="1:24">
      <c r="A732">
        <v>1</v>
      </c>
      <c r="B732">
        <v>150</v>
      </c>
      <c r="C732">
        <v>75</v>
      </c>
      <c r="D732">
        <v>150</v>
      </c>
      <c r="E732">
        <v>100</v>
      </c>
      <c r="F732">
        <v>6</v>
      </c>
      <c r="G732">
        <v>125</v>
      </c>
      <c r="H732">
        <v>2013</v>
      </c>
      <c r="I732">
        <f t="shared" si="140"/>
        <v>0.08</v>
      </c>
      <c r="J732">
        <v>0.35</v>
      </c>
      <c r="K732">
        <v>375</v>
      </c>
      <c r="L732">
        <v>375</v>
      </c>
      <c r="M732">
        <v>1</v>
      </c>
      <c r="N732">
        <v>1</v>
      </c>
      <c r="O732">
        <f t="shared" si="138"/>
        <v>0.35389999999999999</v>
      </c>
      <c r="P732">
        <f t="shared" si="139"/>
        <v>118.10799999999999</v>
      </c>
      <c r="Q732">
        <f t="shared" ref="Q732:Q795" si="142">IF(P732&gt;=0,59.6 + 2455 / (H732- 1962.2),59.6 + 2455 / (H732- 1962.2) + P732 * 0.5466)</f>
        <v>107.92677165354336</v>
      </c>
      <c r="R732">
        <f t="shared" ref="R732:R795" si="143">IF(P732&gt;0,P732,0.001)</f>
        <v>118.10799999999999</v>
      </c>
      <c r="S732">
        <f t="shared" ref="S732:S795" si="144">(Q732 +R732^1.2) * (1 - EXP(-0.001502 * K732)) *EXP(-0.000554 * L732) * EXP(-0.1064 * I732) * EXP(-0.0325 * J732) * 1.2453</f>
        <v>177.09423462235813</v>
      </c>
      <c r="T732">
        <f t="shared" si="141"/>
        <v>209.20732250054573</v>
      </c>
      <c r="W732" s="2"/>
      <c r="X732" s="2"/>
    </row>
    <row r="733" spans="1:24">
      <c r="A733">
        <v>1</v>
      </c>
      <c r="B733">
        <v>150</v>
      </c>
      <c r="C733">
        <v>75</v>
      </c>
      <c r="D733">
        <v>150</v>
      </c>
      <c r="E733">
        <v>100</v>
      </c>
      <c r="F733">
        <v>6</v>
      </c>
      <c r="G733">
        <v>125</v>
      </c>
      <c r="H733">
        <v>2013</v>
      </c>
      <c r="I733">
        <f t="shared" si="140"/>
        <v>8.5000000000000006E-2</v>
      </c>
      <c r="J733">
        <v>0.35</v>
      </c>
      <c r="K733">
        <v>375</v>
      </c>
      <c r="L733">
        <v>375</v>
      </c>
      <c r="M733">
        <v>1</v>
      </c>
      <c r="N733">
        <v>1</v>
      </c>
      <c r="O733">
        <f t="shared" si="138"/>
        <v>0.35389999999999999</v>
      </c>
      <c r="P733">
        <f t="shared" si="139"/>
        <v>118.10799999999999</v>
      </c>
      <c r="Q733">
        <f t="shared" si="142"/>
        <v>107.92677165354336</v>
      </c>
      <c r="R733">
        <f t="shared" si="143"/>
        <v>118.10799999999999</v>
      </c>
      <c r="S733">
        <f t="shared" si="144"/>
        <v>177.00004554605482</v>
      </c>
      <c r="T733">
        <f t="shared" si="141"/>
        <v>209.09605380507276</v>
      </c>
      <c r="W733" s="2"/>
      <c r="X733" s="2"/>
    </row>
    <row r="734" spans="1:24">
      <c r="A734">
        <v>1</v>
      </c>
      <c r="B734">
        <v>150</v>
      </c>
      <c r="C734">
        <v>75</v>
      </c>
      <c r="D734">
        <v>150</v>
      </c>
      <c r="E734">
        <v>100</v>
      </c>
      <c r="F734">
        <v>6</v>
      </c>
      <c r="G734">
        <v>125</v>
      </c>
      <c r="H734">
        <v>2013</v>
      </c>
      <c r="I734">
        <f t="shared" si="140"/>
        <v>9.0000000000000011E-2</v>
      </c>
      <c r="J734">
        <v>0.35</v>
      </c>
      <c r="K734">
        <v>375</v>
      </c>
      <c r="L734">
        <v>375</v>
      </c>
      <c r="M734">
        <v>1</v>
      </c>
      <c r="N734">
        <v>1</v>
      </c>
      <c r="O734">
        <f t="shared" si="138"/>
        <v>0.35389999999999999</v>
      </c>
      <c r="P734">
        <f t="shared" si="139"/>
        <v>118.10799999999999</v>
      </c>
      <c r="Q734">
        <f t="shared" si="142"/>
        <v>107.92677165354336</v>
      </c>
      <c r="R734">
        <f t="shared" si="143"/>
        <v>118.10799999999999</v>
      </c>
      <c r="S734">
        <f t="shared" si="144"/>
        <v>176.90590656501354</v>
      </c>
      <c r="T734">
        <f t="shared" si="141"/>
        <v>208.98484428880263</v>
      </c>
      <c r="W734" s="2"/>
      <c r="X734" s="2"/>
    </row>
    <row r="735" spans="1:24">
      <c r="A735">
        <v>1</v>
      </c>
      <c r="B735">
        <v>150</v>
      </c>
      <c r="C735">
        <v>75</v>
      </c>
      <c r="D735">
        <v>150</v>
      </c>
      <c r="E735">
        <v>100</v>
      </c>
      <c r="F735">
        <v>6</v>
      </c>
      <c r="G735">
        <v>125</v>
      </c>
      <c r="H735">
        <v>2013</v>
      </c>
      <c r="I735">
        <f t="shared" si="140"/>
        <v>9.5000000000000015E-2</v>
      </c>
      <c r="J735">
        <v>0.35</v>
      </c>
      <c r="K735">
        <v>375</v>
      </c>
      <c r="L735">
        <v>375</v>
      </c>
      <c r="M735">
        <v>1</v>
      </c>
      <c r="N735">
        <v>1</v>
      </c>
      <c r="O735">
        <f t="shared" si="138"/>
        <v>0.35389999999999999</v>
      </c>
      <c r="P735">
        <f t="shared" si="139"/>
        <v>118.10799999999999</v>
      </c>
      <c r="Q735">
        <f t="shared" si="142"/>
        <v>107.92677165354336</v>
      </c>
      <c r="R735">
        <f t="shared" si="143"/>
        <v>118.10799999999999</v>
      </c>
      <c r="S735">
        <f t="shared" si="144"/>
        <v>176.81181765259078</v>
      </c>
      <c r="T735">
        <f t="shared" si="141"/>
        <v>208.87369392026054</v>
      </c>
      <c r="W735" s="2"/>
      <c r="X735" s="2"/>
    </row>
    <row r="736" spans="1:24">
      <c r="A736">
        <v>1</v>
      </c>
      <c r="B736">
        <v>150</v>
      </c>
      <c r="C736">
        <v>75</v>
      </c>
      <c r="D736">
        <v>150</v>
      </c>
      <c r="E736">
        <v>100</v>
      </c>
      <c r="F736">
        <v>6</v>
      </c>
      <c r="G736">
        <v>125</v>
      </c>
      <c r="H736">
        <v>2013</v>
      </c>
      <c r="I736">
        <f t="shared" si="140"/>
        <v>0.10000000000000002</v>
      </c>
      <c r="J736">
        <v>0.35</v>
      </c>
      <c r="K736">
        <v>375</v>
      </c>
      <c r="L736">
        <v>375</v>
      </c>
      <c r="M736">
        <v>1</v>
      </c>
      <c r="N736">
        <v>1</v>
      </c>
      <c r="O736">
        <f t="shared" si="138"/>
        <v>0.35389999999999999</v>
      </c>
      <c r="P736">
        <f t="shared" si="139"/>
        <v>118.10799999999999</v>
      </c>
      <c r="Q736">
        <f t="shared" si="142"/>
        <v>107.92677165354336</v>
      </c>
      <c r="R736">
        <f t="shared" si="143"/>
        <v>118.10799999999999</v>
      </c>
      <c r="S736">
        <f t="shared" si="144"/>
        <v>176.71777878215707</v>
      </c>
      <c r="T736">
        <f t="shared" si="141"/>
        <v>208.7626026679882</v>
      </c>
      <c r="W736" s="2"/>
      <c r="X736" s="2"/>
    </row>
    <row r="737" spans="1:24">
      <c r="A737">
        <v>1</v>
      </c>
      <c r="B737">
        <v>150</v>
      </c>
      <c r="C737">
        <v>75</v>
      </c>
      <c r="D737">
        <v>150</v>
      </c>
      <c r="E737">
        <v>100</v>
      </c>
      <c r="F737">
        <v>6</v>
      </c>
      <c r="G737">
        <v>125</v>
      </c>
      <c r="H737">
        <v>2013</v>
      </c>
      <c r="I737">
        <f t="shared" si="140"/>
        <v>0.10500000000000002</v>
      </c>
      <c r="J737">
        <v>0.35</v>
      </c>
      <c r="K737">
        <v>375</v>
      </c>
      <c r="L737">
        <v>375</v>
      </c>
      <c r="M737">
        <v>1</v>
      </c>
      <c r="N737">
        <v>1</v>
      </c>
      <c r="O737">
        <f t="shared" si="138"/>
        <v>0.35389999999999999</v>
      </c>
      <c r="P737">
        <f t="shared" si="139"/>
        <v>118.10799999999999</v>
      </c>
      <c r="Q737">
        <f t="shared" si="142"/>
        <v>107.92677165354336</v>
      </c>
      <c r="R737">
        <f t="shared" si="143"/>
        <v>118.10799999999999</v>
      </c>
      <c r="S737">
        <f t="shared" si="144"/>
        <v>176.62378992709719</v>
      </c>
      <c r="T737">
        <f t="shared" si="141"/>
        <v>208.65157050054415</v>
      </c>
      <c r="W737" s="2"/>
      <c r="X737" s="2"/>
    </row>
    <row r="738" spans="1:24">
      <c r="A738">
        <v>1</v>
      </c>
      <c r="B738">
        <v>150</v>
      </c>
      <c r="C738">
        <v>75</v>
      </c>
      <c r="D738">
        <v>150</v>
      </c>
      <c r="E738">
        <v>100</v>
      </c>
      <c r="F738">
        <v>6</v>
      </c>
      <c r="G738">
        <v>125</v>
      </c>
      <c r="H738">
        <v>2013</v>
      </c>
      <c r="I738">
        <f t="shared" si="140"/>
        <v>0.11000000000000003</v>
      </c>
      <c r="J738">
        <v>0.35</v>
      </c>
      <c r="K738">
        <v>375</v>
      </c>
      <c r="L738">
        <v>375</v>
      </c>
      <c r="M738">
        <v>1</v>
      </c>
      <c r="N738">
        <v>1</v>
      </c>
      <c r="O738">
        <f t="shared" si="138"/>
        <v>0.35389999999999999</v>
      </c>
      <c r="P738">
        <f t="shared" si="139"/>
        <v>118.10799999999999</v>
      </c>
      <c r="Q738">
        <f t="shared" si="142"/>
        <v>107.92677165354336</v>
      </c>
      <c r="R738">
        <f t="shared" si="143"/>
        <v>118.10799999999999</v>
      </c>
      <c r="S738">
        <f t="shared" si="144"/>
        <v>176.52985106080996</v>
      </c>
      <c r="T738">
        <f t="shared" si="141"/>
        <v>208.54059738650346</v>
      </c>
      <c r="W738" s="2"/>
      <c r="X738" s="2"/>
    </row>
    <row r="739" spans="1:24">
      <c r="A739">
        <v>1</v>
      </c>
      <c r="B739">
        <v>150</v>
      </c>
      <c r="C739">
        <v>75</v>
      </c>
      <c r="D739">
        <v>150</v>
      </c>
      <c r="E739">
        <v>100</v>
      </c>
      <c r="F739">
        <v>6</v>
      </c>
      <c r="G739">
        <v>125</v>
      </c>
      <c r="H739">
        <v>2013</v>
      </c>
      <c r="I739">
        <f t="shared" si="140"/>
        <v>0.11500000000000003</v>
      </c>
      <c r="J739">
        <v>0.35</v>
      </c>
      <c r="K739">
        <v>375</v>
      </c>
      <c r="L739">
        <v>375</v>
      </c>
      <c r="M739">
        <v>1</v>
      </c>
      <c r="N739">
        <v>1</v>
      </c>
      <c r="O739">
        <f t="shared" si="138"/>
        <v>0.35389999999999999</v>
      </c>
      <c r="P739">
        <f t="shared" si="139"/>
        <v>118.10799999999999</v>
      </c>
      <c r="Q739">
        <f t="shared" si="142"/>
        <v>107.92677165354336</v>
      </c>
      <c r="R739">
        <f t="shared" si="143"/>
        <v>118.10799999999999</v>
      </c>
      <c r="S739">
        <f t="shared" si="144"/>
        <v>176.43596215670848</v>
      </c>
      <c r="T739">
        <f t="shared" si="141"/>
        <v>208.42968329445827</v>
      </c>
      <c r="W739" s="2"/>
      <c r="X739" s="2"/>
    </row>
    <row r="740" spans="1:24">
      <c r="A740">
        <v>1</v>
      </c>
      <c r="B740">
        <v>150</v>
      </c>
      <c r="C740">
        <v>75</v>
      </c>
      <c r="D740">
        <v>150</v>
      </c>
      <c r="E740">
        <v>100</v>
      </c>
      <c r="F740">
        <v>6</v>
      </c>
      <c r="G740">
        <v>125</v>
      </c>
      <c r="H740">
        <v>2013</v>
      </c>
      <c r="I740">
        <f t="shared" si="140"/>
        <v>0.12000000000000004</v>
      </c>
      <c r="J740">
        <v>0.35</v>
      </c>
      <c r="K740">
        <v>375</v>
      </c>
      <c r="L740">
        <v>375</v>
      </c>
      <c r="M740">
        <v>1</v>
      </c>
      <c r="N740">
        <v>1</v>
      </c>
      <c r="O740">
        <f t="shared" si="138"/>
        <v>0.35389999999999999</v>
      </c>
      <c r="P740">
        <f t="shared" si="139"/>
        <v>118.10799999999999</v>
      </c>
      <c r="Q740">
        <f t="shared" si="142"/>
        <v>107.92677165354336</v>
      </c>
      <c r="R740">
        <f t="shared" si="143"/>
        <v>118.10799999999999</v>
      </c>
      <c r="S740">
        <f t="shared" si="144"/>
        <v>176.34212318821997</v>
      </c>
      <c r="T740">
        <f t="shared" si="141"/>
        <v>208.31882819301717</v>
      </c>
      <c r="W740" s="2"/>
      <c r="X740" s="2"/>
    </row>
    <row r="741" spans="1:24">
      <c r="A741">
        <v>1</v>
      </c>
      <c r="B741">
        <v>150</v>
      </c>
      <c r="C741">
        <v>75</v>
      </c>
      <c r="D741">
        <v>150</v>
      </c>
      <c r="E741">
        <v>100</v>
      </c>
      <c r="F741">
        <v>6</v>
      </c>
      <c r="G741">
        <v>125</v>
      </c>
      <c r="H741">
        <v>2013</v>
      </c>
      <c r="I741">
        <f t="shared" si="140"/>
        <v>0.12500000000000003</v>
      </c>
      <c r="J741">
        <v>0.35</v>
      </c>
      <c r="K741">
        <v>375</v>
      </c>
      <c r="L741">
        <v>375</v>
      </c>
      <c r="M741">
        <v>1</v>
      </c>
      <c r="N741">
        <v>1</v>
      </c>
      <c r="O741">
        <f t="shared" si="138"/>
        <v>0.35389999999999999</v>
      </c>
      <c r="P741">
        <f t="shared" si="139"/>
        <v>118.10799999999999</v>
      </c>
      <c r="Q741">
        <f t="shared" si="142"/>
        <v>107.92677165354336</v>
      </c>
      <c r="R741">
        <f t="shared" si="143"/>
        <v>118.10799999999999</v>
      </c>
      <c r="S741">
        <f t="shared" si="144"/>
        <v>176.24833412878573</v>
      </c>
      <c r="T741">
        <f t="shared" si="141"/>
        <v>208.20803205080551</v>
      </c>
      <c r="W741" s="2"/>
      <c r="X741" s="2"/>
    </row>
    <row r="742" spans="1:24">
      <c r="A742">
        <v>1</v>
      </c>
      <c r="B742">
        <v>150</v>
      </c>
      <c r="C742">
        <v>75</v>
      </c>
      <c r="D742">
        <v>150</v>
      </c>
      <c r="E742">
        <v>100</v>
      </c>
      <c r="F742">
        <v>6</v>
      </c>
      <c r="G742">
        <v>125</v>
      </c>
      <c r="H742">
        <v>2013</v>
      </c>
      <c r="I742">
        <f t="shared" si="140"/>
        <v>0.13000000000000003</v>
      </c>
      <c r="J742">
        <v>0.35</v>
      </c>
      <c r="K742">
        <v>375</v>
      </c>
      <c r="L742">
        <v>375</v>
      </c>
      <c r="M742">
        <v>1</v>
      </c>
      <c r="N742">
        <v>1</v>
      </c>
      <c r="O742">
        <f t="shared" si="138"/>
        <v>0.35389999999999999</v>
      </c>
      <c r="P742">
        <f t="shared" si="139"/>
        <v>118.10799999999999</v>
      </c>
      <c r="Q742">
        <f t="shared" si="142"/>
        <v>107.92677165354336</v>
      </c>
      <c r="R742">
        <f t="shared" si="143"/>
        <v>118.10799999999999</v>
      </c>
      <c r="S742">
        <f t="shared" si="144"/>
        <v>176.15459495186113</v>
      </c>
      <c r="T742">
        <f t="shared" si="141"/>
        <v>208.09729483646527</v>
      </c>
      <c r="W742" s="2"/>
      <c r="X742" s="2"/>
    </row>
    <row r="743" spans="1:24">
      <c r="A743">
        <v>1</v>
      </c>
      <c r="B743">
        <v>150</v>
      </c>
      <c r="C743">
        <v>75</v>
      </c>
      <c r="D743">
        <v>150</v>
      </c>
      <c r="E743">
        <v>100</v>
      </c>
      <c r="F743">
        <v>6</v>
      </c>
      <c r="G743">
        <v>125</v>
      </c>
      <c r="H743">
        <v>2013</v>
      </c>
      <c r="I743">
        <f t="shared" si="140"/>
        <v>0.13500000000000004</v>
      </c>
      <c r="J743">
        <v>0.35</v>
      </c>
      <c r="K743">
        <v>375</v>
      </c>
      <c r="L743">
        <v>375</v>
      </c>
      <c r="M743">
        <v>1</v>
      </c>
      <c r="N743">
        <v>1</v>
      </c>
      <c r="O743">
        <f t="shared" si="138"/>
        <v>0.35389999999999999</v>
      </c>
      <c r="P743">
        <f t="shared" si="139"/>
        <v>118.10799999999999</v>
      </c>
      <c r="Q743">
        <f t="shared" si="142"/>
        <v>107.92677165354336</v>
      </c>
      <c r="R743">
        <f t="shared" si="143"/>
        <v>118.10799999999999</v>
      </c>
      <c r="S743">
        <f t="shared" si="144"/>
        <v>176.06090563091578</v>
      </c>
      <c r="T743">
        <f t="shared" si="141"/>
        <v>207.98661651865513</v>
      </c>
      <c r="W743" s="2"/>
      <c r="X743" s="2"/>
    </row>
    <row r="744" spans="1:24">
      <c r="A744">
        <v>1</v>
      </c>
      <c r="B744">
        <v>150</v>
      </c>
      <c r="C744">
        <v>75</v>
      </c>
      <c r="D744">
        <v>150</v>
      </c>
      <c r="E744">
        <v>100</v>
      </c>
      <c r="F744">
        <v>6</v>
      </c>
      <c r="G744">
        <v>125</v>
      </c>
      <c r="H744">
        <v>2013</v>
      </c>
      <c r="I744">
        <f t="shared" si="140"/>
        <v>0.14000000000000004</v>
      </c>
      <c r="J744">
        <v>0.35</v>
      </c>
      <c r="K744">
        <v>375</v>
      </c>
      <c r="L744">
        <v>375</v>
      </c>
      <c r="M744">
        <v>1</v>
      </c>
      <c r="N744">
        <v>1</v>
      </c>
      <c r="O744">
        <f t="shared" si="138"/>
        <v>0.35389999999999999</v>
      </c>
      <c r="P744">
        <f t="shared" si="139"/>
        <v>118.10799999999999</v>
      </c>
      <c r="Q744">
        <f t="shared" si="142"/>
        <v>107.92677165354336</v>
      </c>
      <c r="R744">
        <f t="shared" si="143"/>
        <v>118.10799999999999</v>
      </c>
      <c r="S744">
        <f t="shared" si="144"/>
        <v>175.96726613943343</v>
      </c>
      <c r="T744">
        <f t="shared" si="141"/>
        <v>207.8759970660507</v>
      </c>
      <c r="W744" s="2"/>
      <c r="X744" s="2"/>
    </row>
    <row r="745" spans="1:24">
      <c r="A745">
        <v>1</v>
      </c>
      <c r="B745">
        <v>150</v>
      </c>
      <c r="C745">
        <v>75</v>
      </c>
      <c r="D745">
        <v>150</v>
      </c>
      <c r="E745">
        <v>100</v>
      </c>
      <c r="F745">
        <v>6</v>
      </c>
      <c r="G745">
        <v>125</v>
      </c>
      <c r="H745">
        <v>2013</v>
      </c>
      <c r="I745">
        <f t="shared" si="140"/>
        <v>0.14500000000000005</v>
      </c>
      <c r="J745">
        <v>0.35</v>
      </c>
      <c r="K745">
        <v>375</v>
      </c>
      <c r="L745">
        <v>375</v>
      </c>
      <c r="M745">
        <v>1</v>
      </c>
      <c r="N745">
        <v>1</v>
      </c>
      <c r="O745">
        <f t="shared" si="138"/>
        <v>0.35389999999999999</v>
      </c>
      <c r="P745">
        <f t="shared" si="139"/>
        <v>118.10799999999999</v>
      </c>
      <c r="Q745">
        <f t="shared" si="142"/>
        <v>107.92677165354336</v>
      </c>
      <c r="R745">
        <f t="shared" si="143"/>
        <v>118.10799999999999</v>
      </c>
      <c r="S745">
        <f t="shared" si="144"/>
        <v>175.87367645091174</v>
      </c>
      <c r="T745">
        <f t="shared" si="141"/>
        <v>207.76543644734372</v>
      </c>
      <c r="W745" s="2"/>
      <c r="X745" s="2"/>
    </row>
    <row r="746" spans="1:24">
      <c r="A746">
        <v>1</v>
      </c>
      <c r="B746">
        <v>150</v>
      </c>
      <c r="C746">
        <v>75</v>
      </c>
      <c r="D746">
        <v>150</v>
      </c>
      <c r="E746">
        <v>100</v>
      </c>
      <c r="F746">
        <v>6</v>
      </c>
      <c r="G746">
        <v>125</v>
      </c>
      <c r="H746">
        <v>2013</v>
      </c>
      <c r="I746">
        <f t="shared" si="140"/>
        <v>0.15000000000000005</v>
      </c>
      <c r="J746">
        <v>0.35</v>
      </c>
      <c r="K746">
        <v>375</v>
      </c>
      <c r="L746">
        <v>375</v>
      </c>
      <c r="M746">
        <v>1</v>
      </c>
      <c r="N746">
        <v>1</v>
      </c>
      <c r="O746">
        <f t="shared" si="138"/>
        <v>0.35389999999999999</v>
      </c>
      <c r="P746">
        <f t="shared" si="139"/>
        <v>118.10799999999999</v>
      </c>
      <c r="Q746">
        <f t="shared" si="142"/>
        <v>107.92677165354336</v>
      </c>
      <c r="R746">
        <f t="shared" si="143"/>
        <v>118.10799999999999</v>
      </c>
      <c r="S746">
        <f t="shared" si="144"/>
        <v>175.78013653886262</v>
      </c>
      <c r="T746">
        <f t="shared" si="141"/>
        <v>207.65493463124301</v>
      </c>
      <c r="W746" s="2"/>
      <c r="X746" s="2"/>
    </row>
    <row r="747" spans="1:24">
      <c r="A747">
        <v>1</v>
      </c>
      <c r="B747">
        <v>150</v>
      </c>
      <c r="C747">
        <v>75</v>
      </c>
      <c r="D747">
        <v>150</v>
      </c>
      <c r="E747">
        <v>100</v>
      </c>
      <c r="F747">
        <v>6</v>
      </c>
      <c r="G747">
        <v>125</v>
      </c>
      <c r="H747">
        <v>2013</v>
      </c>
      <c r="I747">
        <f t="shared" si="140"/>
        <v>0.15500000000000005</v>
      </c>
      <c r="J747">
        <v>0.35</v>
      </c>
      <c r="K747">
        <v>375</v>
      </c>
      <c r="L747">
        <v>375</v>
      </c>
      <c r="M747">
        <v>1</v>
      </c>
      <c r="N747">
        <v>1</v>
      </c>
      <c r="O747">
        <f t="shared" si="138"/>
        <v>0.35389999999999999</v>
      </c>
      <c r="P747">
        <f t="shared" si="139"/>
        <v>118.10799999999999</v>
      </c>
      <c r="Q747">
        <f t="shared" si="142"/>
        <v>107.92677165354336</v>
      </c>
      <c r="R747">
        <f t="shared" si="143"/>
        <v>118.10799999999999</v>
      </c>
      <c r="S747">
        <f t="shared" si="144"/>
        <v>175.68664637681204</v>
      </c>
      <c r="T747">
        <f t="shared" si="141"/>
        <v>207.54449158647392</v>
      </c>
      <c r="W747" s="2"/>
      <c r="X747" s="2"/>
    </row>
    <row r="748" spans="1:24">
      <c r="A748">
        <v>1</v>
      </c>
      <c r="B748">
        <v>150</v>
      </c>
      <c r="C748">
        <v>75</v>
      </c>
      <c r="D748">
        <v>150</v>
      </c>
      <c r="E748">
        <v>100</v>
      </c>
      <c r="F748">
        <v>6</v>
      </c>
      <c r="G748">
        <v>125</v>
      </c>
      <c r="H748">
        <v>2013</v>
      </c>
      <c r="I748">
        <f t="shared" si="140"/>
        <v>0.16000000000000006</v>
      </c>
      <c r="J748">
        <v>0.35</v>
      </c>
      <c r="K748">
        <v>375</v>
      </c>
      <c r="L748">
        <v>375</v>
      </c>
      <c r="M748">
        <v>1</v>
      </c>
      <c r="N748">
        <v>1</v>
      </c>
      <c r="O748">
        <f t="shared" si="138"/>
        <v>0.35389999999999999</v>
      </c>
      <c r="P748">
        <f t="shared" si="139"/>
        <v>118.10799999999999</v>
      </c>
      <c r="Q748">
        <f t="shared" si="142"/>
        <v>107.92677165354336</v>
      </c>
      <c r="R748">
        <f t="shared" si="143"/>
        <v>118.10799999999999</v>
      </c>
      <c r="S748">
        <f t="shared" si="144"/>
        <v>175.59320593830003</v>
      </c>
      <c r="T748">
        <f t="shared" si="141"/>
        <v>207.43410728177841</v>
      </c>
      <c r="W748" s="2"/>
      <c r="X748" s="2"/>
    </row>
    <row r="749" spans="1:24">
      <c r="A749">
        <v>1</v>
      </c>
      <c r="B749">
        <v>150</v>
      </c>
      <c r="C749">
        <v>75</v>
      </c>
      <c r="D749">
        <v>150</v>
      </c>
      <c r="E749">
        <v>100</v>
      </c>
      <c r="F749">
        <v>6</v>
      </c>
      <c r="G749">
        <v>125</v>
      </c>
      <c r="H749">
        <v>2013</v>
      </c>
      <c r="I749">
        <f t="shared" si="140"/>
        <v>0.16500000000000006</v>
      </c>
      <c r="J749">
        <v>0.35</v>
      </c>
      <c r="K749">
        <v>375</v>
      </c>
      <c r="L749">
        <v>375</v>
      </c>
      <c r="M749">
        <v>1</v>
      </c>
      <c r="N749">
        <v>1</v>
      </c>
      <c r="O749">
        <f t="shared" si="138"/>
        <v>0.35389999999999999</v>
      </c>
      <c r="P749">
        <f t="shared" si="139"/>
        <v>118.10799999999999</v>
      </c>
      <c r="Q749">
        <f t="shared" si="142"/>
        <v>107.92677165354336</v>
      </c>
      <c r="R749">
        <f t="shared" si="143"/>
        <v>118.10799999999999</v>
      </c>
      <c r="S749">
        <f t="shared" si="144"/>
        <v>175.49981519688075</v>
      </c>
      <c r="T749">
        <f t="shared" si="141"/>
        <v>207.32378168591507</v>
      </c>
      <c r="W749" s="2"/>
      <c r="X749" s="2"/>
    </row>
    <row r="750" spans="1:24">
      <c r="A750">
        <v>1</v>
      </c>
      <c r="B750">
        <v>150</v>
      </c>
      <c r="C750">
        <v>75</v>
      </c>
      <c r="D750">
        <v>150</v>
      </c>
      <c r="E750">
        <v>100</v>
      </c>
      <c r="F750">
        <v>6</v>
      </c>
      <c r="G750">
        <v>125</v>
      </c>
      <c r="H750">
        <v>2013</v>
      </c>
      <c r="I750">
        <f t="shared" si="140"/>
        <v>0.17000000000000007</v>
      </c>
      <c r="J750">
        <v>0.35</v>
      </c>
      <c r="K750">
        <v>375</v>
      </c>
      <c r="L750">
        <v>375</v>
      </c>
      <c r="M750">
        <v>1</v>
      </c>
      <c r="N750">
        <v>1</v>
      </c>
      <c r="O750">
        <f t="shared" si="138"/>
        <v>0.35389999999999999</v>
      </c>
      <c r="P750">
        <f t="shared" si="139"/>
        <v>118.10799999999999</v>
      </c>
      <c r="Q750">
        <f t="shared" si="142"/>
        <v>107.92677165354336</v>
      </c>
      <c r="R750">
        <f t="shared" si="143"/>
        <v>118.10799999999999</v>
      </c>
      <c r="S750">
        <f t="shared" si="144"/>
        <v>175.40647412612233</v>
      </c>
      <c r="T750">
        <f t="shared" si="141"/>
        <v>207.21351476765918</v>
      </c>
      <c r="W750" s="2"/>
      <c r="X750" s="2"/>
    </row>
    <row r="751" spans="1:24">
      <c r="A751">
        <v>1</v>
      </c>
      <c r="B751">
        <v>150</v>
      </c>
      <c r="C751">
        <v>75</v>
      </c>
      <c r="D751">
        <v>150</v>
      </c>
      <c r="E751">
        <v>100</v>
      </c>
      <c r="F751">
        <v>6</v>
      </c>
      <c r="G751">
        <v>125</v>
      </c>
      <c r="H751">
        <v>2013</v>
      </c>
      <c r="I751">
        <f t="shared" si="140"/>
        <v>0.17500000000000007</v>
      </c>
      <c r="J751">
        <v>0.35</v>
      </c>
      <c r="K751">
        <v>375</v>
      </c>
      <c r="L751">
        <v>375</v>
      </c>
      <c r="M751">
        <v>1</v>
      </c>
      <c r="N751">
        <v>1</v>
      </c>
      <c r="O751">
        <f t="shared" si="138"/>
        <v>0.35389999999999999</v>
      </c>
      <c r="P751">
        <f t="shared" si="139"/>
        <v>118.10799999999999</v>
      </c>
      <c r="Q751">
        <f t="shared" si="142"/>
        <v>107.92677165354336</v>
      </c>
      <c r="R751">
        <f t="shared" si="143"/>
        <v>118.10799999999999</v>
      </c>
      <c r="S751">
        <f t="shared" si="144"/>
        <v>175.31318269960695</v>
      </c>
      <c r="T751">
        <f t="shared" si="141"/>
        <v>207.10330649580231</v>
      </c>
      <c r="W751" s="2"/>
      <c r="X751" s="2"/>
    </row>
    <row r="752" spans="1:24">
      <c r="A752">
        <v>1</v>
      </c>
      <c r="B752">
        <v>150</v>
      </c>
      <c r="C752">
        <v>75</v>
      </c>
      <c r="D752">
        <v>150</v>
      </c>
      <c r="E752">
        <v>100</v>
      </c>
      <c r="F752">
        <v>6</v>
      </c>
      <c r="G752">
        <v>125</v>
      </c>
      <c r="H752">
        <v>2013</v>
      </c>
      <c r="I752">
        <f t="shared" si="140"/>
        <v>0.18000000000000008</v>
      </c>
      <c r="J752">
        <v>0.35</v>
      </c>
      <c r="K752">
        <v>375</v>
      </c>
      <c r="L752">
        <v>375</v>
      </c>
      <c r="M752">
        <v>1</v>
      </c>
      <c r="N752">
        <v>1</v>
      </c>
      <c r="O752">
        <f t="shared" si="138"/>
        <v>0.35389999999999999</v>
      </c>
      <c r="P752">
        <f t="shared" si="139"/>
        <v>118.10799999999999</v>
      </c>
      <c r="Q752">
        <f t="shared" si="142"/>
        <v>107.92677165354336</v>
      </c>
      <c r="R752">
        <f t="shared" si="143"/>
        <v>118.10799999999999</v>
      </c>
      <c r="S752">
        <f t="shared" si="144"/>
        <v>175.21994089093101</v>
      </c>
      <c r="T752">
        <f t="shared" si="141"/>
        <v>206.99315683915319</v>
      </c>
      <c r="W752" s="2"/>
      <c r="X752" s="2"/>
    </row>
    <row r="753" spans="1:24">
      <c r="A753">
        <v>1</v>
      </c>
      <c r="B753">
        <v>150</v>
      </c>
      <c r="C753">
        <v>75</v>
      </c>
      <c r="D753">
        <v>150</v>
      </c>
      <c r="E753">
        <v>100</v>
      </c>
      <c r="F753">
        <v>6</v>
      </c>
      <c r="G753">
        <v>125</v>
      </c>
      <c r="H753">
        <v>2013</v>
      </c>
      <c r="I753">
        <f t="shared" si="140"/>
        <v>0.18500000000000008</v>
      </c>
      <c r="J753">
        <v>0.35</v>
      </c>
      <c r="K753">
        <v>375</v>
      </c>
      <c r="L753">
        <v>375</v>
      </c>
      <c r="M753">
        <v>1</v>
      </c>
      <c r="N753">
        <v>1</v>
      </c>
      <c r="O753">
        <f t="shared" si="138"/>
        <v>0.35389999999999999</v>
      </c>
      <c r="P753">
        <f t="shared" si="139"/>
        <v>118.10799999999999</v>
      </c>
      <c r="Q753">
        <f t="shared" si="142"/>
        <v>107.92677165354336</v>
      </c>
      <c r="R753">
        <f t="shared" si="143"/>
        <v>118.10799999999999</v>
      </c>
      <c r="S753">
        <f t="shared" si="144"/>
        <v>175.12674867370484</v>
      </c>
      <c r="T753">
        <f t="shared" si="141"/>
        <v>206.88306576653662</v>
      </c>
      <c r="W753" s="2"/>
      <c r="X753" s="2"/>
    </row>
    <row r="754" spans="1:24">
      <c r="A754">
        <v>1</v>
      </c>
      <c r="B754">
        <v>150</v>
      </c>
      <c r="C754">
        <v>75</v>
      </c>
      <c r="D754">
        <v>150</v>
      </c>
      <c r="E754">
        <v>100</v>
      </c>
      <c r="F754">
        <v>6</v>
      </c>
      <c r="G754">
        <v>125</v>
      </c>
      <c r="H754">
        <v>2013</v>
      </c>
      <c r="I754">
        <f t="shared" si="140"/>
        <v>0.19000000000000009</v>
      </c>
      <c r="J754">
        <v>0.35</v>
      </c>
      <c r="K754">
        <v>375</v>
      </c>
      <c r="L754">
        <v>375</v>
      </c>
      <c r="M754">
        <v>1</v>
      </c>
      <c r="N754">
        <v>1</v>
      </c>
      <c r="O754">
        <f t="shared" si="138"/>
        <v>0.35389999999999999</v>
      </c>
      <c r="P754">
        <f t="shared" si="139"/>
        <v>118.10799999999999</v>
      </c>
      <c r="Q754">
        <f t="shared" si="142"/>
        <v>107.92677165354336</v>
      </c>
      <c r="R754">
        <f t="shared" si="143"/>
        <v>118.10799999999999</v>
      </c>
      <c r="S754">
        <f t="shared" si="144"/>
        <v>175.03360602155266</v>
      </c>
      <c r="T754">
        <f t="shared" si="141"/>
        <v>206.7730332467942</v>
      </c>
      <c r="W754" s="2"/>
      <c r="X754" s="2"/>
    </row>
    <row r="755" spans="1:24">
      <c r="A755">
        <v>1</v>
      </c>
      <c r="B755">
        <v>150</v>
      </c>
      <c r="C755">
        <v>75</v>
      </c>
      <c r="D755">
        <v>150</v>
      </c>
      <c r="E755">
        <v>100</v>
      </c>
      <c r="F755">
        <v>6</v>
      </c>
      <c r="G755">
        <v>125</v>
      </c>
      <c r="H755">
        <v>2013</v>
      </c>
      <c r="I755">
        <f t="shared" si="140"/>
        <v>0.19500000000000009</v>
      </c>
      <c r="J755">
        <v>0.35</v>
      </c>
      <c r="K755">
        <v>375</v>
      </c>
      <c r="L755">
        <v>375</v>
      </c>
      <c r="M755">
        <v>1</v>
      </c>
      <c r="N755">
        <v>1</v>
      </c>
      <c r="O755">
        <f t="shared" si="138"/>
        <v>0.35389999999999999</v>
      </c>
      <c r="P755">
        <f t="shared" si="139"/>
        <v>118.10799999999999</v>
      </c>
      <c r="Q755">
        <f t="shared" si="142"/>
        <v>107.92677165354336</v>
      </c>
      <c r="R755">
        <f t="shared" si="143"/>
        <v>118.10799999999999</v>
      </c>
      <c r="S755">
        <f t="shared" si="144"/>
        <v>174.94051290811302</v>
      </c>
      <c r="T755">
        <f t="shared" si="141"/>
        <v>206.66305924878418</v>
      </c>
      <c r="W755" s="2"/>
      <c r="X755" s="2"/>
    </row>
    <row r="756" spans="1:24">
      <c r="A756">
        <v>1</v>
      </c>
      <c r="B756">
        <v>150</v>
      </c>
      <c r="C756">
        <v>75</v>
      </c>
      <c r="D756">
        <v>150</v>
      </c>
      <c r="E756">
        <v>100</v>
      </c>
      <c r="F756">
        <v>6</v>
      </c>
      <c r="G756">
        <v>125</v>
      </c>
      <c r="H756">
        <v>2013</v>
      </c>
      <c r="I756">
        <f t="shared" si="140"/>
        <v>0.20000000000000009</v>
      </c>
      <c r="J756">
        <v>0.35</v>
      </c>
      <c r="K756">
        <v>375</v>
      </c>
      <c r="L756">
        <v>375</v>
      </c>
      <c r="M756">
        <v>1</v>
      </c>
      <c r="N756">
        <v>1</v>
      </c>
      <c r="O756">
        <f t="shared" si="138"/>
        <v>0.35389999999999999</v>
      </c>
      <c r="P756">
        <f t="shared" si="139"/>
        <v>118.10799999999999</v>
      </c>
      <c r="Q756">
        <f t="shared" si="142"/>
        <v>107.92677165354336</v>
      </c>
      <c r="R756">
        <f t="shared" si="143"/>
        <v>118.10799999999999</v>
      </c>
      <c r="S756">
        <f t="shared" si="144"/>
        <v>174.84746930703821</v>
      </c>
      <c r="T756">
        <f t="shared" si="141"/>
        <v>206.55314374138115</v>
      </c>
      <c r="W756" s="2"/>
      <c r="X756" s="2"/>
    </row>
    <row r="757" spans="1:24">
      <c r="A757">
        <v>1</v>
      </c>
      <c r="B757">
        <v>150</v>
      </c>
      <c r="C757">
        <v>75</v>
      </c>
      <c r="D757">
        <v>150</v>
      </c>
      <c r="E757">
        <v>100</v>
      </c>
      <c r="F757">
        <v>6</v>
      </c>
      <c r="G757">
        <v>125</v>
      </c>
      <c r="H757">
        <v>2013</v>
      </c>
      <c r="I757">
        <f t="shared" si="140"/>
        <v>0.2050000000000001</v>
      </c>
      <c r="J757">
        <v>0.35</v>
      </c>
      <c r="K757">
        <v>375</v>
      </c>
      <c r="L757">
        <v>375</v>
      </c>
      <c r="M757">
        <v>1</v>
      </c>
      <c r="N757">
        <v>1</v>
      </c>
      <c r="O757">
        <f t="shared" si="138"/>
        <v>0.35389999999999999</v>
      </c>
      <c r="P757">
        <f t="shared" si="139"/>
        <v>118.10799999999999</v>
      </c>
      <c r="Q757">
        <f t="shared" si="142"/>
        <v>107.92677165354336</v>
      </c>
      <c r="R757">
        <f t="shared" si="143"/>
        <v>118.10799999999999</v>
      </c>
      <c r="S757">
        <f t="shared" si="144"/>
        <v>174.75447519199477</v>
      </c>
      <c r="T757">
        <f t="shared" si="141"/>
        <v>206.44328669347649</v>
      </c>
      <c r="W757" s="2"/>
      <c r="X757" s="2"/>
    </row>
    <row r="758" spans="1:24">
      <c r="A758">
        <v>1</v>
      </c>
      <c r="B758">
        <v>150</v>
      </c>
      <c r="C758">
        <v>75</v>
      </c>
      <c r="D758">
        <v>150</v>
      </c>
      <c r="E758">
        <v>100</v>
      </c>
      <c r="F758">
        <v>6</v>
      </c>
      <c r="G758">
        <v>125</v>
      </c>
      <c r="H758">
        <v>2013</v>
      </c>
      <c r="I758">
        <f t="shared" si="140"/>
        <v>0.2100000000000001</v>
      </c>
      <c r="J758">
        <v>0.35</v>
      </c>
      <c r="K758">
        <v>375</v>
      </c>
      <c r="L758">
        <v>375</v>
      </c>
      <c r="M758">
        <v>1</v>
      </c>
      <c r="N758">
        <v>1</v>
      </c>
      <c r="O758">
        <f t="shared" si="138"/>
        <v>0.35389999999999999</v>
      </c>
      <c r="P758">
        <f t="shared" si="139"/>
        <v>118.10799999999999</v>
      </c>
      <c r="Q758">
        <f t="shared" si="142"/>
        <v>107.92677165354336</v>
      </c>
      <c r="R758">
        <f t="shared" si="143"/>
        <v>118.10799999999999</v>
      </c>
      <c r="S758">
        <f t="shared" si="144"/>
        <v>174.66153053666309</v>
      </c>
      <c r="T758">
        <f t="shared" si="141"/>
        <v>206.333488073978</v>
      </c>
      <c r="W758" s="2"/>
      <c r="X758" s="2"/>
    </row>
    <row r="759" spans="1:24">
      <c r="A759">
        <v>1</v>
      </c>
      <c r="B759">
        <v>150</v>
      </c>
      <c r="C759">
        <v>75</v>
      </c>
      <c r="D759">
        <v>150</v>
      </c>
      <c r="E759">
        <v>100</v>
      </c>
      <c r="F759">
        <v>6</v>
      </c>
      <c r="G759">
        <v>125</v>
      </c>
      <c r="H759">
        <v>2013</v>
      </c>
      <c r="I759">
        <f t="shared" si="140"/>
        <v>0.21500000000000011</v>
      </c>
      <c r="J759">
        <v>0.35</v>
      </c>
      <c r="K759">
        <v>375</v>
      </c>
      <c r="L759">
        <v>375</v>
      </c>
      <c r="M759">
        <v>1</v>
      </c>
      <c r="N759">
        <v>1</v>
      </c>
      <c r="O759">
        <f t="shared" si="138"/>
        <v>0.35389999999999999</v>
      </c>
      <c r="P759">
        <f t="shared" si="139"/>
        <v>118.10799999999999</v>
      </c>
      <c r="Q759">
        <f t="shared" si="142"/>
        <v>107.92677165354336</v>
      </c>
      <c r="R759">
        <f t="shared" si="143"/>
        <v>118.10799999999999</v>
      </c>
      <c r="S759">
        <f t="shared" si="144"/>
        <v>174.56863531473761</v>
      </c>
      <c r="T759">
        <f t="shared" si="141"/>
        <v>206.22374785181003</v>
      </c>
      <c r="W759" s="2"/>
      <c r="X759" s="2"/>
    </row>
    <row r="760" spans="1:24">
      <c r="A760">
        <v>1</v>
      </c>
      <c r="B760">
        <v>150</v>
      </c>
      <c r="C760">
        <v>75</v>
      </c>
      <c r="D760">
        <v>150</v>
      </c>
      <c r="E760">
        <v>100</v>
      </c>
      <c r="F760">
        <v>6</v>
      </c>
      <c r="G760">
        <v>125</v>
      </c>
      <c r="H760">
        <v>2013</v>
      </c>
      <c r="I760">
        <f t="shared" si="140"/>
        <v>0.22000000000000011</v>
      </c>
      <c r="J760">
        <v>0.35</v>
      </c>
      <c r="K760">
        <v>375</v>
      </c>
      <c r="L760">
        <v>375</v>
      </c>
      <c r="M760">
        <v>1</v>
      </c>
      <c r="N760">
        <v>1</v>
      </c>
      <c r="O760">
        <f t="shared" si="138"/>
        <v>0.35389999999999999</v>
      </c>
      <c r="P760">
        <f t="shared" si="139"/>
        <v>118.10799999999999</v>
      </c>
      <c r="Q760">
        <f t="shared" si="142"/>
        <v>107.92677165354336</v>
      </c>
      <c r="R760">
        <f t="shared" si="143"/>
        <v>118.10799999999999</v>
      </c>
      <c r="S760">
        <f t="shared" si="144"/>
        <v>174.47578949992666</v>
      </c>
      <c r="T760">
        <f t="shared" si="141"/>
        <v>206.11406599591334</v>
      </c>
      <c r="W760" s="2"/>
      <c r="X760" s="2"/>
    </row>
    <row r="761" spans="1:24">
      <c r="A761">
        <v>1</v>
      </c>
      <c r="B761">
        <v>150</v>
      </c>
      <c r="C761">
        <v>75</v>
      </c>
      <c r="D761">
        <v>150</v>
      </c>
      <c r="E761">
        <v>100</v>
      </c>
      <c r="F761">
        <v>6</v>
      </c>
      <c r="G761">
        <v>125</v>
      </c>
      <c r="H761">
        <v>2013</v>
      </c>
      <c r="I761">
        <f t="shared" si="140"/>
        <v>0.22500000000000012</v>
      </c>
      <c r="J761">
        <v>0.35</v>
      </c>
      <c r="K761">
        <v>375</v>
      </c>
      <c r="L761">
        <v>375</v>
      </c>
      <c r="M761">
        <v>1</v>
      </c>
      <c r="N761">
        <v>1</v>
      </c>
      <c r="O761">
        <f t="shared" si="138"/>
        <v>0.35389999999999999</v>
      </c>
      <c r="P761">
        <f t="shared" si="139"/>
        <v>118.10799999999999</v>
      </c>
      <c r="Q761">
        <f t="shared" si="142"/>
        <v>107.92677165354336</v>
      </c>
      <c r="R761">
        <f t="shared" si="143"/>
        <v>118.10799999999999</v>
      </c>
      <c r="S761">
        <f t="shared" si="144"/>
        <v>174.38299306595277</v>
      </c>
      <c r="T761">
        <f t="shared" si="141"/>
        <v>206.00444247524553</v>
      </c>
      <c r="W761" s="2"/>
      <c r="X761" s="2"/>
    </row>
    <row r="762" spans="1:24">
      <c r="A762">
        <v>1</v>
      </c>
      <c r="B762">
        <v>150</v>
      </c>
      <c r="C762">
        <v>75</v>
      </c>
      <c r="D762">
        <v>150</v>
      </c>
      <c r="E762">
        <v>100</v>
      </c>
      <c r="F762">
        <v>6</v>
      </c>
      <c r="G762">
        <v>125</v>
      </c>
      <c r="H762">
        <v>2013</v>
      </c>
      <c r="I762">
        <f t="shared" si="140"/>
        <v>0.23000000000000012</v>
      </c>
      <c r="J762">
        <v>0.35</v>
      </c>
      <c r="K762">
        <v>375</v>
      </c>
      <c r="L762">
        <v>375</v>
      </c>
      <c r="M762">
        <v>1</v>
      </c>
      <c r="N762">
        <v>1</v>
      </c>
      <c r="O762">
        <f t="shared" si="138"/>
        <v>0.35389999999999999</v>
      </c>
      <c r="P762">
        <f t="shared" si="139"/>
        <v>118.10799999999999</v>
      </c>
      <c r="Q762">
        <f t="shared" si="142"/>
        <v>107.92677165354336</v>
      </c>
      <c r="R762">
        <f t="shared" si="143"/>
        <v>118.10799999999999</v>
      </c>
      <c r="S762">
        <f t="shared" si="144"/>
        <v>174.29024598655226</v>
      </c>
      <c r="T762">
        <f t="shared" si="141"/>
        <v>205.89487725878038</v>
      </c>
      <c r="W762" s="2"/>
      <c r="X762" s="2"/>
    </row>
    <row r="763" spans="1:24">
      <c r="A763">
        <v>1</v>
      </c>
      <c r="B763">
        <v>150</v>
      </c>
      <c r="C763">
        <v>75</v>
      </c>
      <c r="D763">
        <v>150</v>
      </c>
      <c r="E763">
        <v>100</v>
      </c>
      <c r="F763">
        <v>6</v>
      </c>
      <c r="G763">
        <v>125</v>
      </c>
      <c r="H763">
        <v>2013</v>
      </c>
      <c r="I763">
        <f t="shared" si="140"/>
        <v>0.23500000000000013</v>
      </c>
      <c r="J763">
        <v>0.35</v>
      </c>
      <c r="K763">
        <v>375</v>
      </c>
      <c r="L763">
        <v>375</v>
      </c>
      <c r="M763">
        <v>1</v>
      </c>
      <c r="N763">
        <v>1</v>
      </c>
      <c r="O763">
        <f t="shared" si="138"/>
        <v>0.35389999999999999</v>
      </c>
      <c r="P763">
        <f t="shared" si="139"/>
        <v>118.10799999999999</v>
      </c>
      <c r="Q763">
        <f t="shared" si="142"/>
        <v>107.92677165354336</v>
      </c>
      <c r="R763">
        <f t="shared" si="143"/>
        <v>118.10799999999999</v>
      </c>
      <c r="S763">
        <f t="shared" si="144"/>
        <v>174.19754823547555</v>
      </c>
      <c r="T763">
        <f t="shared" si="141"/>
        <v>205.78537031550846</v>
      </c>
      <c r="W763" s="2"/>
      <c r="X763" s="2"/>
    </row>
    <row r="764" spans="1:24">
      <c r="A764">
        <v>1</v>
      </c>
      <c r="B764">
        <v>150</v>
      </c>
      <c r="C764">
        <v>75</v>
      </c>
      <c r="D764">
        <v>150</v>
      </c>
      <c r="E764">
        <v>100</v>
      </c>
      <c r="F764">
        <v>6</v>
      </c>
      <c r="G764">
        <v>125</v>
      </c>
      <c r="H764">
        <v>2013</v>
      </c>
      <c r="I764">
        <f t="shared" si="140"/>
        <v>0.24000000000000013</v>
      </c>
      <c r="J764">
        <v>0.35</v>
      </c>
      <c r="K764">
        <v>375</v>
      </c>
      <c r="L764">
        <v>375</v>
      </c>
      <c r="M764">
        <v>1</v>
      </c>
      <c r="N764">
        <v>1</v>
      </c>
      <c r="O764">
        <f t="shared" si="138"/>
        <v>0.35389999999999999</v>
      </c>
      <c r="P764">
        <f t="shared" si="139"/>
        <v>118.10799999999999</v>
      </c>
      <c r="Q764">
        <f t="shared" si="142"/>
        <v>107.92677165354336</v>
      </c>
      <c r="R764">
        <f t="shared" si="143"/>
        <v>118.10799999999999</v>
      </c>
      <c r="S764">
        <f t="shared" si="144"/>
        <v>174.10489978648684</v>
      </c>
      <c r="T764">
        <f t="shared" si="141"/>
        <v>205.67592161443648</v>
      </c>
      <c r="W764" s="2"/>
      <c r="X764" s="2"/>
    </row>
    <row r="765" spans="1:24">
      <c r="A765">
        <v>1</v>
      </c>
      <c r="B765">
        <v>150</v>
      </c>
      <c r="C765">
        <v>75</v>
      </c>
      <c r="D765">
        <v>150</v>
      </c>
      <c r="E765">
        <v>100</v>
      </c>
      <c r="F765">
        <v>6</v>
      </c>
      <c r="G765">
        <v>125</v>
      </c>
      <c r="H765">
        <v>2013</v>
      </c>
      <c r="I765">
        <f t="shared" si="140"/>
        <v>0.24500000000000013</v>
      </c>
      <c r="J765">
        <v>0.35</v>
      </c>
      <c r="K765">
        <v>375</v>
      </c>
      <c r="L765">
        <v>375</v>
      </c>
      <c r="M765">
        <v>1</v>
      </c>
      <c r="N765">
        <v>1</v>
      </c>
      <c r="O765">
        <f t="shared" si="138"/>
        <v>0.35389999999999999</v>
      </c>
      <c r="P765">
        <f t="shared" si="139"/>
        <v>118.10799999999999</v>
      </c>
      <c r="Q765">
        <f t="shared" si="142"/>
        <v>107.92677165354336</v>
      </c>
      <c r="R765">
        <f t="shared" si="143"/>
        <v>118.10799999999999</v>
      </c>
      <c r="S765">
        <f t="shared" si="144"/>
        <v>174.01230061336443</v>
      </c>
      <c r="T765">
        <f t="shared" si="141"/>
        <v>205.56653112458784</v>
      </c>
      <c r="W765" s="2"/>
      <c r="X765" s="2"/>
    </row>
    <row r="766" spans="1:24">
      <c r="A766">
        <v>1</v>
      </c>
      <c r="B766">
        <v>150</v>
      </c>
      <c r="C766">
        <v>75</v>
      </c>
      <c r="D766">
        <v>150</v>
      </c>
      <c r="E766">
        <v>100</v>
      </c>
      <c r="F766">
        <v>6</v>
      </c>
      <c r="G766">
        <v>125</v>
      </c>
      <c r="H766">
        <v>2013</v>
      </c>
      <c r="I766">
        <f t="shared" si="140"/>
        <v>0.25000000000000011</v>
      </c>
      <c r="J766">
        <v>0.35</v>
      </c>
      <c r="K766">
        <v>375</v>
      </c>
      <c r="L766">
        <v>375</v>
      </c>
      <c r="M766">
        <v>1</v>
      </c>
      <c r="N766">
        <v>1</v>
      </c>
      <c r="O766">
        <f t="shared" si="138"/>
        <v>0.35389999999999999</v>
      </c>
      <c r="P766">
        <f t="shared" si="139"/>
        <v>118.10799999999999</v>
      </c>
      <c r="Q766">
        <f t="shared" si="142"/>
        <v>107.92677165354336</v>
      </c>
      <c r="R766">
        <f t="shared" si="143"/>
        <v>118.10799999999999</v>
      </c>
      <c r="S766">
        <f t="shared" si="144"/>
        <v>173.91975068990064</v>
      </c>
      <c r="T766">
        <f t="shared" si="141"/>
        <v>205.45719881500261</v>
      </c>
      <c r="W766" s="2"/>
      <c r="X766" s="2"/>
    </row>
    <row r="767" spans="1:24">
      <c r="A767">
        <v>1</v>
      </c>
      <c r="B767">
        <v>150</v>
      </c>
      <c r="C767">
        <v>75</v>
      </c>
      <c r="D767">
        <v>150</v>
      </c>
      <c r="E767">
        <v>100</v>
      </c>
      <c r="F767">
        <v>6</v>
      </c>
      <c r="G767">
        <v>125</v>
      </c>
      <c r="H767">
        <v>2013</v>
      </c>
      <c r="I767">
        <f t="shared" si="140"/>
        <v>0.25500000000000012</v>
      </c>
      <c r="J767">
        <v>0.35</v>
      </c>
      <c r="K767">
        <v>375</v>
      </c>
      <c r="L767">
        <v>375</v>
      </c>
      <c r="M767">
        <v>1</v>
      </c>
      <c r="N767">
        <v>1</v>
      </c>
      <c r="O767">
        <f t="shared" si="138"/>
        <v>0.35389999999999999</v>
      </c>
      <c r="P767">
        <f t="shared" si="139"/>
        <v>118.10799999999999</v>
      </c>
      <c r="Q767">
        <f t="shared" si="142"/>
        <v>107.92677165354336</v>
      </c>
      <c r="R767">
        <f t="shared" si="143"/>
        <v>118.10799999999999</v>
      </c>
      <c r="S767">
        <f t="shared" si="144"/>
        <v>173.82724998990147</v>
      </c>
      <c r="T767">
        <f t="shared" si="141"/>
        <v>205.34792465473691</v>
      </c>
      <c r="W767" s="2"/>
      <c r="X767" s="2"/>
    </row>
    <row r="768" spans="1:24">
      <c r="A768">
        <v>1</v>
      </c>
      <c r="B768">
        <v>150</v>
      </c>
      <c r="C768">
        <v>75</v>
      </c>
      <c r="D768">
        <v>150</v>
      </c>
      <c r="E768">
        <v>100</v>
      </c>
      <c r="F768">
        <v>6</v>
      </c>
      <c r="G768">
        <v>125</v>
      </c>
      <c r="H768">
        <v>2013</v>
      </c>
      <c r="I768">
        <f t="shared" si="140"/>
        <v>0.26000000000000012</v>
      </c>
      <c r="J768">
        <v>0.35</v>
      </c>
      <c r="K768">
        <v>375</v>
      </c>
      <c r="L768">
        <v>375</v>
      </c>
      <c r="M768">
        <v>1</v>
      </c>
      <c r="N768">
        <v>1</v>
      </c>
      <c r="O768">
        <f t="shared" si="138"/>
        <v>0.35389999999999999</v>
      </c>
      <c r="P768">
        <f t="shared" si="139"/>
        <v>118.10799999999999</v>
      </c>
      <c r="Q768">
        <f t="shared" si="142"/>
        <v>107.92677165354336</v>
      </c>
      <c r="R768">
        <f t="shared" si="143"/>
        <v>118.10799999999999</v>
      </c>
      <c r="S768">
        <f t="shared" si="144"/>
        <v>173.73479848718702</v>
      </c>
      <c r="T768">
        <f t="shared" si="141"/>
        <v>205.2387086128636</v>
      </c>
      <c r="W768" s="2"/>
      <c r="X768" s="2"/>
    </row>
    <row r="769" spans="1:24">
      <c r="A769">
        <v>1</v>
      </c>
      <c r="B769">
        <v>150</v>
      </c>
      <c r="C769">
        <v>75</v>
      </c>
      <c r="D769">
        <v>150</v>
      </c>
      <c r="E769">
        <v>100</v>
      </c>
      <c r="F769">
        <v>6</v>
      </c>
      <c r="G769">
        <v>125</v>
      </c>
      <c r="H769">
        <v>2013</v>
      </c>
      <c r="I769">
        <f t="shared" si="140"/>
        <v>0.26500000000000012</v>
      </c>
      <c r="J769">
        <v>0.35</v>
      </c>
      <c r="K769">
        <v>375</v>
      </c>
      <c r="L769">
        <v>375</v>
      </c>
      <c r="M769">
        <v>1</v>
      </c>
      <c r="N769">
        <v>1</v>
      </c>
      <c r="O769">
        <f t="shared" si="138"/>
        <v>0.35389999999999999</v>
      </c>
      <c r="P769">
        <f t="shared" si="139"/>
        <v>118.10799999999999</v>
      </c>
      <c r="Q769">
        <f t="shared" si="142"/>
        <v>107.92677165354336</v>
      </c>
      <c r="R769">
        <f t="shared" si="143"/>
        <v>118.10799999999999</v>
      </c>
      <c r="S769">
        <f t="shared" si="144"/>
        <v>173.64239615559143</v>
      </c>
      <c r="T769">
        <f t="shared" si="141"/>
        <v>205.12955065847197</v>
      </c>
      <c r="W769" s="2"/>
      <c r="X769" s="2"/>
    </row>
    <row r="770" spans="1:24">
      <c r="A770">
        <v>1</v>
      </c>
      <c r="B770">
        <v>150</v>
      </c>
      <c r="C770">
        <v>75</v>
      </c>
      <c r="D770">
        <v>150</v>
      </c>
      <c r="E770">
        <v>100</v>
      </c>
      <c r="F770">
        <v>6</v>
      </c>
      <c r="G770">
        <v>125</v>
      </c>
      <c r="H770">
        <v>2013</v>
      </c>
      <c r="I770">
        <f t="shared" si="140"/>
        <v>0.27000000000000013</v>
      </c>
      <c r="J770">
        <v>0.35</v>
      </c>
      <c r="K770">
        <v>375</v>
      </c>
      <c r="L770">
        <v>375</v>
      </c>
      <c r="M770">
        <v>1</v>
      </c>
      <c r="N770">
        <v>1</v>
      </c>
      <c r="O770">
        <f t="shared" si="138"/>
        <v>0.35389999999999999</v>
      </c>
      <c r="P770">
        <f t="shared" si="139"/>
        <v>118.10799999999999</v>
      </c>
      <c r="Q770">
        <f t="shared" si="142"/>
        <v>107.92677165354336</v>
      </c>
      <c r="R770">
        <f t="shared" si="143"/>
        <v>118.10799999999999</v>
      </c>
      <c r="S770">
        <f t="shared" si="144"/>
        <v>173.55004296896252</v>
      </c>
      <c r="T770">
        <f t="shared" si="141"/>
        <v>205.02045076066773</v>
      </c>
      <c r="W770" s="2"/>
      <c r="X770" s="2"/>
    </row>
    <row r="771" spans="1:24">
      <c r="A771">
        <v>1</v>
      </c>
      <c r="B771">
        <v>150</v>
      </c>
      <c r="C771">
        <v>75</v>
      </c>
      <c r="D771">
        <v>150</v>
      </c>
      <c r="E771">
        <v>100</v>
      </c>
      <c r="F771">
        <v>6</v>
      </c>
      <c r="G771">
        <v>125</v>
      </c>
      <c r="H771">
        <v>2013</v>
      </c>
      <c r="I771">
        <f t="shared" si="140"/>
        <v>0.27500000000000013</v>
      </c>
      <c r="J771">
        <v>0.35</v>
      </c>
      <c r="K771">
        <v>375</v>
      </c>
      <c r="L771">
        <v>375</v>
      </c>
      <c r="M771">
        <v>1</v>
      </c>
      <c r="N771">
        <v>1</v>
      </c>
      <c r="O771">
        <f t="shared" si="138"/>
        <v>0.35389999999999999</v>
      </c>
      <c r="P771">
        <f t="shared" si="139"/>
        <v>118.10799999999999</v>
      </c>
      <c r="Q771">
        <f t="shared" si="142"/>
        <v>107.92677165354336</v>
      </c>
      <c r="R771">
        <f t="shared" si="143"/>
        <v>118.10799999999999</v>
      </c>
      <c r="S771">
        <f t="shared" si="144"/>
        <v>173.45773890116203</v>
      </c>
      <c r="T771">
        <f t="shared" si="141"/>
        <v>204.91140888857274</v>
      </c>
      <c r="W771" s="2"/>
      <c r="X771" s="2"/>
    </row>
    <row r="772" spans="1:24">
      <c r="A772">
        <v>1</v>
      </c>
      <c r="B772">
        <v>150</v>
      </c>
      <c r="C772">
        <v>75</v>
      </c>
      <c r="D772">
        <v>150</v>
      </c>
      <c r="E772">
        <v>100</v>
      </c>
      <c r="F772">
        <v>6</v>
      </c>
      <c r="G772">
        <v>125</v>
      </c>
      <c r="H772">
        <v>2013</v>
      </c>
      <c r="I772">
        <f t="shared" si="140"/>
        <v>0.28000000000000014</v>
      </c>
      <c r="J772">
        <v>0.35</v>
      </c>
      <c r="K772">
        <v>375</v>
      </c>
      <c r="L772">
        <v>375</v>
      </c>
      <c r="M772">
        <v>1</v>
      </c>
      <c r="N772">
        <v>1</v>
      </c>
      <c r="O772">
        <f t="shared" si="138"/>
        <v>0.35389999999999999</v>
      </c>
      <c r="P772">
        <f t="shared" si="139"/>
        <v>118.10799999999999</v>
      </c>
      <c r="Q772">
        <f t="shared" si="142"/>
        <v>107.92677165354336</v>
      </c>
      <c r="R772">
        <f t="shared" si="143"/>
        <v>118.10799999999999</v>
      </c>
      <c r="S772">
        <f t="shared" si="144"/>
        <v>173.36548392606588</v>
      </c>
      <c r="T772">
        <f t="shared" si="141"/>
        <v>204.80242501132579</v>
      </c>
      <c r="W772" s="2"/>
      <c r="X772" s="2"/>
    </row>
    <row r="773" spans="1:24">
      <c r="A773">
        <v>1</v>
      </c>
      <c r="B773">
        <v>150</v>
      </c>
      <c r="C773">
        <v>75</v>
      </c>
      <c r="D773">
        <v>150</v>
      </c>
      <c r="E773">
        <v>100</v>
      </c>
      <c r="F773">
        <v>6</v>
      </c>
      <c r="G773">
        <v>125</v>
      </c>
      <c r="H773">
        <v>2013</v>
      </c>
      <c r="I773">
        <f t="shared" si="140"/>
        <v>0.28500000000000014</v>
      </c>
      <c r="J773">
        <v>0.35</v>
      </c>
      <c r="K773">
        <v>375</v>
      </c>
      <c r="L773">
        <v>375</v>
      </c>
      <c r="M773">
        <v>1</v>
      </c>
      <c r="N773">
        <v>1</v>
      </c>
      <c r="O773">
        <f t="shared" si="138"/>
        <v>0.35389999999999999</v>
      </c>
      <c r="P773">
        <f t="shared" si="139"/>
        <v>118.10799999999999</v>
      </c>
      <c r="Q773">
        <f t="shared" si="142"/>
        <v>107.92677165354336</v>
      </c>
      <c r="R773">
        <f t="shared" si="143"/>
        <v>118.10799999999999</v>
      </c>
      <c r="S773">
        <f t="shared" si="144"/>
        <v>173.27327801756357</v>
      </c>
      <c r="T773">
        <f t="shared" si="141"/>
        <v>204.69349909808176</v>
      </c>
      <c r="W773" s="2"/>
      <c r="X773" s="2"/>
    </row>
    <row r="774" spans="1:24">
      <c r="A774">
        <v>1</v>
      </c>
      <c r="B774">
        <v>150</v>
      </c>
      <c r="C774">
        <v>75</v>
      </c>
      <c r="D774">
        <v>150</v>
      </c>
      <c r="E774">
        <v>100</v>
      </c>
      <c r="F774">
        <v>6</v>
      </c>
      <c r="G774">
        <v>125</v>
      </c>
      <c r="H774">
        <v>2013</v>
      </c>
      <c r="I774">
        <f t="shared" si="140"/>
        <v>0.29000000000000015</v>
      </c>
      <c r="J774">
        <v>0.35</v>
      </c>
      <c r="K774">
        <v>375</v>
      </c>
      <c r="L774">
        <v>375</v>
      </c>
      <c r="M774">
        <v>1</v>
      </c>
      <c r="N774">
        <v>1</v>
      </c>
      <c r="O774">
        <f t="shared" si="138"/>
        <v>0.35389999999999999</v>
      </c>
      <c r="P774">
        <f t="shared" si="139"/>
        <v>118.10799999999999</v>
      </c>
      <c r="Q774">
        <f t="shared" si="142"/>
        <v>107.92677165354336</v>
      </c>
      <c r="R774">
        <f t="shared" si="143"/>
        <v>118.10799999999999</v>
      </c>
      <c r="S774">
        <f t="shared" si="144"/>
        <v>173.18112114955863</v>
      </c>
      <c r="T774">
        <f t="shared" si="141"/>
        <v>204.58463111801194</v>
      </c>
      <c r="W774" s="2"/>
      <c r="X774" s="2"/>
    </row>
    <row r="775" spans="1:24">
      <c r="A775">
        <v>1</v>
      </c>
      <c r="B775">
        <v>150</v>
      </c>
      <c r="C775">
        <v>75</v>
      </c>
      <c r="D775">
        <v>150</v>
      </c>
      <c r="E775">
        <v>100</v>
      </c>
      <c r="F775">
        <v>6</v>
      </c>
      <c r="G775">
        <v>125</v>
      </c>
      <c r="H775">
        <v>2013</v>
      </c>
      <c r="I775">
        <f t="shared" si="140"/>
        <v>0.29500000000000015</v>
      </c>
      <c r="J775">
        <v>0.35</v>
      </c>
      <c r="K775">
        <v>375</v>
      </c>
      <c r="L775">
        <v>375</v>
      </c>
      <c r="M775">
        <v>1</v>
      </c>
      <c r="N775">
        <v>1</v>
      </c>
      <c r="O775">
        <f t="shared" si="138"/>
        <v>0.35389999999999999</v>
      </c>
      <c r="P775">
        <f t="shared" si="139"/>
        <v>118.10799999999999</v>
      </c>
      <c r="Q775">
        <f t="shared" si="142"/>
        <v>107.92677165354336</v>
      </c>
      <c r="R775">
        <f t="shared" si="143"/>
        <v>118.10799999999999</v>
      </c>
      <c r="S775">
        <f t="shared" si="144"/>
        <v>173.08901329596853</v>
      </c>
      <c r="T775">
        <f t="shared" si="141"/>
        <v>204.47582104030414</v>
      </c>
      <c r="W775" s="2"/>
      <c r="X775" s="2"/>
    </row>
    <row r="776" spans="1:24">
      <c r="A776">
        <v>1</v>
      </c>
      <c r="B776">
        <v>150</v>
      </c>
      <c r="C776">
        <v>75</v>
      </c>
      <c r="D776">
        <v>150</v>
      </c>
      <c r="E776">
        <v>100</v>
      </c>
      <c r="F776">
        <v>6</v>
      </c>
      <c r="G776">
        <v>125</v>
      </c>
      <c r="H776">
        <v>2013</v>
      </c>
      <c r="I776">
        <f t="shared" si="140"/>
        <v>0.30000000000000016</v>
      </c>
      <c r="J776">
        <v>0.35</v>
      </c>
      <c r="K776">
        <v>375</v>
      </c>
      <c r="L776">
        <v>375</v>
      </c>
      <c r="M776">
        <v>1</v>
      </c>
      <c r="N776">
        <v>1</v>
      </c>
      <c r="O776">
        <f t="shared" si="138"/>
        <v>0.35389999999999999</v>
      </c>
      <c r="P776">
        <f t="shared" si="139"/>
        <v>118.10799999999999</v>
      </c>
      <c r="Q776">
        <f t="shared" si="142"/>
        <v>107.92677165354336</v>
      </c>
      <c r="R776">
        <f t="shared" si="143"/>
        <v>118.10799999999999</v>
      </c>
      <c r="S776">
        <f t="shared" si="144"/>
        <v>172.99695443072446</v>
      </c>
      <c r="T776">
        <f t="shared" si="141"/>
        <v>204.36706883416252</v>
      </c>
      <c r="W776" s="2"/>
      <c r="X776" s="2"/>
    </row>
    <row r="777" spans="1:24">
      <c r="A777">
        <v>1</v>
      </c>
      <c r="B777">
        <v>150</v>
      </c>
      <c r="C777">
        <v>75</v>
      </c>
      <c r="D777">
        <v>150</v>
      </c>
      <c r="E777">
        <v>100</v>
      </c>
      <c r="F777">
        <v>6</v>
      </c>
      <c r="G777">
        <v>125</v>
      </c>
      <c r="H777">
        <v>2013</v>
      </c>
      <c r="I777">
        <f t="shared" si="140"/>
        <v>0.30500000000000016</v>
      </c>
      <c r="J777">
        <v>0.35</v>
      </c>
      <c r="K777">
        <v>375</v>
      </c>
      <c r="L777">
        <v>375</v>
      </c>
      <c r="M777">
        <v>1</v>
      </c>
      <c r="N777">
        <v>1</v>
      </c>
      <c r="O777">
        <f t="shared" si="138"/>
        <v>0.35389999999999999</v>
      </c>
      <c r="P777">
        <f t="shared" si="139"/>
        <v>118.10799999999999</v>
      </c>
      <c r="Q777">
        <f t="shared" si="142"/>
        <v>107.92677165354336</v>
      </c>
      <c r="R777">
        <f t="shared" si="143"/>
        <v>118.10799999999999</v>
      </c>
      <c r="S777">
        <f t="shared" si="144"/>
        <v>172.90494452777159</v>
      </c>
      <c r="T777">
        <f t="shared" si="141"/>
        <v>204.25837446880749</v>
      </c>
      <c r="W777" s="2"/>
      <c r="X777" s="2"/>
    </row>
    <row r="778" spans="1:24">
      <c r="A778">
        <v>1</v>
      </c>
      <c r="B778">
        <v>150</v>
      </c>
      <c r="C778">
        <v>75</v>
      </c>
      <c r="D778">
        <v>150</v>
      </c>
      <c r="E778">
        <v>100</v>
      </c>
      <c r="F778">
        <v>6</v>
      </c>
      <c r="G778">
        <v>125</v>
      </c>
      <c r="H778">
        <v>2013</v>
      </c>
      <c r="I778">
        <f t="shared" si="140"/>
        <v>0.31000000000000016</v>
      </c>
      <c r="J778">
        <v>0.35</v>
      </c>
      <c r="K778">
        <v>375</v>
      </c>
      <c r="L778">
        <v>375</v>
      </c>
      <c r="M778">
        <v>1</v>
      </c>
      <c r="N778">
        <v>1</v>
      </c>
      <c r="O778">
        <f t="shared" si="138"/>
        <v>0.35389999999999999</v>
      </c>
      <c r="P778">
        <f t="shared" si="139"/>
        <v>118.10799999999999</v>
      </c>
      <c r="Q778">
        <f t="shared" si="142"/>
        <v>107.92677165354336</v>
      </c>
      <c r="R778">
        <f t="shared" si="143"/>
        <v>118.10799999999999</v>
      </c>
      <c r="S778">
        <f t="shared" si="144"/>
        <v>172.81298356106893</v>
      </c>
      <c r="T778">
        <f t="shared" si="141"/>
        <v>204.14973791347612</v>
      </c>
      <c r="W778" s="2"/>
      <c r="X778" s="2"/>
    </row>
    <row r="779" spans="1:24">
      <c r="A779">
        <v>1</v>
      </c>
      <c r="B779">
        <v>150</v>
      </c>
      <c r="C779">
        <v>75</v>
      </c>
      <c r="D779">
        <v>150</v>
      </c>
      <c r="E779">
        <v>100</v>
      </c>
      <c r="F779">
        <v>6</v>
      </c>
      <c r="G779">
        <v>125</v>
      </c>
      <c r="H779">
        <v>2013</v>
      </c>
      <c r="I779">
        <f t="shared" si="140"/>
        <v>0.31500000000000017</v>
      </c>
      <c r="J779">
        <v>0.35</v>
      </c>
      <c r="K779">
        <v>375</v>
      </c>
      <c r="L779">
        <v>375</v>
      </c>
      <c r="M779">
        <v>1</v>
      </c>
      <c r="N779">
        <v>1</v>
      </c>
      <c r="O779">
        <f t="shared" si="138"/>
        <v>0.35389999999999999</v>
      </c>
      <c r="P779">
        <f t="shared" si="139"/>
        <v>118.10799999999999</v>
      </c>
      <c r="Q779">
        <f t="shared" si="142"/>
        <v>107.92677165354336</v>
      </c>
      <c r="R779">
        <f t="shared" si="143"/>
        <v>118.10799999999999</v>
      </c>
      <c r="S779">
        <f t="shared" si="144"/>
        <v>172.72107150458919</v>
      </c>
      <c r="T779">
        <f t="shared" si="141"/>
        <v>204.04115913742137</v>
      </c>
      <c r="W779" s="2"/>
      <c r="X779" s="2"/>
    </row>
    <row r="780" spans="1:24">
      <c r="A780">
        <v>1</v>
      </c>
      <c r="B780">
        <v>150</v>
      </c>
      <c r="C780">
        <v>75</v>
      </c>
      <c r="D780">
        <v>150</v>
      </c>
      <c r="E780">
        <v>100</v>
      </c>
      <c r="F780">
        <v>6</v>
      </c>
      <c r="G780">
        <v>125</v>
      </c>
      <c r="H780">
        <v>2013</v>
      </c>
      <c r="I780">
        <f t="shared" si="140"/>
        <v>0.32000000000000017</v>
      </c>
      <c r="J780">
        <v>0.35</v>
      </c>
      <c r="K780">
        <v>375</v>
      </c>
      <c r="L780">
        <v>375</v>
      </c>
      <c r="M780">
        <v>1</v>
      </c>
      <c r="N780">
        <v>1</v>
      </c>
      <c r="O780">
        <f t="shared" si="138"/>
        <v>0.35389999999999999</v>
      </c>
      <c r="P780">
        <f t="shared" si="139"/>
        <v>118.10799999999999</v>
      </c>
      <c r="Q780">
        <f t="shared" si="142"/>
        <v>107.92677165354336</v>
      </c>
      <c r="R780">
        <f t="shared" si="143"/>
        <v>118.10799999999999</v>
      </c>
      <c r="S780">
        <f t="shared" si="144"/>
        <v>172.62920833231922</v>
      </c>
      <c r="T780">
        <f t="shared" si="141"/>
        <v>203.93263810991309</v>
      </c>
      <c r="W780" s="2"/>
      <c r="X780" s="2"/>
    </row>
    <row r="781" spans="1:24">
      <c r="A781">
        <v>1</v>
      </c>
      <c r="B781">
        <v>150</v>
      </c>
      <c r="C781">
        <v>75</v>
      </c>
      <c r="D781">
        <v>150</v>
      </c>
      <c r="E781">
        <v>100</v>
      </c>
      <c r="F781">
        <v>6</v>
      </c>
      <c r="G781">
        <v>125</v>
      </c>
      <c r="H781">
        <v>2013</v>
      </c>
      <c r="I781">
        <f t="shared" si="140"/>
        <v>0.32500000000000018</v>
      </c>
      <c r="J781">
        <v>0.35</v>
      </c>
      <c r="K781">
        <v>375</v>
      </c>
      <c r="L781">
        <v>375</v>
      </c>
      <c r="M781">
        <v>1</v>
      </c>
      <c r="N781">
        <v>1</v>
      </c>
      <c r="O781">
        <f t="shared" ref="O781:O816" si="145">IF(F781&lt;= 4,1.0749,0.3539)</f>
        <v>0.35389999999999999</v>
      </c>
      <c r="P781">
        <f t="shared" ref="P781:P816" si="146">(0.3255 *A781)+ (0.2528 * (B781 +D781)) +(0.376 * E781) +(O781* C781)- (0.1936 * G781) + M781 + N781</f>
        <v>118.10799999999999</v>
      </c>
      <c r="Q781">
        <f t="shared" si="142"/>
        <v>107.92677165354336</v>
      </c>
      <c r="R781">
        <f t="shared" si="143"/>
        <v>118.10799999999999</v>
      </c>
      <c r="S781">
        <f t="shared" si="144"/>
        <v>172.53739401825942</v>
      </c>
      <c r="T781">
        <f t="shared" si="141"/>
        <v>203.82417480023713</v>
      </c>
      <c r="W781" s="2"/>
      <c r="X781" s="2"/>
    </row>
    <row r="782" spans="1:24">
      <c r="A782">
        <v>1</v>
      </c>
      <c r="B782">
        <v>150</v>
      </c>
      <c r="C782">
        <v>75</v>
      </c>
      <c r="D782">
        <v>150</v>
      </c>
      <c r="E782">
        <v>100</v>
      </c>
      <c r="F782">
        <v>6</v>
      </c>
      <c r="G782">
        <v>125</v>
      </c>
      <c r="H782">
        <v>2013</v>
      </c>
      <c r="I782">
        <f t="shared" ref="I782:I816" si="147">I781+0.005</f>
        <v>0.33000000000000018</v>
      </c>
      <c r="J782">
        <v>0.35</v>
      </c>
      <c r="K782">
        <v>375</v>
      </c>
      <c r="L782">
        <v>375</v>
      </c>
      <c r="M782">
        <v>1</v>
      </c>
      <c r="N782">
        <v>1</v>
      </c>
      <c r="O782">
        <f t="shared" si="145"/>
        <v>0.35389999999999999</v>
      </c>
      <c r="P782">
        <f t="shared" si="146"/>
        <v>118.10799999999999</v>
      </c>
      <c r="Q782">
        <f t="shared" si="142"/>
        <v>107.92677165354336</v>
      </c>
      <c r="R782">
        <f t="shared" si="143"/>
        <v>118.10799999999999</v>
      </c>
      <c r="S782">
        <f t="shared" si="144"/>
        <v>172.44562853642424</v>
      </c>
      <c r="T782">
        <f t="shared" si="141"/>
        <v>203.71576917769582</v>
      </c>
      <c r="W782" s="2"/>
      <c r="X782" s="2"/>
    </row>
    <row r="783" spans="1:24">
      <c r="A783">
        <v>1</v>
      </c>
      <c r="B783">
        <v>150</v>
      </c>
      <c r="C783">
        <v>75</v>
      </c>
      <c r="D783">
        <v>150</v>
      </c>
      <c r="E783">
        <v>100</v>
      </c>
      <c r="F783">
        <v>6</v>
      </c>
      <c r="G783">
        <v>125</v>
      </c>
      <c r="H783">
        <v>2013</v>
      </c>
      <c r="I783">
        <f t="shared" si="147"/>
        <v>0.33500000000000019</v>
      </c>
      <c r="J783">
        <v>0.35</v>
      </c>
      <c r="K783">
        <v>375</v>
      </c>
      <c r="L783">
        <v>375</v>
      </c>
      <c r="M783">
        <v>1</v>
      </c>
      <c r="N783">
        <v>1</v>
      </c>
      <c r="O783">
        <f t="shared" si="145"/>
        <v>0.35389999999999999</v>
      </c>
      <c r="P783">
        <f t="shared" si="146"/>
        <v>118.10799999999999</v>
      </c>
      <c r="Q783">
        <f t="shared" si="142"/>
        <v>107.92677165354336</v>
      </c>
      <c r="R783">
        <f t="shared" si="143"/>
        <v>118.10799999999999</v>
      </c>
      <c r="S783">
        <f t="shared" si="144"/>
        <v>172.35391186084172</v>
      </c>
      <c r="T783">
        <f t="shared" si="141"/>
        <v>203.60742121160769</v>
      </c>
      <c r="W783" s="2"/>
      <c r="X783" s="2"/>
    </row>
    <row r="784" spans="1:24">
      <c r="A784">
        <v>1</v>
      </c>
      <c r="B784">
        <v>150</v>
      </c>
      <c r="C784">
        <v>75</v>
      </c>
      <c r="D784">
        <v>150</v>
      </c>
      <c r="E784">
        <v>100</v>
      </c>
      <c r="F784">
        <v>6</v>
      </c>
      <c r="G784">
        <v>125</v>
      </c>
      <c r="H784">
        <v>2013</v>
      </c>
      <c r="I784">
        <f t="shared" si="147"/>
        <v>0.34000000000000019</v>
      </c>
      <c r="J784">
        <v>0.35</v>
      </c>
      <c r="K784">
        <v>375</v>
      </c>
      <c r="L784">
        <v>375</v>
      </c>
      <c r="M784">
        <v>1</v>
      </c>
      <c r="N784">
        <v>1</v>
      </c>
      <c r="O784">
        <f t="shared" si="145"/>
        <v>0.35389999999999999</v>
      </c>
      <c r="P784">
        <f t="shared" si="146"/>
        <v>118.10799999999999</v>
      </c>
      <c r="Q784">
        <f t="shared" si="142"/>
        <v>107.92677165354336</v>
      </c>
      <c r="R784">
        <f t="shared" si="143"/>
        <v>118.10799999999999</v>
      </c>
      <c r="S784">
        <f t="shared" si="144"/>
        <v>172.26224396555386</v>
      </c>
      <c r="T784">
        <f t="shared" si="141"/>
        <v>203.49913087130761</v>
      </c>
      <c r="W784" s="2"/>
      <c r="X784" s="2"/>
    </row>
    <row r="785" spans="1:24">
      <c r="A785">
        <v>1</v>
      </c>
      <c r="B785">
        <v>150</v>
      </c>
      <c r="C785">
        <v>75</v>
      </c>
      <c r="D785">
        <v>150</v>
      </c>
      <c r="E785">
        <v>100</v>
      </c>
      <c r="F785">
        <v>6</v>
      </c>
      <c r="G785">
        <v>125</v>
      </c>
      <c r="H785">
        <v>2013</v>
      </c>
      <c r="I785">
        <f t="shared" si="147"/>
        <v>0.3450000000000002</v>
      </c>
      <c r="J785">
        <v>0.35</v>
      </c>
      <c r="K785">
        <v>375</v>
      </c>
      <c r="L785">
        <v>375</v>
      </c>
      <c r="M785">
        <v>1</v>
      </c>
      <c r="N785">
        <v>1</v>
      </c>
      <c r="O785">
        <f t="shared" si="145"/>
        <v>0.35389999999999999</v>
      </c>
      <c r="P785">
        <f t="shared" si="146"/>
        <v>118.10799999999999</v>
      </c>
      <c r="Q785">
        <f t="shared" si="142"/>
        <v>107.92677165354336</v>
      </c>
      <c r="R785">
        <f t="shared" si="143"/>
        <v>118.10799999999999</v>
      </c>
      <c r="S785">
        <f t="shared" si="144"/>
        <v>172.1706248246166</v>
      </c>
      <c r="T785">
        <f t="shared" si="141"/>
        <v>203.39089812614708</v>
      </c>
      <c r="W785" s="2"/>
      <c r="X785" s="2"/>
    </row>
    <row r="786" spans="1:24">
      <c r="A786">
        <v>1</v>
      </c>
      <c r="B786">
        <v>150</v>
      </c>
      <c r="C786">
        <v>75</v>
      </c>
      <c r="D786">
        <v>150</v>
      </c>
      <c r="E786">
        <v>100</v>
      </c>
      <c r="F786">
        <v>6</v>
      </c>
      <c r="G786">
        <v>125</v>
      </c>
      <c r="H786">
        <v>2013</v>
      </c>
      <c r="I786">
        <f t="shared" si="147"/>
        <v>0.3500000000000002</v>
      </c>
      <c r="J786">
        <v>0.35</v>
      </c>
      <c r="K786">
        <v>375</v>
      </c>
      <c r="L786">
        <v>375</v>
      </c>
      <c r="M786">
        <v>1</v>
      </c>
      <c r="N786">
        <v>1</v>
      </c>
      <c r="O786">
        <f t="shared" si="145"/>
        <v>0.35389999999999999</v>
      </c>
      <c r="P786">
        <f t="shared" si="146"/>
        <v>118.10799999999999</v>
      </c>
      <c r="Q786">
        <f t="shared" si="142"/>
        <v>107.92677165354336</v>
      </c>
      <c r="R786">
        <f t="shared" si="143"/>
        <v>118.10799999999999</v>
      </c>
      <c r="S786">
        <f t="shared" si="144"/>
        <v>172.07905441209937</v>
      </c>
      <c r="T786">
        <f t="shared" si="141"/>
        <v>203.28272294549336</v>
      </c>
      <c r="W786" s="2"/>
      <c r="X786" s="2"/>
    </row>
    <row r="787" spans="1:24">
      <c r="A787">
        <v>1</v>
      </c>
      <c r="B787">
        <v>150</v>
      </c>
      <c r="C787">
        <v>75</v>
      </c>
      <c r="D787">
        <v>150</v>
      </c>
      <c r="E787">
        <v>100</v>
      </c>
      <c r="F787">
        <v>6</v>
      </c>
      <c r="G787">
        <v>125</v>
      </c>
      <c r="H787">
        <v>2013</v>
      </c>
      <c r="I787">
        <f t="shared" si="147"/>
        <v>0.3550000000000002</v>
      </c>
      <c r="J787">
        <v>0.35</v>
      </c>
      <c r="K787">
        <v>375</v>
      </c>
      <c r="L787">
        <v>375</v>
      </c>
      <c r="M787">
        <v>1</v>
      </c>
      <c r="N787">
        <v>1</v>
      </c>
      <c r="O787">
        <f t="shared" si="145"/>
        <v>0.35389999999999999</v>
      </c>
      <c r="P787">
        <f t="shared" si="146"/>
        <v>118.10799999999999</v>
      </c>
      <c r="Q787">
        <f t="shared" si="142"/>
        <v>107.92677165354336</v>
      </c>
      <c r="R787">
        <f t="shared" si="143"/>
        <v>118.10799999999999</v>
      </c>
      <c r="S787">
        <f t="shared" si="144"/>
        <v>171.9875327020855</v>
      </c>
      <c r="T787">
        <f t="shared" ref="T787:T816" si="148">100*S787*4.43/K787</f>
        <v>203.17460529873034</v>
      </c>
      <c r="W787" s="2"/>
      <c r="X787" s="2"/>
    </row>
    <row r="788" spans="1:24">
      <c r="A788">
        <v>1</v>
      </c>
      <c r="B788">
        <v>150</v>
      </c>
      <c r="C788">
        <v>75</v>
      </c>
      <c r="D788">
        <v>150</v>
      </c>
      <c r="E788">
        <v>100</v>
      </c>
      <c r="F788">
        <v>6</v>
      </c>
      <c r="G788">
        <v>125</v>
      </c>
      <c r="H788">
        <v>2013</v>
      </c>
      <c r="I788">
        <f t="shared" si="147"/>
        <v>0.36000000000000021</v>
      </c>
      <c r="J788">
        <v>0.35</v>
      </c>
      <c r="K788">
        <v>375</v>
      </c>
      <c r="L788">
        <v>375</v>
      </c>
      <c r="M788">
        <v>1</v>
      </c>
      <c r="N788">
        <v>1</v>
      </c>
      <c r="O788">
        <f t="shared" si="145"/>
        <v>0.35389999999999999</v>
      </c>
      <c r="P788">
        <f t="shared" si="146"/>
        <v>118.10799999999999</v>
      </c>
      <c r="Q788">
        <f t="shared" si="142"/>
        <v>107.92677165354336</v>
      </c>
      <c r="R788">
        <f t="shared" si="143"/>
        <v>118.10799999999999</v>
      </c>
      <c r="S788">
        <f t="shared" si="144"/>
        <v>171.89605966867234</v>
      </c>
      <c r="T788">
        <f t="shared" si="148"/>
        <v>203.06654515525827</v>
      </c>
      <c r="W788" s="2"/>
      <c r="X788" s="2"/>
    </row>
    <row r="789" spans="1:24">
      <c r="A789">
        <v>1</v>
      </c>
      <c r="B789">
        <v>150</v>
      </c>
      <c r="C789">
        <v>75</v>
      </c>
      <c r="D789">
        <v>150</v>
      </c>
      <c r="E789">
        <v>100</v>
      </c>
      <c r="F789">
        <v>6</v>
      </c>
      <c r="G789">
        <v>125</v>
      </c>
      <c r="H789">
        <v>2013</v>
      </c>
      <c r="I789">
        <f t="shared" si="147"/>
        <v>0.36500000000000021</v>
      </c>
      <c r="J789">
        <v>0.35</v>
      </c>
      <c r="K789">
        <v>375</v>
      </c>
      <c r="L789">
        <v>375</v>
      </c>
      <c r="M789">
        <v>1</v>
      </c>
      <c r="N789">
        <v>1</v>
      </c>
      <c r="O789">
        <f t="shared" si="145"/>
        <v>0.35389999999999999</v>
      </c>
      <c r="P789">
        <f t="shared" si="146"/>
        <v>118.10799999999999</v>
      </c>
      <c r="Q789">
        <f t="shared" si="142"/>
        <v>107.92677165354336</v>
      </c>
      <c r="R789">
        <f t="shared" si="143"/>
        <v>118.10799999999999</v>
      </c>
      <c r="S789">
        <f t="shared" si="144"/>
        <v>171.80463528597068</v>
      </c>
      <c r="T789">
        <f t="shared" si="148"/>
        <v>202.95854248449334</v>
      </c>
      <c r="W789" s="2"/>
      <c r="X789" s="2"/>
    </row>
    <row r="790" spans="1:24">
      <c r="A790">
        <v>1</v>
      </c>
      <c r="B790">
        <v>150</v>
      </c>
      <c r="C790">
        <v>75</v>
      </c>
      <c r="D790">
        <v>150</v>
      </c>
      <c r="E790">
        <v>100</v>
      </c>
      <c r="F790">
        <v>6</v>
      </c>
      <c r="G790">
        <v>125</v>
      </c>
      <c r="H790">
        <v>2013</v>
      </c>
      <c r="I790">
        <f t="shared" si="147"/>
        <v>0.37000000000000022</v>
      </c>
      <c r="J790">
        <v>0.35</v>
      </c>
      <c r="K790">
        <v>375</v>
      </c>
      <c r="L790">
        <v>375</v>
      </c>
      <c r="M790">
        <v>1</v>
      </c>
      <c r="N790">
        <v>1</v>
      </c>
      <c r="O790">
        <f t="shared" si="145"/>
        <v>0.35389999999999999</v>
      </c>
      <c r="P790">
        <f t="shared" si="146"/>
        <v>118.10799999999999</v>
      </c>
      <c r="Q790">
        <f t="shared" si="142"/>
        <v>107.92677165354336</v>
      </c>
      <c r="R790">
        <f t="shared" si="143"/>
        <v>118.10799999999999</v>
      </c>
      <c r="S790">
        <f t="shared" si="144"/>
        <v>171.71325952810525</v>
      </c>
      <c r="T790">
        <f t="shared" si="148"/>
        <v>202.85059725586834</v>
      </c>
      <c r="W790" s="2"/>
      <c r="X790" s="2"/>
    </row>
    <row r="791" spans="1:24">
      <c r="A791">
        <v>1</v>
      </c>
      <c r="B791">
        <v>150</v>
      </c>
      <c r="C791">
        <v>75</v>
      </c>
      <c r="D791">
        <v>150</v>
      </c>
      <c r="E791">
        <v>100</v>
      </c>
      <c r="F791">
        <v>6</v>
      </c>
      <c r="G791">
        <v>125</v>
      </c>
      <c r="H791">
        <v>2013</v>
      </c>
      <c r="I791">
        <f t="shared" si="147"/>
        <v>0.37500000000000022</v>
      </c>
      <c r="J791">
        <v>0.35</v>
      </c>
      <c r="K791">
        <v>375</v>
      </c>
      <c r="L791">
        <v>375</v>
      </c>
      <c r="M791">
        <v>1</v>
      </c>
      <c r="N791">
        <v>1</v>
      </c>
      <c r="O791">
        <f t="shared" si="145"/>
        <v>0.35389999999999999</v>
      </c>
      <c r="P791">
        <f t="shared" si="146"/>
        <v>118.10799999999999</v>
      </c>
      <c r="Q791">
        <f t="shared" si="142"/>
        <v>107.92677165354336</v>
      </c>
      <c r="R791">
        <f t="shared" si="143"/>
        <v>118.10799999999999</v>
      </c>
      <c r="S791">
        <f t="shared" si="144"/>
        <v>171.62193236921456</v>
      </c>
      <c r="T791">
        <f t="shared" si="148"/>
        <v>202.74270943883212</v>
      </c>
      <c r="W791" s="2"/>
      <c r="X791" s="2"/>
    </row>
    <row r="792" spans="1:24">
      <c r="A792">
        <v>1</v>
      </c>
      <c r="B792">
        <v>150</v>
      </c>
      <c r="C792">
        <v>75</v>
      </c>
      <c r="D792">
        <v>150</v>
      </c>
      <c r="E792">
        <v>100</v>
      </c>
      <c r="F792">
        <v>6</v>
      </c>
      <c r="G792">
        <v>125</v>
      </c>
      <c r="H792">
        <v>2013</v>
      </c>
      <c r="I792">
        <f t="shared" si="147"/>
        <v>0.38000000000000023</v>
      </c>
      <c r="J792">
        <v>0.35</v>
      </c>
      <c r="K792">
        <v>375</v>
      </c>
      <c r="L792">
        <v>375</v>
      </c>
      <c r="M792">
        <v>1</v>
      </c>
      <c r="N792">
        <v>1</v>
      </c>
      <c r="O792">
        <f t="shared" si="145"/>
        <v>0.35389999999999999</v>
      </c>
      <c r="P792">
        <f t="shared" si="146"/>
        <v>118.10799999999999</v>
      </c>
      <c r="Q792">
        <f t="shared" si="142"/>
        <v>107.92677165354336</v>
      </c>
      <c r="R792">
        <f t="shared" si="143"/>
        <v>118.10799999999999</v>
      </c>
      <c r="S792">
        <f t="shared" si="144"/>
        <v>171.53065378345079</v>
      </c>
      <c r="T792">
        <f t="shared" si="148"/>
        <v>202.63487900284989</v>
      </c>
      <c r="W792" s="2"/>
      <c r="X792" s="2"/>
    </row>
    <row r="793" spans="1:24">
      <c r="A793">
        <v>1</v>
      </c>
      <c r="B793">
        <v>150</v>
      </c>
      <c r="C793">
        <v>75</v>
      </c>
      <c r="D793">
        <v>150</v>
      </c>
      <c r="E793">
        <v>100</v>
      </c>
      <c r="F793">
        <v>6</v>
      </c>
      <c r="G793">
        <v>125</v>
      </c>
      <c r="H793">
        <v>2013</v>
      </c>
      <c r="I793">
        <f t="shared" si="147"/>
        <v>0.38500000000000023</v>
      </c>
      <c r="J793">
        <v>0.35</v>
      </c>
      <c r="K793">
        <v>375</v>
      </c>
      <c r="L793">
        <v>375</v>
      </c>
      <c r="M793">
        <v>1</v>
      </c>
      <c r="N793">
        <v>1</v>
      </c>
      <c r="O793">
        <f t="shared" si="145"/>
        <v>0.35389999999999999</v>
      </c>
      <c r="P793">
        <f t="shared" si="146"/>
        <v>118.10799999999999</v>
      </c>
      <c r="Q793">
        <f t="shared" si="142"/>
        <v>107.92677165354336</v>
      </c>
      <c r="R793">
        <f t="shared" si="143"/>
        <v>118.10799999999999</v>
      </c>
      <c r="S793">
        <f t="shared" si="144"/>
        <v>171.43942374497988</v>
      </c>
      <c r="T793">
        <f t="shared" si="148"/>
        <v>202.52710591740285</v>
      </c>
      <c r="W793" s="2"/>
      <c r="X793" s="2"/>
    </row>
    <row r="794" spans="1:24">
      <c r="A794">
        <v>1</v>
      </c>
      <c r="B794">
        <v>150</v>
      </c>
      <c r="C794">
        <v>75</v>
      </c>
      <c r="D794">
        <v>150</v>
      </c>
      <c r="E794">
        <v>100</v>
      </c>
      <c r="F794">
        <v>6</v>
      </c>
      <c r="G794">
        <v>125</v>
      </c>
      <c r="H794">
        <v>2013</v>
      </c>
      <c r="I794">
        <f t="shared" si="147"/>
        <v>0.39000000000000024</v>
      </c>
      <c r="J794">
        <v>0.35</v>
      </c>
      <c r="K794">
        <v>375</v>
      </c>
      <c r="L794">
        <v>375</v>
      </c>
      <c r="M794">
        <v>1</v>
      </c>
      <c r="N794">
        <v>1</v>
      </c>
      <c r="O794">
        <f t="shared" si="145"/>
        <v>0.35389999999999999</v>
      </c>
      <c r="P794">
        <f t="shared" si="146"/>
        <v>118.10799999999999</v>
      </c>
      <c r="Q794">
        <f t="shared" si="142"/>
        <v>107.92677165354336</v>
      </c>
      <c r="R794">
        <f t="shared" si="143"/>
        <v>118.10799999999999</v>
      </c>
      <c r="S794">
        <f t="shared" si="144"/>
        <v>171.34824222798164</v>
      </c>
      <c r="T794">
        <f t="shared" si="148"/>
        <v>202.41939015198898</v>
      </c>
      <c r="W794" s="2"/>
      <c r="X794" s="2"/>
    </row>
    <row r="795" spans="1:24">
      <c r="A795">
        <v>1</v>
      </c>
      <c r="B795">
        <v>150</v>
      </c>
      <c r="C795">
        <v>75</v>
      </c>
      <c r="D795">
        <v>150</v>
      </c>
      <c r="E795">
        <v>100</v>
      </c>
      <c r="F795">
        <v>6</v>
      </c>
      <c r="G795">
        <v>125</v>
      </c>
      <c r="H795">
        <v>2013</v>
      </c>
      <c r="I795">
        <f t="shared" si="147"/>
        <v>0.39500000000000024</v>
      </c>
      <c r="J795">
        <v>0.35</v>
      </c>
      <c r="K795">
        <v>375</v>
      </c>
      <c r="L795">
        <v>375</v>
      </c>
      <c r="M795">
        <v>1</v>
      </c>
      <c r="N795">
        <v>1</v>
      </c>
      <c r="O795">
        <f t="shared" si="145"/>
        <v>0.35389999999999999</v>
      </c>
      <c r="P795">
        <f t="shared" si="146"/>
        <v>118.10799999999999</v>
      </c>
      <c r="Q795">
        <f t="shared" si="142"/>
        <v>107.92677165354336</v>
      </c>
      <c r="R795">
        <f t="shared" si="143"/>
        <v>118.10799999999999</v>
      </c>
      <c r="S795">
        <f t="shared" si="144"/>
        <v>171.25710920664943</v>
      </c>
      <c r="T795">
        <f t="shared" si="148"/>
        <v>202.31173167612187</v>
      </c>
      <c r="W795" s="2"/>
      <c r="X795" s="2"/>
    </row>
    <row r="796" spans="1:24">
      <c r="A796">
        <v>1</v>
      </c>
      <c r="B796">
        <v>150</v>
      </c>
      <c r="C796">
        <v>75</v>
      </c>
      <c r="D796">
        <v>150</v>
      </c>
      <c r="E796">
        <v>100</v>
      </c>
      <c r="F796">
        <v>6</v>
      </c>
      <c r="G796">
        <v>125</v>
      </c>
      <c r="H796">
        <v>2013</v>
      </c>
      <c r="I796">
        <f t="shared" si="147"/>
        <v>0.40000000000000024</v>
      </c>
      <c r="J796">
        <v>0.35</v>
      </c>
      <c r="K796">
        <v>375</v>
      </c>
      <c r="L796">
        <v>375</v>
      </c>
      <c r="M796">
        <v>1</v>
      </c>
      <c r="N796">
        <v>1</v>
      </c>
      <c r="O796">
        <f t="shared" si="145"/>
        <v>0.35389999999999999</v>
      </c>
      <c r="P796">
        <f t="shared" si="146"/>
        <v>118.10799999999999</v>
      </c>
      <c r="Q796">
        <f t="shared" ref="Q796:Q816" si="149">IF(P796&gt;=0,59.6 + 2455 / (H796- 1962.2),59.6 + 2455 / (H796- 1962.2) + P796 * 0.5466)</f>
        <v>107.92677165354336</v>
      </c>
      <c r="R796">
        <f t="shared" ref="R796:R816" si="150">IF(P796&gt;0,P796,0.001)</f>
        <v>118.10799999999999</v>
      </c>
      <c r="S796">
        <f t="shared" ref="S796:S816" si="151">(Q796 +R796^1.2) * (1 - EXP(-0.001502 * K796)) *EXP(-0.000554 * L796) * EXP(-0.1064 * I796) * EXP(-0.0325 * J796) * 1.2453</f>
        <v>171.16602465519043</v>
      </c>
      <c r="T796">
        <f t="shared" si="148"/>
        <v>202.20413045933159</v>
      </c>
      <c r="W796" s="2"/>
      <c r="X796" s="2"/>
    </row>
    <row r="797" spans="1:24">
      <c r="A797">
        <v>1</v>
      </c>
      <c r="B797">
        <v>150</v>
      </c>
      <c r="C797">
        <v>75</v>
      </c>
      <c r="D797">
        <v>150</v>
      </c>
      <c r="E797">
        <v>100</v>
      </c>
      <c r="F797">
        <v>6</v>
      </c>
      <c r="G797">
        <v>125</v>
      </c>
      <c r="H797">
        <v>2013</v>
      </c>
      <c r="I797">
        <f t="shared" si="147"/>
        <v>0.40500000000000025</v>
      </c>
      <c r="J797">
        <v>0.35</v>
      </c>
      <c r="K797">
        <v>375</v>
      </c>
      <c r="L797">
        <v>375</v>
      </c>
      <c r="M797">
        <v>1</v>
      </c>
      <c r="N797">
        <v>1</v>
      </c>
      <c r="O797">
        <f t="shared" si="145"/>
        <v>0.35389999999999999</v>
      </c>
      <c r="P797">
        <f t="shared" si="146"/>
        <v>118.10799999999999</v>
      </c>
      <c r="Q797">
        <f t="shared" si="149"/>
        <v>107.92677165354336</v>
      </c>
      <c r="R797">
        <f t="shared" si="150"/>
        <v>118.10799999999999</v>
      </c>
      <c r="S797">
        <f t="shared" si="151"/>
        <v>171.07498854782554</v>
      </c>
      <c r="T797">
        <f t="shared" si="148"/>
        <v>202.09658647116453</v>
      </c>
      <c r="W797" s="2"/>
      <c r="X797" s="2"/>
    </row>
    <row r="798" spans="1:24">
      <c r="A798">
        <v>1</v>
      </c>
      <c r="B798">
        <v>150</v>
      </c>
      <c r="C798">
        <v>75</v>
      </c>
      <c r="D798">
        <v>150</v>
      </c>
      <c r="E798">
        <v>100</v>
      </c>
      <c r="F798">
        <v>6</v>
      </c>
      <c r="G798">
        <v>125</v>
      </c>
      <c r="H798">
        <v>2013</v>
      </c>
      <c r="I798">
        <f t="shared" si="147"/>
        <v>0.41000000000000025</v>
      </c>
      <c r="J798">
        <v>0.35</v>
      </c>
      <c r="K798">
        <v>375</v>
      </c>
      <c r="L798">
        <v>375</v>
      </c>
      <c r="M798">
        <v>1</v>
      </c>
      <c r="N798">
        <v>1</v>
      </c>
      <c r="O798">
        <f t="shared" si="145"/>
        <v>0.35389999999999999</v>
      </c>
      <c r="P798">
        <f t="shared" si="146"/>
        <v>118.10799999999999</v>
      </c>
      <c r="Q798">
        <f t="shared" si="149"/>
        <v>107.92677165354336</v>
      </c>
      <c r="R798">
        <f t="shared" si="150"/>
        <v>118.10799999999999</v>
      </c>
      <c r="S798">
        <f t="shared" si="151"/>
        <v>170.98400085878939</v>
      </c>
      <c r="T798">
        <f t="shared" si="148"/>
        <v>201.98909968118315</v>
      </c>
      <c r="W798" s="2"/>
      <c r="X798" s="2"/>
    </row>
    <row r="799" spans="1:24">
      <c r="A799">
        <v>1</v>
      </c>
      <c r="B799">
        <v>150</v>
      </c>
      <c r="C799">
        <v>75</v>
      </c>
      <c r="D799">
        <v>150</v>
      </c>
      <c r="E799">
        <v>100</v>
      </c>
      <c r="F799">
        <v>6</v>
      </c>
      <c r="G799">
        <v>125</v>
      </c>
      <c r="H799">
        <v>2013</v>
      </c>
      <c r="I799">
        <f t="shared" si="147"/>
        <v>0.41500000000000026</v>
      </c>
      <c r="J799">
        <v>0.35</v>
      </c>
      <c r="K799">
        <v>375</v>
      </c>
      <c r="L799">
        <v>375</v>
      </c>
      <c r="M799">
        <v>1</v>
      </c>
      <c r="N799">
        <v>1</v>
      </c>
      <c r="O799">
        <f t="shared" si="145"/>
        <v>0.35389999999999999</v>
      </c>
      <c r="P799">
        <f t="shared" si="146"/>
        <v>118.10799999999999</v>
      </c>
      <c r="Q799">
        <f t="shared" si="149"/>
        <v>107.92677165354336</v>
      </c>
      <c r="R799">
        <f t="shared" si="150"/>
        <v>118.10799999999999</v>
      </c>
      <c r="S799">
        <f t="shared" si="151"/>
        <v>170.89306156233019</v>
      </c>
      <c r="T799">
        <f t="shared" si="148"/>
        <v>201.88167005896602</v>
      </c>
      <c r="W799" s="2"/>
      <c r="X799" s="2"/>
    </row>
    <row r="800" spans="1:24">
      <c r="A800">
        <v>1</v>
      </c>
      <c r="B800">
        <v>150</v>
      </c>
      <c r="C800">
        <v>75</v>
      </c>
      <c r="D800">
        <v>150</v>
      </c>
      <c r="E800">
        <v>100</v>
      </c>
      <c r="F800">
        <v>6</v>
      </c>
      <c r="G800">
        <v>125</v>
      </c>
      <c r="H800">
        <v>2013</v>
      </c>
      <c r="I800">
        <f t="shared" si="147"/>
        <v>0.42000000000000026</v>
      </c>
      <c r="J800">
        <v>0.35</v>
      </c>
      <c r="K800">
        <v>375</v>
      </c>
      <c r="L800">
        <v>375</v>
      </c>
      <c r="M800">
        <v>1</v>
      </c>
      <c r="N800">
        <v>1</v>
      </c>
      <c r="O800">
        <f t="shared" si="145"/>
        <v>0.35389999999999999</v>
      </c>
      <c r="P800">
        <f t="shared" si="146"/>
        <v>118.10799999999999</v>
      </c>
      <c r="Q800">
        <f t="shared" si="149"/>
        <v>107.92677165354336</v>
      </c>
      <c r="R800">
        <f t="shared" si="150"/>
        <v>118.10799999999999</v>
      </c>
      <c r="S800">
        <f t="shared" si="151"/>
        <v>170.80217063271002</v>
      </c>
      <c r="T800">
        <f t="shared" si="148"/>
        <v>201.77429757410809</v>
      </c>
      <c r="W800" s="2"/>
      <c r="X800" s="2"/>
    </row>
    <row r="801" spans="1:24">
      <c r="A801">
        <v>1</v>
      </c>
      <c r="B801">
        <v>150</v>
      </c>
      <c r="C801">
        <v>75</v>
      </c>
      <c r="D801">
        <v>150</v>
      </c>
      <c r="E801">
        <v>100</v>
      </c>
      <c r="F801">
        <v>6</v>
      </c>
      <c r="G801">
        <v>125</v>
      </c>
      <c r="H801">
        <v>2013</v>
      </c>
      <c r="I801">
        <f t="shared" si="147"/>
        <v>0.42500000000000027</v>
      </c>
      <c r="J801">
        <v>0.35</v>
      </c>
      <c r="K801">
        <v>375</v>
      </c>
      <c r="L801">
        <v>375</v>
      </c>
      <c r="M801">
        <v>1</v>
      </c>
      <c r="N801">
        <v>1</v>
      </c>
      <c r="O801">
        <f t="shared" si="145"/>
        <v>0.35389999999999999</v>
      </c>
      <c r="P801">
        <f t="shared" si="146"/>
        <v>118.10799999999999</v>
      </c>
      <c r="Q801">
        <f t="shared" si="149"/>
        <v>107.92677165354336</v>
      </c>
      <c r="R801">
        <f t="shared" si="150"/>
        <v>118.10799999999999</v>
      </c>
      <c r="S801">
        <f t="shared" si="151"/>
        <v>170.71132804420449</v>
      </c>
      <c r="T801">
        <f t="shared" si="148"/>
        <v>201.66698219622023</v>
      </c>
      <c r="W801" s="2"/>
      <c r="X801" s="2"/>
    </row>
    <row r="802" spans="1:24">
      <c r="A802">
        <v>1</v>
      </c>
      <c r="B802">
        <v>150</v>
      </c>
      <c r="C802">
        <v>75</v>
      </c>
      <c r="D802">
        <v>150</v>
      </c>
      <c r="E802">
        <v>100</v>
      </c>
      <c r="F802">
        <v>6</v>
      </c>
      <c r="G802">
        <v>125</v>
      </c>
      <c r="H802">
        <v>2013</v>
      </c>
      <c r="I802">
        <f t="shared" si="147"/>
        <v>0.43000000000000027</v>
      </c>
      <c r="J802">
        <v>0.35</v>
      </c>
      <c r="K802">
        <v>375</v>
      </c>
      <c r="L802">
        <v>375</v>
      </c>
      <c r="M802">
        <v>1</v>
      </c>
      <c r="N802">
        <v>1</v>
      </c>
      <c r="O802">
        <f t="shared" si="145"/>
        <v>0.35389999999999999</v>
      </c>
      <c r="P802">
        <f t="shared" si="146"/>
        <v>118.10799999999999</v>
      </c>
      <c r="Q802">
        <f t="shared" si="149"/>
        <v>107.92677165354336</v>
      </c>
      <c r="R802">
        <f t="shared" si="150"/>
        <v>118.10799999999999</v>
      </c>
      <c r="S802">
        <f t="shared" si="151"/>
        <v>170.620533771103</v>
      </c>
      <c r="T802">
        <f t="shared" si="148"/>
        <v>201.55972389492968</v>
      </c>
      <c r="W802" s="2"/>
      <c r="X802" s="2"/>
    </row>
    <row r="803" spans="1:24">
      <c r="A803">
        <v>1</v>
      </c>
      <c r="B803">
        <v>150</v>
      </c>
      <c r="C803">
        <v>75</v>
      </c>
      <c r="D803">
        <v>150</v>
      </c>
      <c r="E803">
        <v>100</v>
      </c>
      <c r="F803">
        <v>6</v>
      </c>
      <c r="G803">
        <v>125</v>
      </c>
      <c r="H803">
        <v>2013</v>
      </c>
      <c r="I803">
        <f t="shared" si="147"/>
        <v>0.43500000000000028</v>
      </c>
      <c r="J803">
        <v>0.35</v>
      </c>
      <c r="K803">
        <v>375</v>
      </c>
      <c r="L803">
        <v>375</v>
      </c>
      <c r="M803">
        <v>1</v>
      </c>
      <c r="N803">
        <v>1</v>
      </c>
      <c r="O803">
        <f t="shared" si="145"/>
        <v>0.35389999999999999</v>
      </c>
      <c r="P803">
        <f t="shared" si="146"/>
        <v>118.10799999999999</v>
      </c>
      <c r="Q803">
        <f t="shared" si="149"/>
        <v>107.92677165354336</v>
      </c>
      <c r="R803">
        <f t="shared" si="150"/>
        <v>118.10799999999999</v>
      </c>
      <c r="S803">
        <f t="shared" si="151"/>
        <v>170.52978778770867</v>
      </c>
      <c r="T803">
        <f t="shared" si="148"/>
        <v>201.45252263987985</v>
      </c>
      <c r="W803" s="2"/>
      <c r="X803" s="2"/>
    </row>
    <row r="804" spans="1:24">
      <c r="A804">
        <v>1</v>
      </c>
      <c r="B804">
        <v>150</v>
      </c>
      <c r="C804">
        <v>75</v>
      </c>
      <c r="D804">
        <v>150</v>
      </c>
      <c r="E804">
        <v>100</v>
      </c>
      <c r="F804">
        <v>6</v>
      </c>
      <c r="G804">
        <v>125</v>
      </c>
      <c r="H804">
        <v>2013</v>
      </c>
      <c r="I804">
        <f t="shared" si="147"/>
        <v>0.44000000000000028</v>
      </c>
      <c r="J804">
        <v>0.35</v>
      </c>
      <c r="K804">
        <v>375</v>
      </c>
      <c r="L804">
        <v>375</v>
      </c>
      <c r="M804">
        <v>1</v>
      </c>
      <c r="N804">
        <v>1</v>
      </c>
      <c r="O804">
        <f t="shared" si="145"/>
        <v>0.35389999999999999</v>
      </c>
      <c r="P804">
        <f t="shared" si="146"/>
        <v>118.10799999999999</v>
      </c>
      <c r="Q804">
        <f t="shared" si="149"/>
        <v>107.92677165354336</v>
      </c>
      <c r="R804">
        <f t="shared" si="150"/>
        <v>118.10799999999999</v>
      </c>
      <c r="S804">
        <f t="shared" si="151"/>
        <v>170.43909006833809</v>
      </c>
      <c r="T804">
        <f t="shared" si="148"/>
        <v>201.34537840073006</v>
      </c>
      <c r="W804" s="2"/>
      <c r="X804" s="2"/>
    </row>
    <row r="805" spans="1:24">
      <c r="A805">
        <v>1</v>
      </c>
      <c r="B805">
        <v>150</v>
      </c>
      <c r="C805">
        <v>75</v>
      </c>
      <c r="D805">
        <v>150</v>
      </c>
      <c r="E805">
        <v>100</v>
      </c>
      <c r="F805">
        <v>6</v>
      </c>
      <c r="G805">
        <v>125</v>
      </c>
      <c r="H805">
        <v>2013</v>
      </c>
      <c r="I805">
        <f t="shared" si="147"/>
        <v>0.44500000000000028</v>
      </c>
      <c r="J805">
        <v>0.35</v>
      </c>
      <c r="K805">
        <v>375</v>
      </c>
      <c r="L805">
        <v>375</v>
      </c>
      <c r="M805">
        <v>1</v>
      </c>
      <c r="N805">
        <v>1</v>
      </c>
      <c r="O805">
        <f t="shared" si="145"/>
        <v>0.35389999999999999</v>
      </c>
      <c r="P805">
        <f t="shared" si="146"/>
        <v>118.10799999999999</v>
      </c>
      <c r="Q805">
        <f t="shared" si="149"/>
        <v>107.92677165354336</v>
      </c>
      <c r="R805">
        <f t="shared" si="150"/>
        <v>118.10799999999999</v>
      </c>
      <c r="S805">
        <f t="shared" si="151"/>
        <v>170.34844058732168</v>
      </c>
      <c r="T805">
        <f t="shared" si="148"/>
        <v>201.23829114715599</v>
      </c>
      <c r="W805" s="2"/>
      <c r="X805" s="2"/>
    </row>
    <row r="806" spans="1:24">
      <c r="A806">
        <v>1</v>
      </c>
      <c r="B806">
        <v>150</v>
      </c>
      <c r="C806">
        <v>75</v>
      </c>
      <c r="D806">
        <v>150</v>
      </c>
      <c r="E806">
        <v>100</v>
      </c>
      <c r="F806">
        <v>6</v>
      </c>
      <c r="G806">
        <v>125</v>
      </c>
      <c r="H806">
        <v>2013</v>
      </c>
      <c r="I806">
        <f t="shared" si="147"/>
        <v>0.45000000000000029</v>
      </c>
      <c r="J806">
        <v>0.35</v>
      </c>
      <c r="K806">
        <v>375</v>
      </c>
      <c r="L806">
        <v>375</v>
      </c>
      <c r="M806">
        <v>1</v>
      </c>
      <c r="N806">
        <v>1</v>
      </c>
      <c r="O806">
        <f t="shared" si="145"/>
        <v>0.35389999999999999</v>
      </c>
      <c r="P806">
        <f t="shared" si="146"/>
        <v>118.10799999999999</v>
      </c>
      <c r="Q806">
        <f t="shared" si="149"/>
        <v>107.92677165354336</v>
      </c>
      <c r="R806">
        <f t="shared" si="150"/>
        <v>118.10799999999999</v>
      </c>
      <c r="S806">
        <f t="shared" si="151"/>
        <v>170.25783931900347</v>
      </c>
      <c r="T806">
        <f t="shared" si="148"/>
        <v>201.13126084884942</v>
      </c>
      <c r="W806" s="2"/>
      <c r="X806" s="2"/>
    </row>
    <row r="807" spans="1:24">
      <c r="A807">
        <v>1</v>
      </c>
      <c r="B807">
        <v>150</v>
      </c>
      <c r="C807">
        <v>75</v>
      </c>
      <c r="D807">
        <v>150</v>
      </c>
      <c r="E807">
        <v>100</v>
      </c>
      <c r="F807">
        <v>6</v>
      </c>
      <c r="G807">
        <v>125</v>
      </c>
      <c r="H807">
        <v>2013</v>
      </c>
      <c r="I807">
        <f t="shared" si="147"/>
        <v>0.45500000000000029</v>
      </c>
      <c r="J807">
        <v>0.35</v>
      </c>
      <c r="K807">
        <v>375</v>
      </c>
      <c r="L807">
        <v>375</v>
      </c>
      <c r="M807">
        <v>1</v>
      </c>
      <c r="N807">
        <v>1</v>
      </c>
      <c r="O807">
        <f t="shared" si="145"/>
        <v>0.35389999999999999</v>
      </c>
      <c r="P807">
        <f t="shared" si="146"/>
        <v>118.10799999999999</v>
      </c>
      <c r="Q807">
        <f t="shared" si="149"/>
        <v>107.92677165354336</v>
      </c>
      <c r="R807">
        <f t="shared" si="150"/>
        <v>118.10799999999999</v>
      </c>
      <c r="S807">
        <f t="shared" si="151"/>
        <v>170.16728623774108</v>
      </c>
      <c r="T807">
        <f t="shared" si="148"/>
        <v>201.02428747551809</v>
      </c>
      <c r="W807" s="2"/>
      <c r="X807" s="2"/>
    </row>
    <row r="808" spans="1:24">
      <c r="A808">
        <v>1</v>
      </c>
      <c r="B808">
        <v>150</v>
      </c>
      <c r="C808">
        <v>75</v>
      </c>
      <c r="D808">
        <v>150</v>
      </c>
      <c r="E808">
        <v>100</v>
      </c>
      <c r="F808">
        <v>6</v>
      </c>
      <c r="G808">
        <v>125</v>
      </c>
      <c r="H808">
        <v>2013</v>
      </c>
      <c r="I808">
        <f t="shared" si="147"/>
        <v>0.4600000000000003</v>
      </c>
      <c r="J808">
        <v>0.35</v>
      </c>
      <c r="K808">
        <v>375</v>
      </c>
      <c r="L808">
        <v>375</v>
      </c>
      <c r="M808">
        <v>1</v>
      </c>
      <c r="N808">
        <v>1</v>
      </c>
      <c r="O808">
        <f t="shared" si="145"/>
        <v>0.35389999999999999</v>
      </c>
      <c r="P808">
        <f t="shared" si="146"/>
        <v>118.10799999999999</v>
      </c>
      <c r="Q808">
        <f t="shared" si="149"/>
        <v>107.92677165354336</v>
      </c>
      <c r="R808">
        <f t="shared" si="150"/>
        <v>118.10799999999999</v>
      </c>
      <c r="S808">
        <f t="shared" si="151"/>
        <v>170.07678131790587</v>
      </c>
      <c r="T808">
        <f t="shared" si="148"/>
        <v>200.91737099688612</v>
      </c>
      <c r="W808" s="2"/>
      <c r="X808" s="2"/>
    </row>
    <row r="809" spans="1:24">
      <c r="A809">
        <v>1</v>
      </c>
      <c r="B809">
        <v>150</v>
      </c>
      <c r="C809">
        <v>75</v>
      </c>
      <c r="D809">
        <v>150</v>
      </c>
      <c r="E809">
        <v>100</v>
      </c>
      <c r="F809">
        <v>6</v>
      </c>
      <c r="G809">
        <v>125</v>
      </c>
      <c r="H809">
        <v>2013</v>
      </c>
      <c r="I809">
        <f t="shared" si="147"/>
        <v>0.4650000000000003</v>
      </c>
      <c r="J809">
        <v>0.35</v>
      </c>
      <c r="K809">
        <v>375</v>
      </c>
      <c r="L809">
        <v>375</v>
      </c>
      <c r="M809">
        <v>1</v>
      </c>
      <c r="N809">
        <v>1</v>
      </c>
      <c r="O809">
        <f t="shared" si="145"/>
        <v>0.35389999999999999</v>
      </c>
      <c r="P809">
        <f t="shared" si="146"/>
        <v>118.10799999999999</v>
      </c>
      <c r="Q809">
        <f t="shared" si="149"/>
        <v>107.92677165354336</v>
      </c>
      <c r="R809">
        <f t="shared" si="150"/>
        <v>118.10799999999999</v>
      </c>
      <c r="S809">
        <f t="shared" si="151"/>
        <v>169.98632453388279</v>
      </c>
      <c r="T809">
        <f t="shared" si="148"/>
        <v>200.81051138269353</v>
      </c>
      <c r="W809" s="2"/>
      <c r="X809" s="2"/>
    </row>
    <row r="810" spans="1:24">
      <c r="A810">
        <v>1</v>
      </c>
      <c r="B810">
        <v>150</v>
      </c>
      <c r="C810">
        <v>75</v>
      </c>
      <c r="D810">
        <v>150</v>
      </c>
      <c r="E810">
        <v>100</v>
      </c>
      <c r="F810">
        <v>6</v>
      </c>
      <c r="G810">
        <v>125</v>
      </c>
      <c r="H810">
        <v>2013</v>
      </c>
      <c r="I810">
        <f t="shared" si="147"/>
        <v>0.47000000000000031</v>
      </c>
      <c r="J810">
        <v>0.35</v>
      </c>
      <c r="K810">
        <v>375</v>
      </c>
      <c r="L810">
        <v>375</v>
      </c>
      <c r="M810">
        <v>1</v>
      </c>
      <c r="N810">
        <v>1</v>
      </c>
      <c r="O810">
        <f t="shared" si="145"/>
        <v>0.35389999999999999</v>
      </c>
      <c r="P810">
        <f t="shared" si="146"/>
        <v>118.10799999999999</v>
      </c>
      <c r="Q810">
        <f t="shared" si="149"/>
        <v>107.92677165354336</v>
      </c>
      <c r="R810">
        <f t="shared" si="150"/>
        <v>118.10799999999999</v>
      </c>
      <c r="S810">
        <f t="shared" si="151"/>
        <v>169.89591586007029</v>
      </c>
      <c r="T810">
        <f t="shared" si="148"/>
        <v>200.70370860269634</v>
      </c>
      <c r="W810" s="2"/>
      <c r="X810" s="2"/>
    </row>
    <row r="811" spans="1:24">
      <c r="A811">
        <v>1</v>
      </c>
      <c r="B811">
        <v>150</v>
      </c>
      <c r="C811">
        <v>75</v>
      </c>
      <c r="D811">
        <v>150</v>
      </c>
      <c r="E811">
        <v>100</v>
      </c>
      <c r="F811">
        <v>6</v>
      </c>
      <c r="G811">
        <v>125</v>
      </c>
      <c r="H811">
        <v>2013</v>
      </c>
      <c r="I811">
        <f t="shared" si="147"/>
        <v>0.47500000000000031</v>
      </c>
      <c r="J811">
        <v>0.35</v>
      </c>
      <c r="K811">
        <v>375</v>
      </c>
      <c r="L811">
        <v>375</v>
      </c>
      <c r="M811">
        <v>1</v>
      </c>
      <c r="N811">
        <v>1</v>
      </c>
      <c r="O811">
        <f t="shared" si="145"/>
        <v>0.35389999999999999</v>
      </c>
      <c r="P811">
        <f t="shared" si="146"/>
        <v>118.10799999999999</v>
      </c>
      <c r="Q811">
        <f t="shared" si="149"/>
        <v>107.92677165354336</v>
      </c>
      <c r="R811">
        <f t="shared" si="150"/>
        <v>118.10799999999999</v>
      </c>
      <c r="S811">
        <f t="shared" si="151"/>
        <v>169.80555527088063</v>
      </c>
      <c r="T811">
        <f t="shared" si="148"/>
        <v>200.59696262666699</v>
      </c>
      <c r="W811" s="2"/>
      <c r="X811" s="2"/>
    </row>
    <row r="812" spans="1:24">
      <c r="A812">
        <v>1</v>
      </c>
      <c r="B812">
        <v>150</v>
      </c>
      <c r="C812">
        <v>75</v>
      </c>
      <c r="D812">
        <v>150</v>
      </c>
      <c r="E812">
        <v>100</v>
      </c>
      <c r="F812">
        <v>6</v>
      </c>
      <c r="G812">
        <v>125</v>
      </c>
      <c r="H812">
        <v>2013</v>
      </c>
      <c r="I812">
        <f t="shared" si="147"/>
        <v>0.48000000000000032</v>
      </c>
      <c r="J812">
        <v>0.35</v>
      </c>
      <c r="K812">
        <v>375</v>
      </c>
      <c r="L812">
        <v>375</v>
      </c>
      <c r="M812">
        <v>1</v>
      </c>
      <c r="N812">
        <v>1</v>
      </c>
      <c r="O812">
        <f t="shared" si="145"/>
        <v>0.35389999999999999</v>
      </c>
      <c r="P812">
        <f t="shared" si="146"/>
        <v>118.10799999999999</v>
      </c>
      <c r="Q812">
        <f t="shared" si="149"/>
        <v>107.92677165354336</v>
      </c>
      <c r="R812">
        <f t="shared" si="150"/>
        <v>118.10799999999999</v>
      </c>
      <c r="S812">
        <f t="shared" si="151"/>
        <v>169.7152427407396</v>
      </c>
      <c r="T812">
        <f t="shared" si="148"/>
        <v>200.49027342439368</v>
      </c>
      <c r="W812" s="2"/>
      <c r="X812" s="2"/>
    </row>
    <row r="813" spans="1:24">
      <c r="A813">
        <v>1</v>
      </c>
      <c r="B813">
        <v>150</v>
      </c>
      <c r="C813">
        <v>75</v>
      </c>
      <c r="D813">
        <v>150</v>
      </c>
      <c r="E813">
        <v>100</v>
      </c>
      <c r="F813">
        <v>6</v>
      </c>
      <c r="G813">
        <v>125</v>
      </c>
      <c r="H813">
        <v>2013</v>
      </c>
      <c r="I813">
        <f t="shared" si="147"/>
        <v>0.48500000000000032</v>
      </c>
      <c r="J813">
        <v>0.35</v>
      </c>
      <c r="K813">
        <v>375</v>
      </c>
      <c r="L813">
        <v>375</v>
      </c>
      <c r="M813">
        <v>1</v>
      </c>
      <c r="N813">
        <v>1</v>
      </c>
      <c r="O813">
        <f t="shared" si="145"/>
        <v>0.35389999999999999</v>
      </c>
      <c r="P813">
        <f t="shared" si="146"/>
        <v>118.10799999999999</v>
      </c>
      <c r="Q813">
        <f t="shared" si="149"/>
        <v>107.92677165354336</v>
      </c>
      <c r="R813">
        <f t="shared" si="150"/>
        <v>118.10799999999999</v>
      </c>
      <c r="S813">
        <f t="shared" si="151"/>
        <v>169.62497824408655</v>
      </c>
      <c r="T813">
        <f t="shared" si="148"/>
        <v>200.38364096568091</v>
      </c>
      <c r="W813" s="2"/>
      <c r="X813" s="2"/>
    </row>
    <row r="814" spans="1:24">
      <c r="A814">
        <v>1</v>
      </c>
      <c r="B814">
        <v>150</v>
      </c>
      <c r="C814">
        <v>75</v>
      </c>
      <c r="D814">
        <v>150</v>
      </c>
      <c r="E814">
        <v>100</v>
      </c>
      <c r="F814">
        <v>6</v>
      </c>
      <c r="G814">
        <v>125</v>
      </c>
      <c r="H814">
        <v>2013</v>
      </c>
      <c r="I814">
        <f t="shared" si="147"/>
        <v>0.49000000000000032</v>
      </c>
      <c r="J814">
        <v>0.35</v>
      </c>
      <c r="K814">
        <v>375</v>
      </c>
      <c r="L814">
        <v>375</v>
      </c>
      <c r="M814">
        <v>1</v>
      </c>
      <c r="N814">
        <v>1</v>
      </c>
      <c r="O814">
        <f t="shared" si="145"/>
        <v>0.35389999999999999</v>
      </c>
      <c r="P814">
        <f t="shared" si="146"/>
        <v>118.10799999999999</v>
      </c>
      <c r="Q814">
        <f t="shared" si="149"/>
        <v>107.92677165354336</v>
      </c>
      <c r="R814">
        <f t="shared" si="150"/>
        <v>118.10799999999999</v>
      </c>
      <c r="S814">
        <f t="shared" si="151"/>
        <v>169.53476175537446</v>
      </c>
      <c r="T814">
        <f t="shared" si="148"/>
        <v>200.27706522034902</v>
      </c>
      <c r="W814" s="2"/>
      <c r="X814" s="2"/>
    </row>
    <row r="815" spans="1:24">
      <c r="A815">
        <v>1</v>
      </c>
      <c r="B815">
        <v>150</v>
      </c>
      <c r="C815">
        <v>75</v>
      </c>
      <c r="D815">
        <v>150</v>
      </c>
      <c r="E815">
        <v>100</v>
      </c>
      <c r="F815">
        <v>6</v>
      </c>
      <c r="G815">
        <v>125</v>
      </c>
      <c r="H815">
        <v>2013</v>
      </c>
      <c r="I815">
        <f t="shared" si="147"/>
        <v>0.49500000000000033</v>
      </c>
      <c r="J815">
        <v>0.35</v>
      </c>
      <c r="K815">
        <v>375</v>
      </c>
      <c r="L815">
        <v>375</v>
      </c>
      <c r="M815">
        <v>1</v>
      </c>
      <c r="N815">
        <v>1</v>
      </c>
      <c r="O815">
        <f t="shared" si="145"/>
        <v>0.35389999999999999</v>
      </c>
      <c r="P815">
        <f t="shared" si="146"/>
        <v>118.10799999999999</v>
      </c>
      <c r="Q815">
        <f t="shared" si="149"/>
        <v>107.92677165354336</v>
      </c>
      <c r="R815">
        <f t="shared" si="150"/>
        <v>118.10799999999999</v>
      </c>
      <c r="S815">
        <f t="shared" si="151"/>
        <v>169.44459324906995</v>
      </c>
      <c r="T815">
        <f t="shared" si="148"/>
        <v>200.17054615823463</v>
      </c>
      <c r="W815" s="2"/>
      <c r="X815" s="2"/>
    </row>
    <row r="816" spans="1:24">
      <c r="A816">
        <v>1</v>
      </c>
      <c r="B816">
        <v>150</v>
      </c>
      <c r="C816">
        <v>75</v>
      </c>
      <c r="D816">
        <v>150</v>
      </c>
      <c r="E816">
        <v>100</v>
      </c>
      <c r="F816">
        <v>6</v>
      </c>
      <c r="G816">
        <v>125</v>
      </c>
      <c r="H816">
        <v>2013</v>
      </c>
      <c r="I816">
        <f t="shared" si="147"/>
        <v>0.50000000000000033</v>
      </c>
      <c r="J816">
        <v>0.35</v>
      </c>
      <c r="K816">
        <v>375</v>
      </c>
      <c r="L816">
        <v>375</v>
      </c>
      <c r="M816">
        <v>1</v>
      </c>
      <c r="N816">
        <v>1</v>
      </c>
      <c r="O816">
        <f t="shared" si="145"/>
        <v>0.35389999999999999</v>
      </c>
      <c r="P816">
        <f t="shared" si="146"/>
        <v>118.10799999999999</v>
      </c>
      <c r="Q816">
        <f t="shared" si="149"/>
        <v>107.92677165354336</v>
      </c>
      <c r="R816">
        <f t="shared" si="150"/>
        <v>118.10799999999999</v>
      </c>
      <c r="S816">
        <f t="shared" si="151"/>
        <v>169.35447269965312</v>
      </c>
      <c r="T816">
        <f t="shared" si="148"/>
        <v>200.06408374919022</v>
      </c>
      <c r="W816" s="2"/>
      <c r="X816" s="2"/>
    </row>
    <row r="817" spans="1:24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s="1" t="s">
        <v>17</v>
      </c>
      <c r="L817" s="1" t="s">
        <v>18</v>
      </c>
      <c r="M817" t="s">
        <v>10</v>
      </c>
      <c r="N817" t="s">
        <v>11</v>
      </c>
      <c r="P817" t="s">
        <v>12</v>
      </c>
      <c r="Q817" t="s">
        <v>13</v>
      </c>
      <c r="R817" t="s">
        <v>16</v>
      </c>
      <c r="S817" t="s">
        <v>14</v>
      </c>
      <c r="T817" t="s">
        <v>15</v>
      </c>
      <c r="W817" s="2"/>
      <c r="X817" s="2"/>
    </row>
    <row r="818" spans="1:24">
      <c r="A818">
        <v>1</v>
      </c>
      <c r="B818">
        <v>150</v>
      </c>
      <c r="C818">
        <v>75</v>
      </c>
      <c r="D818">
        <v>150</v>
      </c>
      <c r="E818">
        <v>100</v>
      </c>
      <c r="F818">
        <v>6</v>
      </c>
      <c r="G818">
        <v>125</v>
      </c>
      <c r="H818">
        <v>2013</v>
      </c>
      <c r="I818">
        <v>0.25</v>
      </c>
      <c r="J818">
        <v>0</v>
      </c>
      <c r="K818">
        <v>375</v>
      </c>
      <c r="L818">
        <v>375</v>
      </c>
      <c r="M818">
        <v>1</v>
      </c>
      <c r="N818">
        <v>1</v>
      </c>
      <c r="O818">
        <f>IF(F818&lt;= 4,1.0749,0.3539)</f>
        <v>0.35389999999999999</v>
      </c>
      <c r="P818">
        <f>(0.3255 *A818)+ (0.2528 * (B818 +D818)) +(0.376 * E818) +(O818* C818)- (0.1936 * G818) + M818 + N818</f>
        <v>118.10799999999999</v>
      </c>
      <c r="Q818">
        <f t="shared" ref="Q818:Q833" si="152">IF(P818&gt;=0,59.6 + 2455 / (H818- 1962.2),59.6 + 2455 / (H818- 1962.2) + P818 * 0.5466)</f>
        <v>107.92677165354336</v>
      </c>
      <c r="R818">
        <f t="shared" ref="R818:R833" si="153">IF(P818&gt;0,P818,0.001)</f>
        <v>118.10799999999999</v>
      </c>
      <c r="S818">
        <f t="shared" ref="S818:S833" si="154">(Q818 +R818^1.2) * (1 - EXP(-0.001502 * K818)) *EXP(-0.000554 * L818) * EXP(-0.1064 * I818) * EXP(-0.0325 * J818) * 1.2453</f>
        <v>175.90938243126564</v>
      </c>
      <c r="T818">
        <f t="shared" ref="T818:T824" si="155">100*S818*4.43/K818</f>
        <v>207.80761711213518</v>
      </c>
      <c r="W818" s="2"/>
      <c r="X818" s="2"/>
    </row>
    <row r="819" spans="1:24">
      <c r="A819">
        <v>1</v>
      </c>
      <c r="B819">
        <v>150</v>
      </c>
      <c r="C819">
        <v>75</v>
      </c>
      <c r="D819">
        <v>150</v>
      </c>
      <c r="E819">
        <v>100</v>
      </c>
      <c r="F819">
        <v>6</v>
      </c>
      <c r="G819">
        <v>125</v>
      </c>
      <c r="H819">
        <v>2013</v>
      </c>
      <c r="I819">
        <v>0.25</v>
      </c>
      <c r="J819">
        <f>J818+0.007</f>
        <v>7.0000000000000001E-3</v>
      </c>
      <c r="K819">
        <v>375</v>
      </c>
      <c r="L819">
        <v>375</v>
      </c>
      <c r="M819">
        <v>1</v>
      </c>
      <c r="N819">
        <v>1</v>
      </c>
      <c r="O819">
        <f t="shared" ref="O819:O882" si="156">IF(F819&lt;= 4,1.0749,0.3539)</f>
        <v>0.35389999999999999</v>
      </c>
      <c r="P819">
        <f t="shared" ref="P819:P882" si="157">(0.3255 *A819)+ (0.2528 * (B819 +D819)) +(0.376 * E819) +(O819* C819)- (0.1936 * G819) + M819 + N819</f>
        <v>118.10799999999999</v>
      </c>
      <c r="Q819">
        <f t="shared" si="152"/>
        <v>107.92677165354336</v>
      </c>
      <c r="R819">
        <f t="shared" si="153"/>
        <v>118.10799999999999</v>
      </c>
      <c r="S819">
        <f t="shared" si="154"/>
        <v>175.86936759862235</v>
      </c>
      <c r="T819">
        <f t="shared" si="155"/>
        <v>207.76034625650584</v>
      </c>
      <c r="W819" s="2"/>
      <c r="X819" s="2"/>
    </row>
    <row r="820" spans="1:24">
      <c r="A820">
        <v>1</v>
      </c>
      <c r="B820">
        <v>150</v>
      </c>
      <c r="C820">
        <v>75</v>
      </c>
      <c r="D820">
        <v>150</v>
      </c>
      <c r="E820">
        <v>100</v>
      </c>
      <c r="F820">
        <v>6</v>
      </c>
      <c r="G820">
        <v>125</v>
      </c>
      <c r="H820">
        <v>2013</v>
      </c>
      <c r="I820">
        <v>0.25</v>
      </c>
      <c r="J820">
        <f t="shared" ref="J820:J883" si="158">J819+0.007</f>
        <v>1.4E-2</v>
      </c>
      <c r="K820">
        <v>375</v>
      </c>
      <c r="L820">
        <v>375</v>
      </c>
      <c r="M820">
        <v>1</v>
      </c>
      <c r="N820">
        <v>1</v>
      </c>
      <c r="O820">
        <f t="shared" si="156"/>
        <v>0.35389999999999999</v>
      </c>
      <c r="P820">
        <f t="shared" si="157"/>
        <v>118.10799999999999</v>
      </c>
      <c r="Q820">
        <f t="shared" si="152"/>
        <v>107.92677165354336</v>
      </c>
      <c r="R820">
        <f t="shared" si="153"/>
        <v>118.10799999999999</v>
      </c>
      <c r="S820">
        <f t="shared" si="154"/>
        <v>175.82936186831802</v>
      </c>
      <c r="T820">
        <f t="shared" si="155"/>
        <v>207.71308615377302</v>
      </c>
      <c r="W820" s="2"/>
      <c r="X820" s="2"/>
    </row>
    <row r="821" spans="1:24">
      <c r="A821">
        <v>1</v>
      </c>
      <c r="B821">
        <v>150</v>
      </c>
      <c r="C821">
        <v>75</v>
      </c>
      <c r="D821">
        <v>150</v>
      </c>
      <c r="E821">
        <v>100</v>
      </c>
      <c r="F821">
        <v>6</v>
      </c>
      <c r="G821">
        <v>125</v>
      </c>
      <c r="H821">
        <v>2013</v>
      </c>
      <c r="I821">
        <v>0.25</v>
      </c>
      <c r="J821">
        <f t="shared" si="158"/>
        <v>2.1000000000000001E-2</v>
      </c>
      <c r="K821">
        <v>375</v>
      </c>
      <c r="L821">
        <v>375</v>
      </c>
      <c r="M821">
        <v>1</v>
      </c>
      <c r="N821">
        <v>1</v>
      </c>
      <c r="O821">
        <f t="shared" si="156"/>
        <v>0.35389999999999999</v>
      </c>
      <c r="P821">
        <f t="shared" si="157"/>
        <v>118.10799999999999</v>
      </c>
      <c r="Q821">
        <f t="shared" si="152"/>
        <v>107.92677165354336</v>
      </c>
      <c r="R821">
        <f t="shared" si="153"/>
        <v>118.10799999999999</v>
      </c>
      <c r="S821">
        <f t="shared" si="154"/>
        <v>175.78936523828216</v>
      </c>
      <c r="T821">
        <f t="shared" si="155"/>
        <v>207.66583680149063</v>
      </c>
      <c r="W821" s="2"/>
      <c r="X821" s="2"/>
    </row>
    <row r="822" spans="1:24">
      <c r="A822">
        <v>1</v>
      </c>
      <c r="B822">
        <v>150</v>
      </c>
      <c r="C822">
        <v>75</v>
      </c>
      <c r="D822">
        <v>150</v>
      </c>
      <c r="E822">
        <v>100</v>
      </c>
      <c r="F822">
        <v>6</v>
      </c>
      <c r="G822">
        <v>125</v>
      </c>
      <c r="H822">
        <v>2013</v>
      </c>
      <c r="I822">
        <v>0.25</v>
      </c>
      <c r="J822">
        <f t="shared" si="158"/>
        <v>2.8000000000000001E-2</v>
      </c>
      <c r="K822">
        <v>375</v>
      </c>
      <c r="L822">
        <v>375</v>
      </c>
      <c r="M822">
        <v>1</v>
      </c>
      <c r="N822">
        <v>1</v>
      </c>
      <c r="O822">
        <f t="shared" si="156"/>
        <v>0.35389999999999999</v>
      </c>
      <c r="P822">
        <f t="shared" si="157"/>
        <v>118.10799999999999</v>
      </c>
      <c r="Q822">
        <f t="shared" si="152"/>
        <v>107.92677165354336</v>
      </c>
      <c r="R822">
        <f t="shared" si="153"/>
        <v>118.10799999999999</v>
      </c>
      <c r="S822">
        <f t="shared" si="154"/>
        <v>175.74937770644468</v>
      </c>
      <c r="T822">
        <f t="shared" si="155"/>
        <v>207.61859819721329</v>
      </c>
      <c r="W822" s="2"/>
      <c r="X822" s="2"/>
    </row>
    <row r="823" spans="1:24">
      <c r="A823">
        <v>1</v>
      </c>
      <c r="B823">
        <v>150</v>
      </c>
      <c r="C823">
        <v>75</v>
      </c>
      <c r="D823">
        <v>150</v>
      </c>
      <c r="E823">
        <v>100</v>
      </c>
      <c r="F823">
        <v>6</v>
      </c>
      <c r="G823">
        <v>125</v>
      </c>
      <c r="H823">
        <v>2013</v>
      </c>
      <c r="I823">
        <v>0.25</v>
      </c>
      <c r="J823">
        <f t="shared" si="158"/>
        <v>3.5000000000000003E-2</v>
      </c>
      <c r="K823">
        <v>375</v>
      </c>
      <c r="L823">
        <v>375</v>
      </c>
      <c r="M823">
        <v>1</v>
      </c>
      <c r="N823">
        <v>1</v>
      </c>
      <c r="O823">
        <f t="shared" si="156"/>
        <v>0.35389999999999999</v>
      </c>
      <c r="P823">
        <f t="shared" si="157"/>
        <v>118.10799999999999</v>
      </c>
      <c r="Q823">
        <f t="shared" si="152"/>
        <v>107.92677165354336</v>
      </c>
      <c r="R823">
        <f t="shared" si="153"/>
        <v>118.10799999999999</v>
      </c>
      <c r="S823">
        <f t="shared" si="154"/>
        <v>175.70939927073593</v>
      </c>
      <c r="T823">
        <f t="shared" si="155"/>
        <v>207.57137033849602</v>
      </c>
      <c r="W823" s="2"/>
      <c r="X823" s="2"/>
    </row>
    <row r="824" spans="1:24">
      <c r="A824">
        <v>1</v>
      </c>
      <c r="B824">
        <v>150</v>
      </c>
      <c r="C824">
        <v>75</v>
      </c>
      <c r="D824">
        <v>150</v>
      </c>
      <c r="E824">
        <v>100</v>
      </c>
      <c r="F824">
        <v>6</v>
      </c>
      <c r="G824">
        <v>125</v>
      </c>
      <c r="H824">
        <v>2013</v>
      </c>
      <c r="I824">
        <v>0.25</v>
      </c>
      <c r="J824">
        <f t="shared" si="158"/>
        <v>4.2000000000000003E-2</v>
      </c>
      <c r="K824">
        <v>375</v>
      </c>
      <c r="L824">
        <v>375</v>
      </c>
      <c r="M824">
        <v>1</v>
      </c>
      <c r="N824">
        <v>1</v>
      </c>
      <c r="O824">
        <f t="shared" si="156"/>
        <v>0.35389999999999999</v>
      </c>
      <c r="P824">
        <f t="shared" si="157"/>
        <v>118.10799999999999</v>
      </c>
      <c r="Q824">
        <f t="shared" si="152"/>
        <v>107.92677165354336</v>
      </c>
      <c r="R824">
        <f t="shared" si="153"/>
        <v>118.10799999999999</v>
      </c>
      <c r="S824">
        <f t="shared" si="154"/>
        <v>175.66942992908682</v>
      </c>
      <c r="T824">
        <f t="shared" si="155"/>
        <v>207.52415322289454</v>
      </c>
      <c r="W824" s="2"/>
      <c r="X824" s="2"/>
    </row>
    <row r="825" spans="1:24">
      <c r="A825">
        <v>1</v>
      </c>
      <c r="B825">
        <v>150</v>
      </c>
      <c r="C825">
        <v>75</v>
      </c>
      <c r="D825">
        <v>150</v>
      </c>
      <c r="E825">
        <v>100</v>
      </c>
      <c r="F825">
        <v>6</v>
      </c>
      <c r="G825">
        <v>125</v>
      </c>
      <c r="H825">
        <v>2013</v>
      </c>
      <c r="I825">
        <v>0.25</v>
      </c>
      <c r="J825">
        <f t="shared" si="158"/>
        <v>4.9000000000000002E-2</v>
      </c>
      <c r="K825">
        <v>375</v>
      </c>
      <c r="L825">
        <v>375</v>
      </c>
      <c r="M825">
        <v>1</v>
      </c>
      <c r="N825">
        <v>1</v>
      </c>
      <c r="O825">
        <f t="shared" si="156"/>
        <v>0.35389999999999999</v>
      </c>
      <c r="P825">
        <f t="shared" si="157"/>
        <v>118.10799999999999</v>
      </c>
      <c r="Q825">
        <f t="shared" si="152"/>
        <v>107.92677165354336</v>
      </c>
      <c r="R825">
        <f t="shared" si="153"/>
        <v>118.10799999999999</v>
      </c>
      <c r="S825">
        <f t="shared" si="154"/>
        <v>175.62946967942869</v>
      </c>
      <c r="T825">
        <f t="shared" ref="T825:T888" si="159">100*S825*4.43/K825</f>
        <v>207.47694684796508</v>
      </c>
      <c r="W825" s="2"/>
      <c r="X825" s="2"/>
    </row>
    <row r="826" spans="1:24">
      <c r="A826">
        <v>1</v>
      </c>
      <c r="B826">
        <v>150</v>
      </c>
      <c r="C826">
        <v>75</v>
      </c>
      <c r="D826">
        <v>150</v>
      </c>
      <c r="E826">
        <v>100</v>
      </c>
      <c r="F826">
        <v>6</v>
      </c>
      <c r="G826">
        <v>125</v>
      </c>
      <c r="H826">
        <v>2013</v>
      </c>
      <c r="I826">
        <v>0.25</v>
      </c>
      <c r="J826">
        <f t="shared" si="158"/>
        <v>5.6000000000000001E-2</v>
      </c>
      <c r="K826">
        <v>375</v>
      </c>
      <c r="L826">
        <v>375</v>
      </c>
      <c r="M826">
        <v>1</v>
      </c>
      <c r="N826">
        <v>1</v>
      </c>
      <c r="O826">
        <f t="shared" si="156"/>
        <v>0.35389999999999999</v>
      </c>
      <c r="P826">
        <f t="shared" si="157"/>
        <v>118.10799999999999</v>
      </c>
      <c r="Q826">
        <f t="shared" si="152"/>
        <v>107.92677165354336</v>
      </c>
      <c r="R826">
        <f t="shared" si="153"/>
        <v>118.10799999999999</v>
      </c>
      <c r="S826">
        <f t="shared" si="154"/>
        <v>175.5895185196934</v>
      </c>
      <c r="T826">
        <f t="shared" si="159"/>
        <v>207.42975121126449</v>
      </c>
      <c r="W826" s="2"/>
      <c r="X826" s="2"/>
    </row>
    <row r="827" spans="1:24">
      <c r="A827">
        <v>1</v>
      </c>
      <c r="B827">
        <v>150</v>
      </c>
      <c r="C827">
        <v>75</v>
      </c>
      <c r="D827">
        <v>150</v>
      </c>
      <c r="E827">
        <v>100</v>
      </c>
      <c r="F827">
        <v>6</v>
      </c>
      <c r="G827">
        <v>125</v>
      </c>
      <c r="H827">
        <v>2013</v>
      </c>
      <c r="I827">
        <v>0.25</v>
      </c>
      <c r="J827">
        <f t="shared" si="158"/>
        <v>6.3E-2</v>
      </c>
      <c r="K827">
        <v>375</v>
      </c>
      <c r="L827">
        <v>375</v>
      </c>
      <c r="M827">
        <v>1</v>
      </c>
      <c r="N827">
        <v>1</v>
      </c>
      <c r="O827">
        <f t="shared" si="156"/>
        <v>0.35389999999999999</v>
      </c>
      <c r="P827">
        <f t="shared" si="157"/>
        <v>118.10799999999999</v>
      </c>
      <c r="Q827">
        <f t="shared" si="152"/>
        <v>107.92677165354336</v>
      </c>
      <c r="R827">
        <f t="shared" si="153"/>
        <v>118.10799999999999</v>
      </c>
      <c r="S827">
        <f t="shared" si="154"/>
        <v>175.54957644781308</v>
      </c>
      <c r="T827">
        <f t="shared" si="159"/>
        <v>207.38256631034986</v>
      </c>
      <c r="W827" s="2"/>
      <c r="X827" s="2"/>
    </row>
    <row r="828" spans="1:24">
      <c r="A828">
        <v>1</v>
      </c>
      <c r="B828">
        <v>150</v>
      </c>
      <c r="C828">
        <v>75</v>
      </c>
      <c r="D828">
        <v>150</v>
      </c>
      <c r="E828">
        <v>100</v>
      </c>
      <c r="F828">
        <v>6</v>
      </c>
      <c r="G828">
        <v>125</v>
      </c>
      <c r="H828">
        <v>2013</v>
      </c>
      <c r="I828">
        <v>0.25</v>
      </c>
      <c r="J828">
        <f t="shared" si="158"/>
        <v>7.0000000000000007E-2</v>
      </c>
      <c r="K828">
        <v>375</v>
      </c>
      <c r="L828">
        <v>375</v>
      </c>
      <c r="M828">
        <v>1</v>
      </c>
      <c r="N828">
        <v>1</v>
      </c>
      <c r="O828">
        <f t="shared" si="156"/>
        <v>0.35389999999999999</v>
      </c>
      <c r="P828">
        <f t="shared" si="157"/>
        <v>118.10799999999999</v>
      </c>
      <c r="Q828">
        <f t="shared" si="152"/>
        <v>107.92677165354336</v>
      </c>
      <c r="R828">
        <f t="shared" si="153"/>
        <v>118.10799999999999</v>
      </c>
      <c r="S828">
        <f t="shared" si="154"/>
        <v>175.5096434617206</v>
      </c>
      <c r="T828">
        <f t="shared" si="159"/>
        <v>207.33539214277923</v>
      </c>
      <c r="W828" s="2"/>
      <c r="X828" s="2"/>
    </row>
    <row r="829" spans="1:24">
      <c r="A829">
        <v>1</v>
      </c>
      <c r="B829">
        <v>150</v>
      </c>
      <c r="C829">
        <v>75</v>
      </c>
      <c r="D829">
        <v>150</v>
      </c>
      <c r="E829">
        <v>100</v>
      </c>
      <c r="F829">
        <v>6</v>
      </c>
      <c r="G829">
        <v>125</v>
      </c>
      <c r="H829">
        <v>2013</v>
      </c>
      <c r="I829">
        <v>0.25</v>
      </c>
      <c r="J829">
        <f t="shared" si="158"/>
        <v>7.7000000000000013E-2</v>
      </c>
      <c r="K829">
        <v>375</v>
      </c>
      <c r="L829">
        <v>375</v>
      </c>
      <c r="M829">
        <v>1</v>
      </c>
      <c r="N829">
        <v>1</v>
      </c>
      <c r="O829">
        <f t="shared" si="156"/>
        <v>0.35389999999999999</v>
      </c>
      <c r="P829">
        <f t="shared" si="157"/>
        <v>118.10799999999999</v>
      </c>
      <c r="Q829">
        <f t="shared" si="152"/>
        <v>107.92677165354336</v>
      </c>
      <c r="R829">
        <f t="shared" si="153"/>
        <v>118.10799999999999</v>
      </c>
      <c r="S829">
        <f t="shared" si="154"/>
        <v>175.46971955934916</v>
      </c>
      <c r="T829">
        <f t="shared" si="159"/>
        <v>207.28822870611111</v>
      </c>
      <c r="W829" s="2"/>
      <c r="X829" s="2"/>
    </row>
    <row r="830" spans="1:24">
      <c r="A830">
        <v>1</v>
      </c>
      <c r="B830">
        <v>150</v>
      </c>
      <c r="C830">
        <v>75</v>
      </c>
      <c r="D830">
        <v>150</v>
      </c>
      <c r="E830">
        <v>100</v>
      </c>
      <c r="F830">
        <v>6</v>
      </c>
      <c r="G830">
        <v>125</v>
      </c>
      <c r="H830">
        <v>2013</v>
      </c>
      <c r="I830">
        <v>0.25</v>
      </c>
      <c r="J830">
        <f t="shared" si="158"/>
        <v>8.4000000000000019E-2</v>
      </c>
      <c r="K830">
        <v>375</v>
      </c>
      <c r="L830">
        <v>375</v>
      </c>
      <c r="M830">
        <v>1</v>
      </c>
      <c r="N830">
        <v>1</v>
      </c>
      <c r="O830">
        <f t="shared" si="156"/>
        <v>0.35389999999999999</v>
      </c>
      <c r="P830">
        <f t="shared" si="157"/>
        <v>118.10799999999999</v>
      </c>
      <c r="Q830">
        <f t="shared" si="152"/>
        <v>107.92677165354336</v>
      </c>
      <c r="R830">
        <f t="shared" si="153"/>
        <v>118.10799999999999</v>
      </c>
      <c r="S830">
        <f t="shared" si="154"/>
        <v>175.42980473863241</v>
      </c>
      <c r="T830">
        <f t="shared" si="159"/>
        <v>207.2410759979044</v>
      </c>
      <c r="W830" s="2"/>
      <c r="X830" s="2"/>
    </row>
    <row r="831" spans="1:24">
      <c r="A831">
        <v>1</v>
      </c>
      <c r="B831">
        <v>150</v>
      </c>
      <c r="C831">
        <v>75</v>
      </c>
      <c r="D831">
        <v>150</v>
      </c>
      <c r="E831">
        <v>100</v>
      </c>
      <c r="F831">
        <v>6</v>
      </c>
      <c r="G831">
        <v>125</v>
      </c>
      <c r="H831">
        <v>2013</v>
      </c>
      <c r="I831">
        <v>0.25</v>
      </c>
      <c r="J831">
        <f t="shared" si="158"/>
        <v>9.1000000000000025E-2</v>
      </c>
      <c r="K831">
        <v>375</v>
      </c>
      <c r="L831">
        <v>375</v>
      </c>
      <c r="M831">
        <v>1</v>
      </c>
      <c r="N831">
        <v>1</v>
      </c>
      <c r="O831">
        <f t="shared" si="156"/>
        <v>0.35389999999999999</v>
      </c>
      <c r="P831">
        <f t="shared" si="157"/>
        <v>118.10799999999999</v>
      </c>
      <c r="Q831">
        <f t="shared" si="152"/>
        <v>107.92677165354336</v>
      </c>
      <c r="R831">
        <f t="shared" si="153"/>
        <v>118.10799999999999</v>
      </c>
      <c r="S831">
        <f t="shared" si="154"/>
        <v>175.38989899750456</v>
      </c>
      <c r="T831">
        <f t="shared" si="159"/>
        <v>207.19393401571872</v>
      </c>
      <c r="W831" s="2"/>
      <c r="X831" s="2"/>
    </row>
    <row r="832" spans="1:24">
      <c r="A832">
        <v>1</v>
      </c>
      <c r="B832">
        <v>150</v>
      </c>
      <c r="C832">
        <v>75</v>
      </c>
      <c r="D832">
        <v>150</v>
      </c>
      <c r="E832">
        <v>100</v>
      </c>
      <c r="F832">
        <v>6</v>
      </c>
      <c r="G832">
        <v>125</v>
      </c>
      <c r="H832">
        <v>2013</v>
      </c>
      <c r="I832">
        <v>0.25</v>
      </c>
      <c r="J832">
        <f t="shared" si="158"/>
        <v>9.8000000000000032E-2</v>
      </c>
      <c r="K832">
        <v>375</v>
      </c>
      <c r="L832">
        <v>375</v>
      </c>
      <c r="M832">
        <v>1</v>
      </c>
      <c r="N832">
        <v>1</v>
      </c>
      <c r="O832">
        <f t="shared" si="156"/>
        <v>0.35389999999999999</v>
      </c>
      <c r="P832">
        <f t="shared" si="157"/>
        <v>118.10799999999999</v>
      </c>
      <c r="Q832">
        <f t="shared" si="152"/>
        <v>107.92677165354336</v>
      </c>
      <c r="R832">
        <f t="shared" si="153"/>
        <v>118.10799999999999</v>
      </c>
      <c r="S832">
        <f t="shared" si="154"/>
        <v>175.35000233390019</v>
      </c>
      <c r="T832">
        <f t="shared" si="159"/>
        <v>207.1468027571141</v>
      </c>
      <c r="W832" s="2"/>
      <c r="X832" s="2"/>
    </row>
    <row r="833" spans="1:24">
      <c r="A833">
        <v>1</v>
      </c>
      <c r="B833">
        <v>150</v>
      </c>
      <c r="C833">
        <v>75</v>
      </c>
      <c r="D833">
        <v>150</v>
      </c>
      <c r="E833">
        <v>100</v>
      </c>
      <c r="F833">
        <v>6</v>
      </c>
      <c r="G833">
        <v>125</v>
      </c>
      <c r="H833">
        <v>2013</v>
      </c>
      <c r="I833">
        <v>0.25</v>
      </c>
      <c r="J833">
        <f t="shared" si="158"/>
        <v>0.10500000000000004</v>
      </c>
      <c r="K833">
        <v>375</v>
      </c>
      <c r="L833">
        <v>375</v>
      </c>
      <c r="M833">
        <v>1</v>
      </c>
      <c r="N833">
        <v>1</v>
      </c>
      <c r="O833">
        <f t="shared" si="156"/>
        <v>0.35389999999999999</v>
      </c>
      <c r="P833">
        <f t="shared" si="157"/>
        <v>118.10799999999999</v>
      </c>
      <c r="Q833">
        <f t="shared" si="152"/>
        <v>107.92677165354336</v>
      </c>
      <c r="R833">
        <f t="shared" si="153"/>
        <v>118.10799999999999</v>
      </c>
      <c r="S833">
        <f t="shared" si="154"/>
        <v>175.31011474575439</v>
      </c>
      <c r="T833">
        <f t="shared" si="159"/>
        <v>207.09968221965119</v>
      </c>
      <c r="W833" s="2"/>
      <c r="X833" s="2"/>
    </row>
    <row r="834" spans="1:24">
      <c r="A834">
        <v>1</v>
      </c>
      <c r="B834">
        <v>150</v>
      </c>
      <c r="C834">
        <v>75</v>
      </c>
      <c r="D834">
        <v>150</v>
      </c>
      <c r="E834">
        <v>100</v>
      </c>
      <c r="F834">
        <v>6</v>
      </c>
      <c r="G834">
        <v>125</v>
      </c>
      <c r="H834">
        <v>2013</v>
      </c>
      <c r="I834">
        <v>0.25</v>
      </c>
      <c r="J834">
        <f t="shared" si="158"/>
        <v>0.11200000000000004</v>
      </c>
      <c r="K834">
        <v>375</v>
      </c>
      <c r="L834">
        <v>375</v>
      </c>
      <c r="M834">
        <v>1</v>
      </c>
      <c r="N834">
        <v>1</v>
      </c>
      <c r="O834">
        <f t="shared" si="156"/>
        <v>0.35389999999999999</v>
      </c>
      <c r="P834">
        <f t="shared" si="157"/>
        <v>118.10799999999999</v>
      </c>
      <c r="Q834">
        <f t="shared" ref="Q834:Q897" si="160">IF(P834&gt;=0,59.6 + 2455 / (H834- 1962.2),59.6 + 2455 / (H834- 1962.2) + P834 * 0.5466)</f>
        <v>107.92677165354336</v>
      </c>
      <c r="R834">
        <f t="shared" ref="R834:R897" si="161">IF(P834&gt;0,P834,0.001)</f>
        <v>118.10799999999999</v>
      </c>
      <c r="S834">
        <f t="shared" ref="S834:S897" si="162">(Q834 +R834^1.2) * (1 - EXP(-0.001502 * K834)) *EXP(-0.000554 * L834) * EXP(-0.1064 * I834) * EXP(-0.0325 * J834) * 1.2453</f>
        <v>175.27023623100277</v>
      </c>
      <c r="T834">
        <f t="shared" si="159"/>
        <v>207.05257240089125</v>
      </c>
      <c r="W834" s="2"/>
      <c r="X834" s="2"/>
    </row>
    <row r="835" spans="1:24">
      <c r="A835">
        <v>1</v>
      </c>
      <c r="B835">
        <v>150</v>
      </c>
      <c r="C835">
        <v>75</v>
      </c>
      <c r="D835">
        <v>150</v>
      </c>
      <c r="E835">
        <v>100</v>
      </c>
      <c r="F835">
        <v>6</v>
      </c>
      <c r="G835">
        <v>125</v>
      </c>
      <c r="H835">
        <v>2013</v>
      </c>
      <c r="I835">
        <v>0.25</v>
      </c>
      <c r="J835">
        <f t="shared" si="158"/>
        <v>0.11900000000000005</v>
      </c>
      <c r="K835">
        <v>375</v>
      </c>
      <c r="L835">
        <v>375</v>
      </c>
      <c r="M835">
        <v>1</v>
      </c>
      <c r="N835">
        <v>1</v>
      </c>
      <c r="O835">
        <f t="shared" si="156"/>
        <v>0.35389999999999999</v>
      </c>
      <c r="P835">
        <f t="shared" si="157"/>
        <v>118.10799999999999</v>
      </c>
      <c r="Q835">
        <f t="shared" si="160"/>
        <v>107.92677165354336</v>
      </c>
      <c r="R835">
        <f t="shared" si="161"/>
        <v>118.10799999999999</v>
      </c>
      <c r="S835">
        <f t="shared" si="162"/>
        <v>175.23036678758137</v>
      </c>
      <c r="T835">
        <f t="shared" si="159"/>
        <v>207.00547329839611</v>
      </c>
      <c r="W835" s="2"/>
      <c r="X835" s="2"/>
    </row>
    <row r="836" spans="1:24">
      <c r="A836">
        <v>1</v>
      </c>
      <c r="B836">
        <v>150</v>
      </c>
      <c r="C836">
        <v>75</v>
      </c>
      <c r="D836">
        <v>150</v>
      </c>
      <c r="E836">
        <v>100</v>
      </c>
      <c r="F836">
        <v>6</v>
      </c>
      <c r="G836">
        <v>125</v>
      </c>
      <c r="H836">
        <v>2013</v>
      </c>
      <c r="I836">
        <v>0.25</v>
      </c>
      <c r="J836">
        <f t="shared" si="158"/>
        <v>0.12600000000000006</v>
      </c>
      <c r="K836">
        <v>375</v>
      </c>
      <c r="L836">
        <v>375</v>
      </c>
      <c r="M836">
        <v>1</v>
      </c>
      <c r="N836">
        <v>1</v>
      </c>
      <c r="O836">
        <f t="shared" si="156"/>
        <v>0.35389999999999999</v>
      </c>
      <c r="P836">
        <f t="shared" si="157"/>
        <v>118.10799999999999</v>
      </c>
      <c r="Q836">
        <f t="shared" si="160"/>
        <v>107.92677165354336</v>
      </c>
      <c r="R836">
        <f t="shared" si="161"/>
        <v>118.10799999999999</v>
      </c>
      <c r="S836">
        <f t="shared" si="162"/>
        <v>175.1905064134267</v>
      </c>
      <c r="T836">
        <f t="shared" si="159"/>
        <v>206.95838490972807</v>
      </c>
      <c r="W836" s="2"/>
      <c r="X836" s="2"/>
    </row>
    <row r="837" spans="1:24">
      <c r="A837">
        <v>1</v>
      </c>
      <c r="B837">
        <v>150</v>
      </c>
      <c r="C837">
        <v>75</v>
      </c>
      <c r="D837">
        <v>150</v>
      </c>
      <c r="E837">
        <v>100</v>
      </c>
      <c r="F837">
        <v>6</v>
      </c>
      <c r="G837">
        <v>125</v>
      </c>
      <c r="H837">
        <v>2013</v>
      </c>
      <c r="I837">
        <v>0.25</v>
      </c>
      <c r="J837">
        <f t="shared" si="158"/>
        <v>0.13300000000000006</v>
      </c>
      <c r="K837">
        <v>375</v>
      </c>
      <c r="L837">
        <v>375</v>
      </c>
      <c r="M837">
        <v>1</v>
      </c>
      <c r="N837">
        <v>1</v>
      </c>
      <c r="O837">
        <f t="shared" si="156"/>
        <v>0.35389999999999999</v>
      </c>
      <c r="P837">
        <f t="shared" si="157"/>
        <v>118.10799999999999</v>
      </c>
      <c r="Q837">
        <f t="shared" si="160"/>
        <v>107.92677165354336</v>
      </c>
      <c r="R837">
        <f t="shared" si="161"/>
        <v>118.10799999999999</v>
      </c>
      <c r="S837">
        <f t="shared" si="162"/>
        <v>175.15065510647568</v>
      </c>
      <c r="T837">
        <f t="shared" si="159"/>
        <v>206.91130723244993</v>
      </c>
      <c r="W837" s="2"/>
      <c r="X837" s="2"/>
    </row>
    <row r="838" spans="1:24">
      <c r="A838">
        <v>1</v>
      </c>
      <c r="B838">
        <v>150</v>
      </c>
      <c r="C838">
        <v>75</v>
      </c>
      <c r="D838">
        <v>150</v>
      </c>
      <c r="E838">
        <v>100</v>
      </c>
      <c r="F838">
        <v>6</v>
      </c>
      <c r="G838">
        <v>125</v>
      </c>
      <c r="H838">
        <v>2013</v>
      </c>
      <c r="I838">
        <v>0.25</v>
      </c>
      <c r="J838">
        <f t="shared" si="158"/>
        <v>0.14000000000000007</v>
      </c>
      <c r="K838">
        <v>375</v>
      </c>
      <c r="L838">
        <v>375</v>
      </c>
      <c r="M838">
        <v>1</v>
      </c>
      <c r="N838">
        <v>1</v>
      </c>
      <c r="O838">
        <f t="shared" si="156"/>
        <v>0.35389999999999999</v>
      </c>
      <c r="P838">
        <f t="shared" si="157"/>
        <v>118.10799999999999</v>
      </c>
      <c r="Q838">
        <f t="shared" si="160"/>
        <v>107.92677165354336</v>
      </c>
      <c r="R838">
        <f t="shared" si="161"/>
        <v>118.10799999999999</v>
      </c>
      <c r="S838">
        <f t="shared" si="162"/>
        <v>175.1108128646658</v>
      </c>
      <c r="T838">
        <f t="shared" si="159"/>
        <v>206.86424026412516</v>
      </c>
      <c r="W838" s="2"/>
      <c r="X838" s="2"/>
    </row>
    <row r="839" spans="1:24">
      <c r="A839">
        <v>1</v>
      </c>
      <c r="B839">
        <v>150</v>
      </c>
      <c r="C839">
        <v>75</v>
      </c>
      <c r="D839">
        <v>150</v>
      </c>
      <c r="E839">
        <v>100</v>
      </c>
      <c r="F839">
        <v>6</v>
      </c>
      <c r="G839">
        <v>125</v>
      </c>
      <c r="H839">
        <v>2013</v>
      </c>
      <c r="I839">
        <v>0.25</v>
      </c>
      <c r="J839">
        <f t="shared" si="158"/>
        <v>0.14700000000000008</v>
      </c>
      <c r="K839">
        <v>375</v>
      </c>
      <c r="L839">
        <v>375</v>
      </c>
      <c r="M839">
        <v>1</v>
      </c>
      <c r="N839">
        <v>1</v>
      </c>
      <c r="O839">
        <f t="shared" si="156"/>
        <v>0.35389999999999999</v>
      </c>
      <c r="P839">
        <f t="shared" si="157"/>
        <v>118.10799999999999</v>
      </c>
      <c r="Q839">
        <f t="shared" si="160"/>
        <v>107.92677165354336</v>
      </c>
      <c r="R839">
        <f t="shared" si="161"/>
        <v>118.10799999999999</v>
      </c>
      <c r="S839">
        <f t="shared" si="162"/>
        <v>175.07097968593499</v>
      </c>
      <c r="T839">
        <f t="shared" si="159"/>
        <v>206.81718400231784</v>
      </c>
      <c r="W839" s="2"/>
      <c r="X839" s="2"/>
    </row>
    <row r="840" spans="1:24">
      <c r="A840">
        <v>1</v>
      </c>
      <c r="B840">
        <v>150</v>
      </c>
      <c r="C840">
        <v>75</v>
      </c>
      <c r="D840">
        <v>150</v>
      </c>
      <c r="E840">
        <v>100</v>
      </c>
      <c r="F840">
        <v>6</v>
      </c>
      <c r="G840">
        <v>125</v>
      </c>
      <c r="H840">
        <v>2013</v>
      </c>
      <c r="I840">
        <v>0.25</v>
      </c>
      <c r="J840">
        <f t="shared" si="158"/>
        <v>0.15400000000000008</v>
      </c>
      <c r="K840">
        <v>375</v>
      </c>
      <c r="L840">
        <v>375</v>
      </c>
      <c r="M840">
        <v>1</v>
      </c>
      <c r="N840">
        <v>1</v>
      </c>
      <c r="O840">
        <f t="shared" si="156"/>
        <v>0.35389999999999999</v>
      </c>
      <c r="P840">
        <f t="shared" si="157"/>
        <v>118.10799999999999</v>
      </c>
      <c r="Q840">
        <f t="shared" si="160"/>
        <v>107.92677165354336</v>
      </c>
      <c r="R840">
        <f t="shared" si="161"/>
        <v>118.10799999999999</v>
      </c>
      <c r="S840">
        <f t="shared" si="162"/>
        <v>175.03115556822158</v>
      </c>
      <c r="T840">
        <f t="shared" si="159"/>
        <v>206.77013844459239</v>
      </c>
      <c r="W840" s="2"/>
      <c r="X840" s="2"/>
    </row>
    <row r="841" spans="1:24">
      <c r="A841">
        <v>1</v>
      </c>
      <c r="B841">
        <v>150</v>
      </c>
      <c r="C841">
        <v>75</v>
      </c>
      <c r="D841">
        <v>150</v>
      </c>
      <c r="E841">
        <v>100</v>
      </c>
      <c r="F841">
        <v>6</v>
      </c>
      <c r="G841">
        <v>125</v>
      </c>
      <c r="H841">
        <v>2013</v>
      </c>
      <c r="I841">
        <v>0.25</v>
      </c>
      <c r="J841">
        <f t="shared" si="158"/>
        <v>0.16100000000000009</v>
      </c>
      <c r="K841">
        <v>375</v>
      </c>
      <c r="L841">
        <v>375</v>
      </c>
      <c r="M841">
        <v>1</v>
      </c>
      <c r="N841">
        <v>1</v>
      </c>
      <c r="O841">
        <f t="shared" si="156"/>
        <v>0.35389999999999999</v>
      </c>
      <c r="P841">
        <f t="shared" si="157"/>
        <v>118.10799999999999</v>
      </c>
      <c r="Q841">
        <f t="shared" si="160"/>
        <v>107.92677165354336</v>
      </c>
      <c r="R841">
        <f t="shared" si="161"/>
        <v>118.10799999999999</v>
      </c>
      <c r="S841">
        <f t="shared" si="162"/>
        <v>174.99134050946444</v>
      </c>
      <c r="T841">
        <f t="shared" si="159"/>
        <v>206.72310358851396</v>
      </c>
      <c r="W841" s="2"/>
      <c r="X841" s="2"/>
    </row>
    <row r="842" spans="1:24">
      <c r="A842">
        <v>1</v>
      </c>
      <c r="B842">
        <v>150</v>
      </c>
      <c r="C842">
        <v>75</v>
      </c>
      <c r="D842">
        <v>150</v>
      </c>
      <c r="E842">
        <v>100</v>
      </c>
      <c r="F842">
        <v>6</v>
      </c>
      <c r="G842">
        <v>125</v>
      </c>
      <c r="H842">
        <v>2013</v>
      </c>
      <c r="I842">
        <v>0.25</v>
      </c>
      <c r="J842">
        <f t="shared" si="158"/>
        <v>0.16800000000000009</v>
      </c>
      <c r="K842">
        <v>375</v>
      </c>
      <c r="L842">
        <v>375</v>
      </c>
      <c r="M842">
        <v>1</v>
      </c>
      <c r="N842">
        <v>1</v>
      </c>
      <c r="O842">
        <f t="shared" si="156"/>
        <v>0.35389999999999999</v>
      </c>
      <c r="P842">
        <f t="shared" si="157"/>
        <v>118.10799999999999</v>
      </c>
      <c r="Q842">
        <f t="shared" si="160"/>
        <v>107.92677165354336</v>
      </c>
      <c r="R842">
        <f t="shared" si="161"/>
        <v>118.10799999999999</v>
      </c>
      <c r="S842">
        <f t="shared" si="162"/>
        <v>174.95153450760293</v>
      </c>
      <c r="T842">
        <f t="shared" si="159"/>
        <v>206.67607943164825</v>
      </c>
      <c r="W842" s="2"/>
      <c r="X842" s="2"/>
    </row>
    <row r="843" spans="1:24">
      <c r="A843">
        <v>1</v>
      </c>
      <c r="B843">
        <v>150</v>
      </c>
      <c r="C843">
        <v>75</v>
      </c>
      <c r="D843">
        <v>150</v>
      </c>
      <c r="E843">
        <v>100</v>
      </c>
      <c r="F843">
        <v>6</v>
      </c>
      <c r="G843">
        <v>125</v>
      </c>
      <c r="H843">
        <v>2013</v>
      </c>
      <c r="I843">
        <v>0.25</v>
      </c>
      <c r="J843">
        <f t="shared" si="158"/>
        <v>0.1750000000000001</v>
      </c>
      <c r="K843">
        <v>375</v>
      </c>
      <c r="L843">
        <v>375</v>
      </c>
      <c r="M843">
        <v>1</v>
      </c>
      <c r="N843">
        <v>1</v>
      </c>
      <c r="O843">
        <f t="shared" si="156"/>
        <v>0.35389999999999999</v>
      </c>
      <c r="P843">
        <f t="shared" si="157"/>
        <v>118.10799999999999</v>
      </c>
      <c r="Q843">
        <f t="shared" si="160"/>
        <v>107.92677165354336</v>
      </c>
      <c r="R843">
        <f t="shared" si="161"/>
        <v>118.10799999999999</v>
      </c>
      <c r="S843">
        <f t="shared" si="162"/>
        <v>174.91173756057685</v>
      </c>
      <c r="T843">
        <f t="shared" si="159"/>
        <v>206.62906597156143</v>
      </c>
      <c r="W843" s="2"/>
      <c r="X843" s="2"/>
    </row>
    <row r="844" spans="1:24">
      <c r="A844">
        <v>1</v>
      </c>
      <c r="B844">
        <v>150</v>
      </c>
      <c r="C844">
        <v>75</v>
      </c>
      <c r="D844">
        <v>150</v>
      </c>
      <c r="E844">
        <v>100</v>
      </c>
      <c r="F844">
        <v>6</v>
      </c>
      <c r="G844">
        <v>125</v>
      </c>
      <c r="H844">
        <v>2013</v>
      </c>
      <c r="I844">
        <v>0.25</v>
      </c>
      <c r="J844">
        <f t="shared" si="158"/>
        <v>0.18200000000000011</v>
      </c>
      <c r="K844">
        <v>375</v>
      </c>
      <c r="L844">
        <v>375</v>
      </c>
      <c r="M844">
        <v>1</v>
      </c>
      <c r="N844">
        <v>1</v>
      </c>
      <c r="O844">
        <f t="shared" si="156"/>
        <v>0.35389999999999999</v>
      </c>
      <c r="P844">
        <f t="shared" si="157"/>
        <v>118.10799999999999</v>
      </c>
      <c r="Q844">
        <f t="shared" si="160"/>
        <v>107.92677165354336</v>
      </c>
      <c r="R844">
        <f t="shared" si="161"/>
        <v>118.10799999999999</v>
      </c>
      <c r="S844">
        <f t="shared" si="162"/>
        <v>174.8719496663264</v>
      </c>
      <c r="T844">
        <f t="shared" si="159"/>
        <v>206.58206320582025</v>
      </c>
      <c r="W844" s="2"/>
      <c r="X844" s="2"/>
    </row>
    <row r="845" spans="1:24">
      <c r="A845">
        <v>1</v>
      </c>
      <c r="B845">
        <v>150</v>
      </c>
      <c r="C845">
        <v>75</v>
      </c>
      <c r="D845">
        <v>150</v>
      </c>
      <c r="E845">
        <v>100</v>
      </c>
      <c r="F845">
        <v>6</v>
      </c>
      <c r="G845">
        <v>125</v>
      </c>
      <c r="H845">
        <v>2013</v>
      </c>
      <c r="I845">
        <v>0.25</v>
      </c>
      <c r="J845">
        <f t="shared" si="158"/>
        <v>0.18900000000000011</v>
      </c>
      <c r="K845">
        <v>375</v>
      </c>
      <c r="L845">
        <v>375</v>
      </c>
      <c r="M845">
        <v>1</v>
      </c>
      <c r="N845">
        <v>1</v>
      </c>
      <c r="O845">
        <f t="shared" si="156"/>
        <v>0.35389999999999999</v>
      </c>
      <c r="P845">
        <f t="shared" si="157"/>
        <v>118.10799999999999</v>
      </c>
      <c r="Q845">
        <f t="shared" si="160"/>
        <v>107.92677165354336</v>
      </c>
      <c r="R845">
        <f t="shared" si="161"/>
        <v>118.10799999999999</v>
      </c>
      <c r="S845">
        <f t="shared" si="162"/>
        <v>174.83217082279234</v>
      </c>
      <c r="T845">
        <f t="shared" si="159"/>
        <v>206.535071131992</v>
      </c>
      <c r="W845" s="2"/>
      <c r="X845" s="2"/>
    </row>
    <row r="846" spans="1:24">
      <c r="A846">
        <v>1</v>
      </c>
      <c r="B846">
        <v>150</v>
      </c>
      <c r="C846">
        <v>75</v>
      </c>
      <c r="D846">
        <v>150</v>
      </c>
      <c r="E846">
        <v>100</v>
      </c>
      <c r="F846">
        <v>6</v>
      </c>
      <c r="G846">
        <v>125</v>
      </c>
      <c r="H846">
        <v>2013</v>
      </c>
      <c r="I846">
        <v>0.25</v>
      </c>
      <c r="J846">
        <f t="shared" si="158"/>
        <v>0.19600000000000012</v>
      </c>
      <c r="K846">
        <v>375</v>
      </c>
      <c r="L846">
        <v>375</v>
      </c>
      <c r="M846">
        <v>1</v>
      </c>
      <c r="N846">
        <v>1</v>
      </c>
      <c r="O846">
        <f t="shared" si="156"/>
        <v>0.35389999999999999</v>
      </c>
      <c r="P846">
        <f t="shared" si="157"/>
        <v>118.10799999999999</v>
      </c>
      <c r="Q846">
        <f t="shared" si="160"/>
        <v>107.92677165354336</v>
      </c>
      <c r="R846">
        <f t="shared" si="161"/>
        <v>118.10799999999999</v>
      </c>
      <c r="S846">
        <f t="shared" si="162"/>
        <v>174.79240102791584</v>
      </c>
      <c r="T846">
        <f t="shared" si="159"/>
        <v>206.48808974764458</v>
      </c>
      <c r="W846" s="2"/>
      <c r="X846" s="2"/>
    </row>
    <row r="847" spans="1:24">
      <c r="A847">
        <v>1</v>
      </c>
      <c r="B847">
        <v>150</v>
      </c>
      <c r="C847">
        <v>75</v>
      </c>
      <c r="D847">
        <v>150</v>
      </c>
      <c r="E847">
        <v>100</v>
      </c>
      <c r="F847">
        <v>6</v>
      </c>
      <c r="G847">
        <v>125</v>
      </c>
      <c r="H847">
        <v>2013</v>
      </c>
      <c r="I847">
        <v>0.25</v>
      </c>
      <c r="J847">
        <f t="shared" si="158"/>
        <v>0.20300000000000012</v>
      </c>
      <c r="K847">
        <v>375</v>
      </c>
      <c r="L847">
        <v>375</v>
      </c>
      <c r="M847">
        <v>1</v>
      </c>
      <c r="N847">
        <v>1</v>
      </c>
      <c r="O847">
        <f t="shared" si="156"/>
        <v>0.35389999999999999</v>
      </c>
      <c r="P847">
        <f t="shared" si="157"/>
        <v>118.10799999999999</v>
      </c>
      <c r="Q847">
        <f t="shared" si="160"/>
        <v>107.92677165354336</v>
      </c>
      <c r="R847">
        <f t="shared" si="161"/>
        <v>118.10799999999999</v>
      </c>
      <c r="S847">
        <f t="shared" si="162"/>
        <v>174.7526402796386</v>
      </c>
      <c r="T847">
        <f t="shared" si="159"/>
        <v>206.44111905034634</v>
      </c>
      <c r="W847" s="2"/>
      <c r="X847" s="2"/>
    </row>
    <row r="848" spans="1:24">
      <c r="A848">
        <v>1</v>
      </c>
      <c r="B848">
        <v>150</v>
      </c>
      <c r="C848">
        <v>75</v>
      </c>
      <c r="D848">
        <v>150</v>
      </c>
      <c r="E848">
        <v>100</v>
      </c>
      <c r="F848">
        <v>6</v>
      </c>
      <c r="G848">
        <v>125</v>
      </c>
      <c r="H848">
        <v>2013</v>
      </c>
      <c r="I848">
        <v>0.25</v>
      </c>
      <c r="J848">
        <f t="shared" si="158"/>
        <v>0.21000000000000013</v>
      </c>
      <c r="K848">
        <v>375</v>
      </c>
      <c r="L848">
        <v>375</v>
      </c>
      <c r="M848">
        <v>1</v>
      </c>
      <c r="N848">
        <v>1</v>
      </c>
      <c r="O848">
        <f t="shared" si="156"/>
        <v>0.35389999999999999</v>
      </c>
      <c r="P848">
        <f t="shared" si="157"/>
        <v>118.10799999999999</v>
      </c>
      <c r="Q848">
        <f t="shared" si="160"/>
        <v>107.92677165354336</v>
      </c>
      <c r="R848">
        <f t="shared" si="161"/>
        <v>118.10799999999999</v>
      </c>
      <c r="S848">
        <f t="shared" si="162"/>
        <v>174.71288857590272</v>
      </c>
      <c r="T848">
        <f t="shared" si="159"/>
        <v>206.39415903766638</v>
      </c>
      <c r="W848" s="2"/>
      <c r="X848" s="2"/>
    </row>
    <row r="849" spans="1:24">
      <c r="A849">
        <v>1</v>
      </c>
      <c r="B849">
        <v>150</v>
      </c>
      <c r="C849">
        <v>75</v>
      </c>
      <c r="D849">
        <v>150</v>
      </c>
      <c r="E849">
        <v>100</v>
      </c>
      <c r="F849">
        <v>6</v>
      </c>
      <c r="G849">
        <v>125</v>
      </c>
      <c r="H849">
        <v>2013</v>
      </c>
      <c r="I849">
        <v>0.25</v>
      </c>
      <c r="J849">
        <f t="shared" si="158"/>
        <v>0.21700000000000014</v>
      </c>
      <c r="K849">
        <v>375</v>
      </c>
      <c r="L849">
        <v>375</v>
      </c>
      <c r="M849">
        <v>1</v>
      </c>
      <c r="N849">
        <v>1</v>
      </c>
      <c r="O849">
        <f t="shared" si="156"/>
        <v>0.35389999999999999</v>
      </c>
      <c r="P849">
        <f t="shared" si="157"/>
        <v>118.10799999999999</v>
      </c>
      <c r="Q849">
        <f t="shared" si="160"/>
        <v>107.92677165354336</v>
      </c>
      <c r="R849">
        <f t="shared" si="161"/>
        <v>118.10799999999999</v>
      </c>
      <c r="S849">
        <f t="shared" si="162"/>
        <v>174.67314591465083</v>
      </c>
      <c r="T849">
        <f t="shared" si="159"/>
        <v>206.34720970717413</v>
      </c>
      <c r="W849" s="2"/>
      <c r="X849" s="2"/>
    </row>
    <row r="850" spans="1:24">
      <c r="A850">
        <v>1</v>
      </c>
      <c r="B850">
        <v>150</v>
      </c>
      <c r="C850">
        <v>75</v>
      </c>
      <c r="D850">
        <v>150</v>
      </c>
      <c r="E850">
        <v>100</v>
      </c>
      <c r="F850">
        <v>6</v>
      </c>
      <c r="G850">
        <v>125</v>
      </c>
      <c r="H850">
        <v>2013</v>
      </c>
      <c r="I850">
        <v>0.25</v>
      </c>
      <c r="J850">
        <f t="shared" si="158"/>
        <v>0.22400000000000014</v>
      </c>
      <c r="K850">
        <v>375</v>
      </c>
      <c r="L850">
        <v>375</v>
      </c>
      <c r="M850">
        <v>1</v>
      </c>
      <c r="N850">
        <v>1</v>
      </c>
      <c r="O850">
        <f t="shared" si="156"/>
        <v>0.35389999999999999</v>
      </c>
      <c r="P850">
        <f t="shared" si="157"/>
        <v>118.10799999999999</v>
      </c>
      <c r="Q850">
        <f t="shared" si="160"/>
        <v>107.92677165354336</v>
      </c>
      <c r="R850">
        <f t="shared" si="161"/>
        <v>118.10799999999999</v>
      </c>
      <c r="S850">
        <f t="shared" si="162"/>
        <v>174.63341229382598</v>
      </c>
      <c r="T850">
        <f t="shared" si="159"/>
        <v>206.30027105643973</v>
      </c>
      <c r="W850" s="2"/>
      <c r="X850" s="2"/>
    </row>
    <row r="851" spans="1:24">
      <c r="A851">
        <v>1</v>
      </c>
      <c r="B851">
        <v>150</v>
      </c>
      <c r="C851">
        <v>75</v>
      </c>
      <c r="D851">
        <v>150</v>
      </c>
      <c r="E851">
        <v>100</v>
      </c>
      <c r="F851">
        <v>6</v>
      </c>
      <c r="G851">
        <v>125</v>
      </c>
      <c r="H851">
        <v>2013</v>
      </c>
      <c r="I851">
        <v>0.25</v>
      </c>
      <c r="J851">
        <f t="shared" si="158"/>
        <v>0.23100000000000015</v>
      </c>
      <c r="K851">
        <v>375</v>
      </c>
      <c r="L851">
        <v>375</v>
      </c>
      <c r="M851">
        <v>1</v>
      </c>
      <c r="N851">
        <v>1</v>
      </c>
      <c r="O851">
        <f t="shared" si="156"/>
        <v>0.35389999999999999</v>
      </c>
      <c r="P851">
        <f t="shared" si="157"/>
        <v>118.10799999999999</v>
      </c>
      <c r="Q851">
        <f t="shared" si="160"/>
        <v>107.92677165354336</v>
      </c>
      <c r="R851">
        <f t="shared" si="161"/>
        <v>118.10799999999999</v>
      </c>
      <c r="S851">
        <f t="shared" si="162"/>
        <v>174.59368771137173</v>
      </c>
      <c r="T851">
        <f t="shared" si="159"/>
        <v>206.25334308303377</v>
      </c>
      <c r="W851" s="2"/>
      <c r="X851" s="2"/>
    </row>
    <row r="852" spans="1:24">
      <c r="A852">
        <v>1</v>
      </c>
      <c r="B852">
        <v>150</v>
      </c>
      <c r="C852">
        <v>75</v>
      </c>
      <c r="D852">
        <v>150</v>
      </c>
      <c r="E852">
        <v>100</v>
      </c>
      <c r="F852">
        <v>6</v>
      </c>
      <c r="G852">
        <v>125</v>
      </c>
      <c r="H852">
        <v>2013</v>
      </c>
      <c r="I852">
        <v>0.25</v>
      </c>
      <c r="J852">
        <f t="shared" si="158"/>
        <v>0.23800000000000016</v>
      </c>
      <c r="K852">
        <v>375</v>
      </c>
      <c r="L852">
        <v>375</v>
      </c>
      <c r="M852">
        <v>1</v>
      </c>
      <c r="N852">
        <v>1</v>
      </c>
      <c r="O852">
        <f t="shared" si="156"/>
        <v>0.35389999999999999</v>
      </c>
      <c r="P852">
        <f t="shared" si="157"/>
        <v>118.10799999999999</v>
      </c>
      <c r="Q852">
        <f t="shared" si="160"/>
        <v>107.92677165354336</v>
      </c>
      <c r="R852">
        <f t="shared" si="161"/>
        <v>118.10799999999999</v>
      </c>
      <c r="S852">
        <f t="shared" si="162"/>
        <v>174.55397216523207</v>
      </c>
      <c r="T852">
        <f t="shared" si="159"/>
        <v>206.20642578452748</v>
      </c>
      <c r="W852" s="2"/>
      <c r="X852" s="2"/>
    </row>
    <row r="853" spans="1:24">
      <c r="A853">
        <v>1</v>
      </c>
      <c r="B853">
        <v>150</v>
      </c>
      <c r="C853">
        <v>75</v>
      </c>
      <c r="D853">
        <v>150</v>
      </c>
      <c r="E853">
        <v>100</v>
      </c>
      <c r="F853">
        <v>6</v>
      </c>
      <c r="G853">
        <v>125</v>
      </c>
      <c r="H853">
        <v>2013</v>
      </c>
      <c r="I853">
        <v>0.25</v>
      </c>
      <c r="J853">
        <f t="shared" si="158"/>
        <v>0.24500000000000016</v>
      </c>
      <c r="K853">
        <v>375</v>
      </c>
      <c r="L853">
        <v>375</v>
      </c>
      <c r="M853">
        <v>1</v>
      </c>
      <c r="N853">
        <v>1</v>
      </c>
      <c r="O853">
        <f t="shared" si="156"/>
        <v>0.35389999999999999</v>
      </c>
      <c r="P853">
        <f t="shared" si="157"/>
        <v>118.10799999999999</v>
      </c>
      <c r="Q853">
        <f t="shared" si="160"/>
        <v>107.92677165354336</v>
      </c>
      <c r="R853">
        <f t="shared" si="161"/>
        <v>118.10799999999999</v>
      </c>
      <c r="S853">
        <f t="shared" si="162"/>
        <v>174.51426565335146</v>
      </c>
      <c r="T853">
        <f t="shared" si="159"/>
        <v>206.15951915849251</v>
      </c>
      <c r="W853" s="2"/>
      <c r="X853" s="2"/>
    </row>
    <row r="854" spans="1:24">
      <c r="A854">
        <v>1</v>
      </c>
      <c r="B854">
        <v>150</v>
      </c>
      <c r="C854">
        <v>75</v>
      </c>
      <c r="D854">
        <v>150</v>
      </c>
      <c r="E854">
        <v>100</v>
      </c>
      <c r="F854">
        <v>6</v>
      </c>
      <c r="G854">
        <v>125</v>
      </c>
      <c r="H854">
        <v>2013</v>
      </c>
      <c r="I854">
        <v>0.25</v>
      </c>
      <c r="J854">
        <f t="shared" si="158"/>
        <v>0.25200000000000017</v>
      </c>
      <c r="K854">
        <v>375</v>
      </c>
      <c r="L854">
        <v>375</v>
      </c>
      <c r="M854">
        <v>1</v>
      </c>
      <c r="N854">
        <v>1</v>
      </c>
      <c r="O854">
        <f t="shared" si="156"/>
        <v>0.35389999999999999</v>
      </c>
      <c r="P854">
        <f t="shared" si="157"/>
        <v>118.10799999999999</v>
      </c>
      <c r="Q854">
        <f t="shared" si="160"/>
        <v>107.92677165354336</v>
      </c>
      <c r="R854">
        <f t="shared" si="161"/>
        <v>118.10799999999999</v>
      </c>
      <c r="S854">
        <f t="shared" si="162"/>
        <v>174.47456817367484</v>
      </c>
      <c r="T854">
        <f t="shared" si="159"/>
        <v>206.11262320250123</v>
      </c>
      <c r="W854" s="2"/>
      <c r="X854" s="2"/>
    </row>
    <row r="855" spans="1:24">
      <c r="A855">
        <v>1</v>
      </c>
      <c r="B855">
        <v>150</v>
      </c>
      <c r="C855">
        <v>75</v>
      </c>
      <c r="D855">
        <v>150</v>
      </c>
      <c r="E855">
        <v>100</v>
      </c>
      <c r="F855">
        <v>6</v>
      </c>
      <c r="G855">
        <v>125</v>
      </c>
      <c r="H855">
        <v>2013</v>
      </c>
      <c r="I855">
        <v>0.25</v>
      </c>
      <c r="J855">
        <f t="shared" si="158"/>
        <v>0.25900000000000017</v>
      </c>
      <c r="K855">
        <v>375</v>
      </c>
      <c r="L855">
        <v>375</v>
      </c>
      <c r="M855">
        <v>1</v>
      </c>
      <c r="N855">
        <v>1</v>
      </c>
      <c r="O855">
        <f t="shared" si="156"/>
        <v>0.35389999999999999</v>
      </c>
      <c r="P855">
        <f t="shared" si="157"/>
        <v>118.10799999999999</v>
      </c>
      <c r="Q855">
        <f t="shared" si="160"/>
        <v>107.92677165354336</v>
      </c>
      <c r="R855">
        <f t="shared" si="161"/>
        <v>118.10799999999999</v>
      </c>
      <c r="S855">
        <f t="shared" si="162"/>
        <v>174.43487972414761</v>
      </c>
      <c r="T855">
        <f t="shared" si="159"/>
        <v>206.06573791412637</v>
      </c>
      <c r="W855" s="2"/>
      <c r="X855" s="2"/>
    </row>
    <row r="856" spans="1:24">
      <c r="A856">
        <v>1</v>
      </c>
      <c r="B856">
        <v>150</v>
      </c>
      <c r="C856">
        <v>75</v>
      </c>
      <c r="D856">
        <v>150</v>
      </c>
      <c r="E856">
        <v>100</v>
      </c>
      <c r="F856">
        <v>6</v>
      </c>
      <c r="G856">
        <v>125</v>
      </c>
      <c r="H856">
        <v>2013</v>
      </c>
      <c r="I856">
        <v>0.25</v>
      </c>
      <c r="J856">
        <f t="shared" si="158"/>
        <v>0.26600000000000018</v>
      </c>
      <c r="K856">
        <v>375</v>
      </c>
      <c r="L856">
        <v>375</v>
      </c>
      <c r="M856">
        <v>1</v>
      </c>
      <c r="N856">
        <v>1</v>
      </c>
      <c r="O856">
        <f t="shared" si="156"/>
        <v>0.35389999999999999</v>
      </c>
      <c r="P856">
        <f t="shared" si="157"/>
        <v>118.10799999999999</v>
      </c>
      <c r="Q856">
        <f t="shared" si="160"/>
        <v>107.92677165354336</v>
      </c>
      <c r="R856">
        <f t="shared" si="161"/>
        <v>118.10799999999999</v>
      </c>
      <c r="S856">
        <f t="shared" si="162"/>
        <v>174.39520030271572</v>
      </c>
      <c r="T856">
        <f t="shared" si="159"/>
        <v>206.01886329094151</v>
      </c>
      <c r="W856" s="2"/>
      <c r="X856" s="2"/>
    </row>
    <row r="857" spans="1:24">
      <c r="A857">
        <v>1</v>
      </c>
      <c r="B857">
        <v>150</v>
      </c>
      <c r="C857">
        <v>75</v>
      </c>
      <c r="D857">
        <v>150</v>
      </c>
      <c r="E857">
        <v>100</v>
      </c>
      <c r="F857">
        <v>6</v>
      </c>
      <c r="G857">
        <v>125</v>
      </c>
      <c r="H857">
        <v>2013</v>
      </c>
      <c r="I857">
        <v>0.25</v>
      </c>
      <c r="J857">
        <f t="shared" si="158"/>
        <v>0.27300000000000019</v>
      </c>
      <c r="K857">
        <v>375</v>
      </c>
      <c r="L857">
        <v>375</v>
      </c>
      <c r="M857">
        <v>1</v>
      </c>
      <c r="N857">
        <v>1</v>
      </c>
      <c r="O857">
        <f t="shared" si="156"/>
        <v>0.35389999999999999</v>
      </c>
      <c r="P857">
        <f t="shared" si="157"/>
        <v>118.10799999999999</v>
      </c>
      <c r="Q857">
        <f t="shared" si="160"/>
        <v>107.92677165354336</v>
      </c>
      <c r="R857">
        <f t="shared" si="161"/>
        <v>118.10799999999999</v>
      </c>
      <c r="S857">
        <f t="shared" si="162"/>
        <v>174.35552990732543</v>
      </c>
      <c r="T857">
        <f t="shared" si="159"/>
        <v>205.97199933052045</v>
      </c>
      <c r="W857" s="2"/>
      <c r="X857" s="2"/>
    </row>
    <row r="858" spans="1:24">
      <c r="A858">
        <v>1</v>
      </c>
      <c r="B858">
        <v>150</v>
      </c>
      <c r="C858">
        <v>75</v>
      </c>
      <c r="D858">
        <v>150</v>
      </c>
      <c r="E858">
        <v>100</v>
      </c>
      <c r="F858">
        <v>6</v>
      </c>
      <c r="G858">
        <v>125</v>
      </c>
      <c r="H858">
        <v>2013</v>
      </c>
      <c r="I858">
        <v>0.25</v>
      </c>
      <c r="J858">
        <f t="shared" si="158"/>
        <v>0.28000000000000019</v>
      </c>
      <c r="K858">
        <v>375</v>
      </c>
      <c r="L858">
        <v>375</v>
      </c>
      <c r="M858">
        <v>1</v>
      </c>
      <c r="N858">
        <v>1</v>
      </c>
      <c r="O858">
        <f t="shared" si="156"/>
        <v>0.35389999999999999</v>
      </c>
      <c r="P858">
        <f t="shared" si="157"/>
        <v>118.10799999999999</v>
      </c>
      <c r="Q858">
        <f t="shared" si="160"/>
        <v>107.92677165354336</v>
      </c>
      <c r="R858">
        <f t="shared" si="161"/>
        <v>118.10799999999999</v>
      </c>
      <c r="S858">
        <f t="shared" si="162"/>
        <v>174.31586853592358</v>
      </c>
      <c r="T858">
        <f t="shared" si="159"/>
        <v>205.9251460304377</v>
      </c>
      <c r="W858" s="2"/>
      <c r="X858" s="2"/>
    </row>
    <row r="859" spans="1:24">
      <c r="A859">
        <v>1</v>
      </c>
      <c r="B859">
        <v>150</v>
      </c>
      <c r="C859">
        <v>75</v>
      </c>
      <c r="D859">
        <v>150</v>
      </c>
      <c r="E859">
        <v>100</v>
      </c>
      <c r="F859">
        <v>6</v>
      </c>
      <c r="G859">
        <v>125</v>
      </c>
      <c r="H859">
        <v>2013</v>
      </c>
      <c r="I859">
        <v>0.25</v>
      </c>
      <c r="J859">
        <f t="shared" si="158"/>
        <v>0.2870000000000002</v>
      </c>
      <c r="K859">
        <v>375</v>
      </c>
      <c r="L859">
        <v>375</v>
      </c>
      <c r="M859">
        <v>1</v>
      </c>
      <c r="N859">
        <v>1</v>
      </c>
      <c r="O859">
        <f t="shared" si="156"/>
        <v>0.35389999999999999</v>
      </c>
      <c r="P859">
        <f t="shared" si="157"/>
        <v>118.10799999999999</v>
      </c>
      <c r="Q859">
        <f t="shared" si="160"/>
        <v>107.92677165354336</v>
      </c>
      <c r="R859">
        <f t="shared" si="161"/>
        <v>118.10799999999999</v>
      </c>
      <c r="S859">
        <f t="shared" si="162"/>
        <v>174.27621618645742</v>
      </c>
      <c r="T859">
        <f t="shared" si="159"/>
        <v>205.87830338826834</v>
      </c>
      <c r="W859" s="2"/>
      <c r="X859" s="2"/>
    </row>
    <row r="860" spans="1:24">
      <c r="A860">
        <v>1</v>
      </c>
      <c r="B860">
        <v>150</v>
      </c>
      <c r="C860">
        <v>75</v>
      </c>
      <c r="D860">
        <v>150</v>
      </c>
      <c r="E860">
        <v>100</v>
      </c>
      <c r="F860">
        <v>6</v>
      </c>
      <c r="G860">
        <v>125</v>
      </c>
      <c r="H860">
        <v>2013</v>
      </c>
      <c r="I860">
        <v>0.25</v>
      </c>
      <c r="J860">
        <f t="shared" si="158"/>
        <v>0.29400000000000021</v>
      </c>
      <c r="K860">
        <v>375</v>
      </c>
      <c r="L860">
        <v>375</v>
      </c>
      <c r="M860">
        <v>1</v>
      </c>
      <c r="N860">
        <v>1</v>
      </c>
      <c r="O860">
        <f t="shared" si="156"/>
        <v>0.35389999999999999</v>
      </c>
      <c r="P860">
        <f t="shared" si="157"/>
        <v>118.10799999999999</v>
      </c>
      <c r="Q860">
        <f t="shared" si="160"/>
        <v>107.92677165354336</v>
      </c>
      <c r="R860">
        <f t="shared" si="161"/>
        <v>118.10799999999999</v>
      </c>
      <c r="S860">
        <f t="shared" si="162"/>
        <v>174.23657285687474</v>
      </c>
      <c r="T860">
        <f t="shared" si="159"/>
        <v>205.83147140158803</v>
      </c>
      <c r="W860" s="2"/>
      <c r="X860" s="2"/>
    </row>
    <row r="861" spans="1:24">
      <c r="A861">
        <v>1</v>
      </c>
      <c r="B861">
        <v>150</v>
      </c>
      <c r="C861">
        <v>75</v>
      </c>
      <c r="D861">
        <v>150</v>
      </c>
      <c r="E861">
        <v>100</v>
      </c>
      <c r="F861">
        <v>6</v>
      </c>
      <c r="G861">
        <v>125</v>
      </c>
      <c r="H861">
        <v>2013</v>
      </c>
      <c r="I861">
        <v>0.25</v>
      </c>
      <c r="J861">
        <f t="shared" si="158"/>
        <v>0.30100000000000021</v>
      </c>
      <c r="K861">
        <v>375</v>
      </c>
      <c r="L861">
        <v>375</v>
      </c>
      <c r="M861">
        <v>1</v>
      </c>
      <c r="N861">
        <v>1</v>
      </c>
      <c r="O861">
        <f t="shared" si="156"/>
        <v>0.35389999999999999</v>
      </c>
      <c r="P861">
        <f t="shared" si="157"/>
        <v>118.10799999999999</v>
      </c>
      <c r="Q861">
        <f t="shared" si="160"/>
        <v>107.92677165354336</v>
      </c>
      <c r="R861">
        <f t="shared" si="161"/>
        <v>118.10799999999999</v>
      </c>
      <c r="S861">
        <f t="shared" si="162"/>
        <v>174.19693854512369</v>
      </c>
      <c r="T861">
        <f t="shared" si="159"/>
        <v>205.78465006797279</v>
      </c>
      <c r="W861" s="2"/>
      <c r="X861" s="2"/>
    </row>
    <row r="862" spans="1:24">
      <c r="A862">
        <v>1</v>
      </c>
      <c r="B862">
        <v>150</v>
      </c>
      <c r="C862">
        <v>75</v>
      </c>
      <c r="D862">
        <v>150</v>
      </c>
      <c r="E862">
        <v>100</v>
      </c>
      <c r="F862">
        <v>6</v>
      </c>
      <c r="G862">
        <v>125</v>
      </c>
      <c r="H862">
        <v>2013</v>
      </c>
      <c r="I862">
        <v>0.25</v>
      </c>
      <c r="J862">
        <f t="shared" si="158"/>
        <v>0.30800000000000022</v>
      </c>
      <c r="K862">
        <v>375</v>
      </c>
      <c r="L862">
        <v>375</v>
      </c>
      <c r="M862">
        <v>1</v>
      </c>
      <c r="N862">
        <v>1</v>
      </c>
      <c r="O862">
        <f t="shared" si="156"/>
        <v>0.35389999999999999</v>
      </c>
      <c r="P862">
        <f t="shared" si="157"/>
        <v>118.10799999999999</v>
      </c>
      <c r="Q862">
        <f t="shared" si="160"/>
        <v>107.92677165354336</v>
      </c>
      <c r="R862">
        <f t="shared" si="161"/>
        <v>118.10799999999999</v>
      </c>
      <c r="S862">
        <f t="shared" si="162"/>
        <v>174.15731324915299</v>
      </c>
      <c r="T862">
        <f t="shared" si="159"/>
        <v>205.73783938499935</v>
      </c>
      <c r="W862" s="2"/>
      <c r="X862" s="2"/>
    </row>
    <row r="863" spans="1:24">
      <c r="A863">
        <v>1</v>
      </c>
      <c r="B863">
        <v>150</v>
      </c>
      <c r="C863">
        <v>75</v>
      </c>
      <c r="D863">
        <v>150</v>
      </c>
      <c r="E863">
        <v>100</v>
      </c>
      <c r="F863">
        <v>6</v>
      </c>
      <c r="G863">
        <v>125</v>
      </c>
      <c r="H863">
        <v>2013</v>
      </c>
      <c r="I863">
        <v>0.25</v>
      </c>
      <c r="J863">
        <f t="shared" si="158"/>
        <v>0.31500000000000022</v>
      </c>
      <c r="K863">
        <v>375</v>
      </c>
      <c r="L863">
        <v>375</v>
      </c>
      <c r="M863">
        <v>1</v>
      </c>
      <c r="N863">
        <v>1</v>
      </c>
      <c r="O863">
        <f t="shared" si="156"/>
        <v>0.35389999999999999</v>
      </c>
      <c r="P863">
        <f t="shared" si="157"/>
        <v>118.10799999999999</v>
      </c>
      <c r="Q863">
        <f t="shared" si="160"/>
        <v>107.92677165354336</v>
      </c>
      <c r="R863">
        <f t="shared" si="161"/>
        <v>118.10799999999999</v>
      </c>
      <c r="S863">
        <f t="shared" si="162"/>
        <v>174.11769696691178</v>
      </c>
      <c r="T863">
        <f t="shared" si="159"/>
        <v>205.69103935024512</v>
      </c>
      <c r="W863" s="2"/>
      <c r="X863" s="2"/>
    </row>
    <row r="864" spans="1:24">
      <c r="A864">
        <v>1</v>
      </c>
      <c r="B864">
        <v>150</v>
      </c>
      <c r="C864">
        <v>75</v>
      </c>
      <c r="D864">
        <v>150</v>
      </c>
      <c r="E864">
        <v>100</v>
      </c>
      <c r="F864">
        <v>6</v>
      </c>
      <c r="G864">
        <v>125</v>
      </c>
      <c r="H864">
        <v>2013</v>
      </c>
      <c r="I864">
        <v>0.25</v>
      </c>
      <c r="J864">
        <f t="shared" si="158"/>
        <v>0.32200000000000023</v>
      </c>
      <c r="K864">
        <v>375</v>
      </c>
      <c r="L864">
        <v>375</v>
      </c>
      <c r="M864">
        <v>1</v>
      </c>
      <c r="N864">
        <v>1</v>
      </c>
      <c r="O864">
        <f t="shared" si="156"/>
        <v>0.35389999999999999</v>
      </c>
      <c r="P864">
        <f t="shared" si="157"/>
        <v>118.10799999999999</v>
      </c>
      <c r="Q864">
        <f t="shared" si="160"/>
        <v>107.92677165354336</v>
      </c>
      <c r="R864">
        <f t="shared" si="161"/>
        <v>118.10799999999999</v>
      </c>
      <c r="S864">
        <f t="shared" si="162"/>
        <v>174.07808969634965</v>
      </c>
      <c r="T864">
        <f t="shared" si="159"/>
        <v>205.64424996128767</v>
      </c>
      <c r="W864" s="2"/>
      <c r="X864" s="2"/>
    </row>
    <row r="865" spans="1:24">
      <c r="A865">
        <v>1</v>
      </c>
      <c r="B865">
        <v>150</v>
      </c>
      <c r="C865">
        <v>75</v>
      </c>
      <c r="D865">
        <v>150</v>
      </c>
      <c r="E865">
        <v>100</v>
      </c>
      <c r="F865">
        <v>6</v>
      </c>
      <c r="G865">
        <v>125</v>
      </c>
      <c r="H865">
        <v>2013</v>
      </c>
      <c r="I865">
        <v>0.25</v>
      </c>
      <c r="J865">
        <f t="shared" si="158"/>
        <v>0.32900000000000024</v>
      </c>
      <c r="K865">
        <v>375</v>
      </c>
      <c r="L865">
        <v>375</v>
      </c>
      <c r="M865">
        <v>1</v>
      </c>
      <c r="N865">
        <v>1</v>
      </c>
      <c r="O865">
        <f t="shared" si="156"/>
        <v>0.35389999999999999</v>
      </c>
      <c r="P865">
        <f t="shared" si="157"/>
        <v>118.10799999999999</v>
      </c>
      <c r="Q865">
        <f t="shared" si="160"/>
        <v>107.92677165354336</v>
      </c>
      <c r="R865">
        <f t="shared" si="161"/>
        <v>118.10799999999999</v>
      </c>
      <c r="S865">
        <f t="shared" si="162"/>
        <v>174.03849143541672</v>
      </c>
      <c r="T865">
        <f t="shared" si="159"/>
        <v>205.59747121570561</v>
      </c>
      <c r="W865" s="2"/>
      <c r="X865" s="2"/>
    </row>
    <row r="866" spans="1:24">
      <c r="A866">
        <v>1</v>
      </c>
      <c r="B866">
        <v>150</v>
      </c>
      <c r="C866">
        <v>75</v>
      </c>
      <c r="D866">
        <v>150</v>
      </c>
      <c r="E866">
        <v>100</v>
      </c>
      <c r="F866">
        <v>6</v>
      </c>
      <c r="G866">
        <v>125</v>
      </c>
      <c r="H866">
        <v>2013</v>
      </c>
      <c r="I866">
        <v>0.25</v>
      </c>
      <c r="J866">
        <f t="shared" si="158"/>
        <v>0.33600000000000024</v>
      </c>
      <c r="K866">
        <v>375</v>
      </c>
      <c r="L866">
        <v>375</v>
      </c>
      <c r="M866">
        <v>1</v>
      </c>
      <c r="N866">
        <v>1</v>
      </c>
      <c r="O866">
        <f t="shared" si="156"/>
        <v>0.35389999999999999</v>
      </c>
      <c r="P866">
        <f t="shared" si="157"/>
        <v>118.10799999999999</v>
      </c>
      <c r="Q866">
        <f t="shared" si="160"/>
        <v>107.92677165354336</v>
      </c>
      <c r="R866">
        <f t="shared" si="161"/>
        <v>118.10799999999999</v>
      </c>
      <c r="S866">
        <f t="shared" si="162"/>
        <v>173.99890218206346</v>
      </c>
      <c r="T866">
        <f t="shared" si="159"/>
        <v>205.55070311107761</v>
      </c>
      <c r="W866" s="2"/>
      <c r="X866" s="2"/>
    </row>
    <row r="867" spans="1:24">
      <c r="A867">
        <v>1</v>
      </c>
      <c r="B867">
        <v>150</v>
      </c>
      <c r="C867">
        <v>75</v>
      </c>
      <c r="D867">
        <v>150</v>
      </c>
      <c r="E867">
        <v>100</v>
      </c>
      <c r="F867">
        <v>6</v>
      </c>
      <c r="G867">
        <v>125</v>
      </c>
      <c r="H867">
        <v>2013</v>
      </c>
      <c r="I867">
        <v>0.25</v>
      </c>
      <c r="J867">
        <f t="shared" si="158"/>
        <v>0.34300000000000025</v>
      </c>
      <c r="K867">
        <v>375</v>
      </c>
      <c r="L867">
        <v>375</v>
      </c>
      <c r="M867">
        <v>1</v>
      </c>
      <c r="N867">
        <v>1</v>
      </c>
      <c r="O867">
        <f t="shared" si="156"/>
        <v>0.35389999999999999</v>
      </c>
      <c r="P867">
        <f t="shared" si="157"/>
        <v>118.10799999999999</v>
      </c>
      <c r="Q867">
        <f t="shared" si="160"/>
        <v>107.92677165354336</v>
      </c>
      <c r="R867">
        <f t="shared" si="161"/>
        <v>118.10799999999999</v>
      </c>
      <c r="S867">
        <f t="shared" si="162"/>
        <v>173.95932193424096</v>
      </c>
      <c r="T867">
        <f t="shared" si="159"/>
        <v>205.50394564498328</v>
      </c>
      <c r="W867" s="2"/>
      <c r="X867" s="2"/>
    </row>
    <row r="868" spans="1:24">
      <c r="A868">
        <v>1</v>
      </c>
      <c r="B868">
        <v>150</v>
      </c>
      <c r="C868">
        <v>75</v>
      </c>
      <c r="D868">
        <v>150</v>
      </c>
      <c r="E868">
        <v>100</v>
      </c>
      <c r="F868">
        <v>6</v>
      </c>
      <c r="G868">
        <v>125</v>
      </c>
      <c r="H868">
        <v>2013</v>
      </c>
      <c r="I868">
        <v>0.25</v>
      </c>
      <c r="J868">
        <f t="shared" si="158"/>
        <v>0.35000000000000026</v>
      </c>
      <c r="K868">
        <v>375</v>
      </c>
      <c r="L868">
        <v>375</v>
      </c>
      <c r="M868">
        <v>1</v>
      </c>
      <c r="N868">
        <v>1</v>
      </c>
      <c r="O868">
        <f t="shared" si="156"/>
        <v>0.35389999999999999</v>
      </c>
      <c r="P868">
        <f t="shared" si="157"/>
        <v>118.10799999999999</v>
      </c>
      <c r="Q868">
        <f t="shared" si="160"/>
        <v>107.92677165354336</v>
      </c>
      <c r="R868">
        <f t="shared" si="161"/>
        <v>118.10799999999999</v>
      </c>
      <c r="S868">
        <f t="shared" si="162"/>
        <v>173.91975068990064</v>
      </c>
      <c r="T868">
        <f t="shared" si="159"/>
        <v>205.45719881500261</v>
      </c>
      <c r="W868" s="2"/>
      <c r="X868" s="2"/>
    </row>
    <row r="869" spans="1:24">
      <c r="A869">
        <v>1</v>
      </c>
      <c r="B869">
        <v>150</v>
      </c>
      <c r="C869">
        <v>75</v>
      </c>
      <c r="D869">
        <v>150</v>
      </c>
      <c r="E869">
        <v>100</v>
      </c>
      <c r="F869">
        <v>6</v>
      </c>
      <c r="G869">
        <v>125</v>
      </c>
      <c r="H869">
        <v>2013</v>
      </c>
      <c r="I869">
        <v>0.25</v>
      </c>
      <c r="J869">
        <f t="shared" si="158"/>
        <v>0.35700000000000026</v>
      </c>
      <c r="K869">
        <v>375</v>
      </c>
      <c r="L869">
        <v>375</v>
      </c>
      <c r="M869">
        <v>1</v>
      </c>
      <c r="N869">
        <v>1</v>
      </c>
      <c r="O869">
        <f t="shared" si="156"/>
        <v>0.35389999999999999</v>
      </c>
      <c r="P869">
        <f t="shared" si="157"/>
        <v>118.10799999999999</v>
      </c>
      <c r="Q869">
        <f t="shared" si="160"/>
        <v>107.92677165354336</v>
      </c>
      <c r="R869">
        <f t="shared" si="161"/>
        <v>118.10799999999999</v>
      </c>
      <c r="S869">
        <f t="shared" si="162"/>
        <v>173.88018844699445</v>
      </c>
      <c r="T869">
        <f t="shared" si="159"/>
        <v>205.41046261871605</v>
      </c>
      <c r="W869" s="2"/>
      <c r="X869" s="2"/>
    </row>
    <row r="870" spans="1:24">
      <c r="A870">
        <v>1</v>
      </c>
      <c r="B870">
        <v>150</v>
      </c>
      <c r="C870">
        <v>75</v>
      </c>
      <c r="D870">
        <v>150</v>
      </c>
      <c r="E870">
        <v>100</v>
      </c>
      <c r="F870">
        <v>6</v>
      </c>
      <c r="G870">
        <v>125</v>
      </c>
      <c r="H870">
        <v>2013</v>
      </c>
      <c r="I870">
        <v>0.25</v>
      </c>
      <c r="J870">
        <f t="shared" si="158"/>
        <v>0.36400000000000027</v>
      </c>
      <c r="K870">
        <v>375</v>
      </c>
      <c r="L870">
        <v>375</v>
      </c>
      <c r="M870">
        <v>1</v>
      </c>
      <c r="N870">
        <v>1</v>
      </c>
      <c r="O870">
        <f t="shared" si="156"/>
        <v>0.35389999999999999</v>
      </c>
      <c r="P870">
        <f t="shared" si="157"/>
        <v>118.10799999999999</v>
      </c>
      <c r="Q870">
        <f t="shared" si="160"/>
        <v>107.92677165354336</v>
      </c>
      <c r="R870">
        <f t="shared" si="161"/>
        <v>118.10799999999999</v>
      </c>
      <c r="S870">
        <f t="shared" si="162"/>
        <v>173.84063520347479</v>
      </c>
      <c r="T870">
        <f t="shared" si="159"/>
        <v>205.36373705370488</v>
      </c>
      <c r="W870" s="2"/>
      <c r="X870" s="2"/>
    </row>
    <row r="871" spans="1:24">
      <c r="A871">
        <v>1</v>
      </c>
      <c r="B871">
        <v>150</v>
      </c>
      <c r="C871">
        <v>75</v>
      </c>
      <c r="D871">
        <v>150</v>
      </c>
      <c r="E871">
        <v>100</v>
      </c>
      <c r="F871">
        <v>6</v>
      </c>
      <c r="G871">
        <v>125</v>
      </c>
      <c r="H871">
        <v>2013</v>
      </c>
      <c r="I871">
        <v>0.25</v>
      </c>
      <c r="J871">
        <f t="shared" si="158"/>
        <v>0.37100000000000027</v>
      </c>
      <c r="K871">
        <v>375</v>
      </c>
      <c r="L871">
        <v>375</v>
      </c>
      <c r="M871">
        <v>1</v>
      </c>
      <c r="N871">
        <v>1</v>
      </c>
      <c r="O871">
        <f t="shared" si="156"/>
        <v>0.35389999999999999</v>
      </c>
      <c r="P871">
        <f t="shared" si="157"/>
        <v>118.10799999999999</v>
      </c>
      <c r="Q871">
        <f t="shared" si="160"/>
        <v>107.92677165354336</v>
      </c>
      <c r="R871">
        <f t="shared" si="161"/>
        <v>118.10799999999999</v>
      </c>
      <c r="S871">
        <f t="shared" si="162"/>
        <v>173.80109095729458</v>
      </c>
      <c r="T871">
        <f t="shared" si="159"/>
        <v>205.31702211755064</v>
      </c>
      <c r="W871" s="2"/>
      <c r="X871" s="2"/>
    </row>
    <row r="872" spans="1:24">
      <c r="A872">
        <v>1</v>
      </c>
      <c r="B872">
        <v>150</v>
      </c>
      <c r="C872">
        <v>75</v>
      </c>
      <c r="D872">
        <v>150</v>
      </c>
      <c r="E872">
        <v>100</v>
      </c>
      <c r="F872">
        <v>6</v>
      </c>
      <c r="G872">
        <v>125</v>
      </c>
      <c r="H872">
        <v>2013</v>
      </c>
      <c r="I872">
        <v>0.25</v>
      </c>
      <c r="J872">
        <f t="shared" si="158"/>
        <v>0.37800000000000028</v>
      </c>
      <c r="K872">
        <v>375</v>
      </c>
      <c r="L872">
        <v>375</v>
      </c>
      <c r="M872">
        <v>1</v>
      </c>
      <c r="N872">
        <v>1</v>
      </c>
      <c r="O872">
        <f t="shared" si="156"/>
        <v>0.35389999999999999</v>
      </c>
      <c r="P872">
        <f t="shared" si="157"/>
        <v>118.10799999999999</v>
      </c>
      <c r="Q872">
        <f t="shared" si="160"/>
        <v>107.92677165354336</v>
      </c>
      <c r="R872">
        <f t="shared" si="161"/>
        <v>118.10799999999999</v>
      </c>
      <c r="S872">
        <f t="shared" si="162"/>
        <v>173.76155570640708</v>
      </c>
      <c r="T872">
        <f t="shared" si="159"/>
        <v>205.27031780783557</v>
      </c>
      <c r="W872" s="2"/>
      <c r="X872" s="2"/>
    </row>
    <row r="873" spans="1:24">
      <c r="A873">
        <v>1</v>
      </c>
      <c r="B873">
        <v>150</v>
      </c>
      <c r="C873">
        <v>75</v>
      </c>
      <c r="D873">
        <v>150</v>
      </c>
      <c r="E873">
        <v>100</v>
      </c>
      <c r="F873">
        <v>6</v>
      </c>
      <c r="G873">
        <v>125</v>
      </c>
      <c r="H873">
        <v>2013</v>
      </c>
      <c r="I873">
        <v>0.25</v>
      </c>
      <c r="J873">
        <f t="shared" si="158"/>
        <v>0.38500000000000029</v>
      </c>
      <c r="K873">
        <v>375</v>
      </c>
      <c r="L873">
        <v>375</v>
      </c>
      <c r="M873">
        <v>1</v>
      </c>
      <c r="N873">
        <v>1</v>
      </c>
      <c r="O873">
        <f t="shared" si="156"/>
        <v>0.35389999999999999</v>
      </c>
      <c r="P873">
        <f t="shared" si="157"/>
        <v>118.10799999999999</v>
      </c>
      <c r="Q873">
        <f t="shared" si="160"/>
        <v>107.92677165354336</v>
      </c>
      <c r="R873">
        <f t="shared" si="161"/>
        <v>118.10799999999999</v>
      </c>
      <c r="S873">
        <f t="shared" si="162"/>
        <v>173.72202944876616</v>
      </c>
      <c r="T873">
        <f t="shared" si="159"/>
        <v>205.22362412214241</v>
      </c>
      <c r="W873" s="2"/>
      <c r="X873" s="2"/>
    </row>
    <row r="874" spans="1:24">
      <c r="A874">
        <v>1</v>
      </c>
      <c r="B874">
        <v>150</v>
      </c>
      <c r="C874">
        <v>75</v>
      </c>
      <c r="D874">
        <v>150</v>
      </c>
      <c r="E874">
        <v>100</v>
      </c>
      <c r="F874">
        <v>6</v>
      </c>
      <c r="G874">
        <v>125</v>
      </c>
      <c r="H874">
        <v>2013</v>
      </c>
      <c r="I874">
        <v>0.25</v>
      </c>
      <c r="J874">
        <f t="shared" si="158"/>
        <v>0.39200000000000029</v>
      </c>
      <c r="K874">
        <v>375</v>
      </c>
      <c r="L874">
        <v>375</v>
      </c>
      <c r="M874">
        <v>1</v>
      </c>
      <c r="N874">
        <v>1</v>
      </c>
      <c r="O874">
        <f t="shared" si="156"/>
        <v>0.35389999999999999</v>
      </c>
      <c r="P874">
        <f t="shared" si="157"/>
        <v>118.10799999999999</v>
      </c>
      <c r="Q874">
        <f t="shared" si="160"/>
        <v>107.92677165354336</v>
      </c>
      <c r="R874">
        <f t="shared" si="161"/>
        <v>118.10799999999999</v>
      </c>
      <c r="S874">
        <f t="shared" si="162"/>
        <v>173.68251218232606</v>
      </c>
      <c r="T874">
        <f t="shared" si="159"/>
        <v>205.17694105805452</v>
      </c>
      <c r="W874" s="2"/>
      <c r="X874" s="2"/>
    </row>
    <row r="875" spans="1:24">
      <c r="A875">
        <v>1</v>
      </c>
      <c r="B875">
        <v>150</v>
      </c>
      <c r="C875">
        <v>75</v>
      </c>
      <c r="D875">
        <v>150</v>
      </c>
      <c r="E875">
        <v>100</v>
      </c>
      <c r="F875">
        <v>6</v>
      </c>
      <c r="G875">
        <v>125</v>
      </c>
      <c r="H875">
        <v>2013</v>
      </c>
      <c r="I875">
        <v>0.25</v>
      </c>
      <c r="J875">
        <f t="shared" si="158"/>
        <v>0.3990000000000003</v>
      </c>
      <c r="K875">
        <v>375</v>
      </c>
      <c r="L875">
        <v>375</v>
      </c>
      <c r="M875">
        <v>1</v>
      </c>
      <c r="N875">
        <v>1</v>
      </c>
      <c r="O875">
        <f t="shared" si="156"/>
        <v>0.35389999999999999</v>
      </c>
      <c r="P875">
        <f t="shared" si="157"/>
        <v>118.10799999999999</v>
      </c>
      <c r="Q875">
        <f t="shared" si="160"/>
        <v>107.92677165354336</v>
      </c>
      <c r="R875">
        <f t="shared" si="161"/>
        <v>118.10799999999999</v>
      </c>
      <c r="S875">
        <f t="shared" si="162"/>
        <v>173.64300390504152</v>
      </c>
      <c r="T875">
        <f t="shared" si="159"/>
        <v>205.13026861315569</v>
      </c>
      <c r="W875" s="2"/>
      <c r="X875" s="2"/>
    </row>
    <row r="876" spans="1:24">
      <c r="A876">
        <v>1</v>
      </c>
      <c r="B876">
        <v>150</v>
      </c>
      <c r="C876">
        <v>75</v>
      </c>
      <c r="D876">
        <v>150</v>
      </c>
      <c r="E876">
        <v>100</v>
      </c>
      <c r="F876">
        <v>6</v>
      </c>
      <c r="G876">
        <v>125</v>
      </c>
      <c r="H876">
        <v>2013</v>
      </c>
      <c r="I876">
        <v>0.25</v>
      </c>
      <c r="J876">
        <f t="shared" si="158"/>
        <v>0.40600000000000031</v>
      </c>
      <c r="K876">
        <v>375</v>
      </c>
      <c r="L876">
        <v>375</v>
      </c>
      <c r="M876">
        <v>1</v>
      </c>
      <c r="N876">
        <v>1</v>
      </c>
      <c r="O876">
        <f t="shared" si="156"/>
        <v>0.35389999999999999</v>
      </c>
      <c r="P876">
        <f t="shared" si="157"/>
        <v>118.10799999999999</v>
      </c>
      <c r="Q876">
        <f t="shared" si="160"/>
        <v>107.92677165354336</v>
      </c>
      <c r="R876">
        <f t="shared" si="161"/>
        <v>118.10799999999999</v>
      </c>
      <c r="S876">
        <f t="shared" si="162"/>
        <v>173.60350461486775</v>
      </c>
      <c r="T876">
        <f t="shared" si="159"/>
        <v>205.08360678503041</v>
      </c>
      <c r="W876" s="2"/>
      <c r="X876" s="2"/>
    </row>
    <row r="877" spans="1:24">
      <c r="A877">
        <v>1</v>
      </c>
      <c r="B877">
        <v>150</v>
      </c>
      <c r="C877">
        <v>75</v>
      </c>
      <c r="D877">
        <v>150</v>
      </c>
      <c r="E877">
        <v>100</v>
      </c>
      <c r="F877">
        <v>6</v>
      </c>
      <c r="G877">
        <v>125</v>
      </c>
      <c r="H877">
        <v>2013</v>
      </c>
      <c r="I877">
        <v>0.25</v>
      </c>
      <c r="J877">
        <f t="shared" si="158"/>
        <v>0.41300000000000031</v>
      </c>
      <c r="K877">
        <v>375</v>
      </c>
      <c r="L877">
        <v>375</v>
      </c>
      <c r="M877">
        <v>1</v>
      </c>
      <c r="N877">
        <v>1</v>
      </c>
      <c r="O877">
        <f t="shared" si="156"/>
        <v>0.35389999999999999</v>
      </c>
      <c r="P877">
        <f t="shared" si="157"/>
        <v>118.10799999999999</v>
      </c>
      <c r="Q877">
        <f t="shared" si="160"/>
        <v>107.92677165354336</v>
      </c>
      <c r="R877">
        <f t="shared" si="161"/>
        <v>118.10799999999999</v>
      </c>
      <c r="S877">
        <f t="shared" si="162"/>
        <v>173.56401430976038</v>
      </c>
      <c r="T877">
        <f t="shared" si="159"/>
        <v>205.0369555712636</v>
      </c>
      <c r="W877" s="2"/>
      <c r="X877" s="2"/>
    </row>
    <row r="878" spans="1:24">
      <c r="A878">
        <v>1</v>
      </c>
      <c r="B878">
        <v>150</v>
      </c>
      <c r="C878">
        <v>75</v>
      </c>
      <c r="D878">
        <v>150</v>
      </c>
      <c r="E878">
        <v>100</v>
      </c>
      <c r="F878">
        <v>6</v>
      </c>
      <c r="G878">
        <v>125</v>
      </c>
      <c r="H878">
        <v>2013</v>
      </c>
      <c r="I878">
        <v>0.25</v>
      </c>
      <c r="J878">
        <f t="shared" si="158"/>
        <v>0.42000000000000032</v>
      </c>
      <c r="K878">
        <v>375</v>
      </c>
      <c r="L878">
        <v>375</v>
      </c>
      <c r="M878">
        <v>1</v>
      </c>
      <c r="N878">
        <v>1</v>
      </c>
      <c r="O878">
        <f t="shared" si="156"/>
        <v>0.35389999999999999</v>
      </c>
      <c r="P878">
        <f t="shared" si="157"/>
        <v>118.10799999999999</v>
      </c>
      <c r="Q878">
        <f t="shared" si="160"/>
        <v>107.92677165354336</v>
      </c>
      <c r="R878">
        <f t="shared" si="161"/>
        <v>118.10799999999999</v>
      </c>
      <c r="S878">
        <f t="shared" si="162"/>
        <v>173.5245329876756</v>
      </c>
      <c r="T878">
        <f t="shared" si="159"/>
        <v>204.99031496944076</v>
      </c>
      <c r="W878" s="2"/>
      <c r="X878" s="2"/>
    </row>
    <row r="879" spans="1:24">
      <c r="A879">
        <v>1</v>
      </c>
      <c r="B879">
        <v>150</v>
      </c>
      <c r="C879">
        <v>75</v>
      </c>
      <c r="D879">
        <v>150</v>
      </c>
      <c r="E879">
        <v>100</v>
      </c>
      <c r="F879">
        <v>6</v>
      </c>
      <c r="G879">
        <v>125</v>
      </c>
      <c r="H879">
        <v>2013</v>
      </c>
      <c r="I879">
        <v>0.25</v>
      </c>
      <c r="J879">
        <f t="shared" si="158"/>
        <v>0.42700000000000032</v>
      </c>
      <c r="K879">
        <v>375</v>
      </c>
      <c r="L879">
        <v>375</v>
      </c>
      <c r="M879">
        <v>1</v>
      </c>
      <c r="N879">
        <v>1</v>
      </c>
      <c r="O879">
        <f t="shared" si="156"/>
        <v>0.35389999999999999</v>
      </c>
      <c r="P879">
        <f t="shared" si="157"/>
        <v>118.10799999999999</v>
      </c>
      <c r="Q879">
        <f t="shared" si="160"/>
        <v>107.92677165354336</v>
      </c>
      <c r="R879">
        <f t="shared" si="161"/>
        <v>118.10799999999999</v>
      </c>
      <c r="S879">
        <f t="shared" si="162"/>
        <v>173.48506064656993</v>
      </c>
      <c r="T879">
        <f t="shared" si="159"/>
        <v>204.94368497714797</v>
      </c>
      <c r="W879" s="2"/>
      <c r="X879" s="2"/>
    </row>
    <row r="880" spans="1:24">
      <c r="A880">
        <v>1</v>
      </c>
      <c r="B880">
        <v>150</v>
      </c>
      <c r="C880">
        <v>75</v>
      </c>
      <c r="D880">
        <v>150</v>
      </c>
      <c r="E880">
        <v>100</v>
      </c>
      <c r="F880">
        <v>6</v>
      </c>
      <c r="G880">
        <v>125</v>
      </c>
      <c r="H880">
        <v>2013</v>
      </c>
      <c r="I880">
        <v>0.25</v>
      </c>
      <c r="J880">
        <f t="shared" si="158"/>
        <v>0.43400000000000033</v>
      </c>
      <c r="K880">
        <v>375</v>
      </c>
      <c r="L880">
        <v>375</v>
      </c>
      <c r="M880">
        <v>1</v>
      </c>
      <c r="N880">
        <v>1</v>
      </c>
      <c r="O880">
        <f t="shared" si="156"/>
        <v>0.35389999999999999</v>
      </c>
      <c r="P880">
        <f t="shared" si="157"/>
        <v>118.10799999999999</v>
      </c>
      <c r="Q880">
        <f t="shared" si="160"/>
        <v>107.92677165354336</v>
      </c>
      <c r="R880">
        <f t="shared" si="161"/>
        <v>118.10799999999999</v>
      </c>
      <c r="S880">
        <f t="shared" si="162"/>
        <v>173.44559728440046</v>
      </c>
      <c r="T880">
        <f t="shared" si="159"/>
        <v>204.89706559197174</v>
      </c>
      <c r="W880" s="2"/>
      <c r="X880" s="2"/>
    </row>
    <row r="881" spans="1:24">
      <c r="A881">
        <v>1</v>
      </c>
      <c r="B881">
        <v>150</v>
      </c>
      <c r="C881">
        <v>75</v>
      </c>
      <c r="D881">
        <v>150</v>
      </c>
      <c r="E881">
        <v>100</v>
      </c>
      <c r="F881">
        <v>6</v>
      </c>
      <c r="G881">
        <v>125</v>
      </c>
      <c r="H881">
        <v>2013</v>
      </c>
      <c r="I881">
        <v>0.25</v>
      </c>
      <c r="J881">
        <f t="shared" si="158"/>
        <v>0.44100000000000034</v>
      </c>
      <c r="K881">
        <v>375</v>
      </c>
      <c r="L881">
        <v>375</v>
      </c>
      <c r="M881">
        <v>1</v>
      </c>
      <c r="N881">
        <v>1</v>
      </c>
      <c r="O881">
        <f t="shared" si="156"/>
        <v>0.35389999999999999</v>
      </c>
      <c r="P881">
        <f t="shared" si="157"/>
        <v>118.10799999999999</v>
      </c>
      <c r="Q881">
        <f t="shared" si="160"/>
        <v>107.92677165354336</v>
      </c>
      <c r="R881">
        <f t="shared" si="161"/>
        <v>118.10799999999999</v>
      </c>
      <c r="S881">
        <f t="shared" si="162"/>
        <v>173.4061428991248</v>
      </c>
      <c r="T881">
        <f t="shared" si="159"/>
        <v>204.85045681149938</v>
      </c>
      <c r="W881" s="2"/>
      <c r="X881" s="2"/>
    </row>
    <row r="882" spans="1:24">
      <c r="A882">
        <v>1</v>
      </c>
      <c r="B882">
        <v>150</v>
      </c>
      <c r="C882">
        <v>75</v>
      </c>
      <c r="D882">
        <v>150</v>
      </c>
      <c r="E882">
        <v>100</v>
      </c>
      <c r="F882">
        <v>6</v>
      </c>
      <c r="G882">
        <v>125</v>
      </c>
      <c r="H882">
        <v>2013</v>
      </c>
      <c r="I882">
        <v>0.25</v>
      </c>
      <c r="J882">
        <f t="shared" si="158"/>
        <v>0.44800000000000034</v>
      </c>
      <c r="K882">
        <v>375</v>
      </c>
      <c r="L882">
        <v>375</v>
      </c>
      <c r="M882">
        <v>1</v>
      </c>
      <c r="N882">
        <v>1</v>
      </c>
      <c r="O882">
        <f t="shared" si="156"/>
        <v>0.35389999999999999</v>
      </c>
      <c r="P882">
        <f t="shared" si="157"/>
        <v>118.10799999999999</v>
      </c>
      <c r="Q882">
        <f t="shared" si="160"/>
        <v>107.92677165354336</v>
      </c>
      <c r="R882">
        <f t="shared" si="161"/>
        <v>118.10799999999999</v>
      </c>
      <c r="S882">
        <f t="shared" si="162"/>
        <v>173.36669748870082</v>
      </c>
      <c r="T882">
        <f t="shared" si="159"/>
        <v>204.80385863331853</v>
      </c>
      <c r="W882" s="2"/>
      <c r="X882" s="2"/>
    </row>
    <row r="883" spans="1:24">
      <c r="A883">
        <v>1</v>
      </c>
      <c r="B883">
        <v>150</v>
      </c>
      <c r="C883">
        <v>75</v>
      </c>
      <c r="D883">
        <v>150</v>
      </c>
      <c r="E883">
        <v>100</v>
      </c>
      <c r="F883">
        <v>6</v>
      </c>
      <c r="G883">
        <v>125</v>
      </c>
      <c r="H883">
        <v>2013</v>
      </c>
      <c r="I883">
        <v>0.25</v>
      </c>
      <c r="J883">
        <f t="shared" si="158"/>
        <v>0.45500000000000035</v>
      </c>
      <c r="K883">
        <v>375</v>
      </c>
      <c r="L883">
        <v>375</v>
      </c>
      <c r="M883">
        <v>1</v>
      </c>
      <c r="N883">
        <v>1</v>
      </c>
      <c r="O883">
        <f t="shared" ref="O883:O918" si="163">IF(F883&lt;= 4,1.0749,0.3539)</f>
        <v>0.35389999999999999</v>
      </c>
      <c r="P883">
        <f t="shared" ref="P883:P918" si="164">(0.3255 *A883)+ (0.2528 * (B883 +D883)) +(0.376 * E883) +(O883* C883)- (0.1936 * G883) + M883 + N883</f>
        <v>118.10799999999999</v>
      </c>
      <c r="Q883">
        <f t="shared" si="160"/>
        <v>107.92677165354336</v>
      </c>
      <c r="R883">
        <f t="shared" si="161"/>
        <v>118.10799999999999</v>
      </c>
      <c r="S883">
        <f t="shared" si="162"/>
        <v>173.32726105108699</v>
      </c>
      <c r="T883">
        <f t="shared" si="159"/>
        <v>204.75727105501744</v>
      </c>
      <c r="W883" s="2"/>
      <c r="X883" s="2"/>
    </row>
    <row r="884" spans="1:24">
      <c r="A884">
        <v>1</v>
      </c>
      <c r="B884">
        <v>150</v>
      </c>
      <c r="C884">
        <v>75</v>
      </c>
      <c r="D884">
        <v>150</v>
      </c>
      <c r="E884">
        <v>100</v>
      </c>
      <c r="F884">
        <v>6</v>
      </c>
      <c r="G884">
        <v>125</v>
      </c>
      <c r="H884">
        <v>2013</v>
      </c>
      <c r="I884">
        <v>0.25</v>
      </c>
      <c r="J884">
        <f t="shared" ref="J884:J918" si="165">J883+0.007</f>
        <v>0.46200000000000035</v>
      </c>
      <c r="K884">
        <v>375</v>
      </c>
      <c r="L884">
        <v>375</v>
      </c>
      <c r="M884">
        <v>1</v>
      </c>
      <c r="N884">
        <v>1</v>
      </c>
      <c r="O884">
        <f t="shared" si="163"/>
        <v>0.35389999999999999</v>
      </c>
      <c r="P884">
        <f t="shared" si="164"/>
        <v>118.10799999999999</v>
      </c>
      <c r="Q884">
        <f t="shared" si="160"/>
        <v>107.92677165354336</v>
      </c>
      <c r="R884">
        <f t="shared" si="161"/>
        <v>118.10799999999999</v>
      </c>
      <c r="S884">
        <f t="shared" si="162"/>
        <v>173.28783358424226</v>
      </c>
      <c r="T884">
        <f t="shared" si="159"/>
        <v>204.71069407418483</v>
      </c>
      <c r="W884" s="2"/>
      <c r="X884" s="2"/>
    </row>
    <row r="885" spans="1:24">
      <c r="A885">
        <v>1</v>
      </c>
      <c r="B885">
        <v>150</v>
      </c>
      <c r="C885">
        <v>75</v>
      </c>
      <c r="D885">
        <v>150</v>
      </c>
      <c r="E885">
        <v>100</v>
      </c>
      <c r="F885">
        <v>6</v>
      </c>
      <c r="G885">
        <v>125</v>
      </c>
      <c r="H885">
        <v>2013</v>
      </c>
      <c r="I885">
        <v>0.25</v>
      </c>
      <c r="J885">
        <f t="shared" si="165"/>
        <v>0.46900000000000036</v>
      </c>
      <c r="K885">
        <v>375</v>
      </c>
      <c r="L885">
        <v>375</v>
      </c>
      <c r="M885">
        <v>1</v>
      </c>
      <c r="N885">
        <v>1</v>
      </c>
      <c r="O885">
        <f t="shared" si="163"/>
        <v>0.35389999999999999</v>
      </c>
      <c r="P885">
        <f t="shared" si="164"/>
        <v>118.10799999999999</v>
      </c>
      <c r="Q885">
        <f t="shared" si="160"/>
        <v>107.92677165354336</v>
      </c>
      <c r="R885">
        <f t="shared" si="161"/>
        <v>118.10799999999999</v>
      </c>
      <c r="S885">
        <f t="shared" si="162"/>
        <v>173.24841508612604</v>
      </c>
      <c r="T885">
        <f t="shared" si="159"/>
        <v>204.66412768841022</v>
      </c>
      <c r="W885" s="2"/>
      <c r="X885" s="2"/>
    </row>
    <row r="886" spans="1:24">
      <c r="A886">
        <v>1</v>
      </c>
      <c r="B886">
        <v>150</v>
      </c>
      <c r="C886">
        <v>75</v>
      </c>
      <c r="D886">
        <v>150</v>
      </c>
      <c r="E886">
        <v>100</v>
      </c>
      <c r="F886">
        <v>6</v>
      </c>
      <c r="G886">
        <v>125</v>
      </c>
      <c r="H886">
        <v>2013</v>
      </c>
      <c r="I886">
        <v>0.25</v>
      </c>
      <c r="J886">
        <f t="shared" si="165"/>
        <v>0.47600000000000037</v>
      </c>
      <c r="K886">
        <v>375</v>
      </c>
      <c r="L886">
        <v>375</v>
      </c>
      <c r="M886">
        <v>1</v>
      </c>
      <c r="N886">
        <v>1</v>
      </c>
      <c r="O886">
        <f t="shared" si="163"/>
        <v>0.35389999999999999</v>
      </c>
      <c r="P886">
        <f t="shared" si="164"/>
        <v>118.10799999999999</v>
      </c>
      <c r="Q886">
        <f t="shared" si="160"/>
        <v>107.92677165354336</v>
      </c>
      <c r="R886">
        <f t="shared" si="161"/>
        <v>118.10799999999999</v>
      </c>
      <c r="S886">
        <f t="shared" si="162"/>
        <v>173.20900555469814</v>
      </c>
      <c r="T886">
        <f t="shared" si="159"/>
        <v>204.61757189528336</v>
      </c>
      <c r="W886" s="2"/>
      <c r="X886" s="2"/>
    </row>
    <row r="887" spans="1:24">
      <c r="A887">
        <v>1</v>
      </c>
      <c r="B887">
        <v>150</v>
      </c>
      <c r="C887">
        <v>75</v>
      </c>
      <c r="D887">
        <v>150</v>
      </c>
      <c r="E887">
        <v>100</v>
      </c>
      <c r="F887">
        <v>6</v>
      </c>
      <c r="G887">
        <v>125</v>
      </c>
      <c r="H887">
        <v>2013</v>
      </c>
      <c r="I887">
        <v>0.25</v>
      </c>
      <c r="J887">
        <f t="shared" si="165"/>
        <v>0.48300000000000037</v>
      </c>
      <c r="K887">
        <v>375</v>
      </c>
      <c r="L887">
        <v>375</v>
      </c>
      <c r="M887">
        <v>1</v>
      </c>
      <c r="N887">
        <v>1</v>
      </c>
      <c r="O887">
        <f t="shared" si="163"/>
        <v>0.35389999999999999</v>
      </c>
      <c r="P887">
        <f t="shared" si="164"/>
        <v>118.10799999999999</v>
      </c>
      <c r="Q887">
        <f t="shared" si="160"/>
        <v>107.92677165354336</v>
      </c>
      <c r="R887">
        <f t="shared" si="161"/>
        <v>118.10799999999999</v>
      </c>
      <c r="S887">
        <f t="shared" si="162"/>
        <v>173.16960498791883</v>
      </c>
      <c r="T887">
        <f t="shared" si="159"/>
        <v>204.57102669239475</v>
      </c>
      <c r="W887" s="2"/>
      <c r="X887" s="2"/>
    </row>
    <row r="888" spans="1:24">
      <c r="A888">
        <v>1</v>
      </c>
      <c r="B888">
        <v>150</v>
      </c>
      <c r="C888">
        <v>75</v>
      </c>
      <c r="D888">
        <v>150</v>
      </c>
      <c r="E888">
        <v>100</v>
      </c>
      <c r="F888">
        <v>6</v>
      </c>
      <c r="G888">
        <v>125</v>
      </c>
      <c r="H888">
        <v>2013</v>
      </c>
      <c r="I888">
        <v>0.25</v>
      </c>
      <c r="J888">
        <f t="shared" si="165"/>
        <v>0.49000000000000038</v>
      </c>
      <c r="K888">
        <v>375</v>
      </c>
      <c r="L888">
        <v>375</v>
      </c>
      <c r="M888">
        <v>1</v>
      </c>
      <c r="N888">
        <v>1</v>
      </c>
      <c r="O888">
        <f t="shared" si="163"/>
        <v>0.35389999999999999</v>
      </c>
      <c r="P888">
        <f t="shared" si="164"/>
        <v>118.10799999999999</v>
      </c>
      <c r="Q888">
        <f t="shared" si="160"/>
        <v>107.92677165354336</v>
      </c>
      <c r="R888">
        <f t="shared" si="161"/>
        <v>118.10799999999999</v>
      </c>
      <c r="S888">
        <f t="shared" si="162"/>
        <v>173.13021338374892</v>
      </c>
      <c r="T888">
        <f t="shared" si="159"/>
        <v>204.52449207733537</v>
      </c>
      <c r="W888" s="2"/>
      <c r="X888" s="2"/>
    </row>
    <row r="889" spans="1:24">
      <c r="A889">
        <v>1</v>
      </c>
      <c r="B889">
        <v>150</v>
      </c>
      <c r="C889">
        <v>75</v>
      </c>
      <c r="D889">
        <v>150</v>
      </c>
      <c r="E889">
        <v>100</v>
      </c>
      <c r="F889">
        <v>6</v>
      </c>
      <c r="G889">
        <v>125</v>
      </c>
      <c r="H889">
        <v>2013</v>
      </c>
      <c r="I889">
        <v>0.25</v>
      </c>
      <c r="J889">
        <f t="shared" si="165"/>
        <v>0.49700000000000039</v>
      </c>
      <c r="K889">
        <v>375</v>
      </c>
      <c r="L889">
        <v>375</v>
      </c>
      <c r="M889">
        <v>1</v>
      </c>
      <c r="N889">
        <v>1</v>
      </c>
      <c r="O889">
        <f t="shared" si="163"/>
        <v>0.35389999999999999</v>
      </c>
      <c r="P889">
        <f t="shared" si="164"/>
        <v>118.10799999999999</v>
      </c>
      <c r="Q889">
        <f t="shared" si="160"/>
        <v>107.92677165354336</v>
      </c>
      <c r="R889">
        <f t="shared" si="161"/>
        <v>118.10799999999999</v>
      </c>
      <c r="S889">
        <f t="shared" si="162"/>
        <v>173.09083074014973</v>
      </c>
      <c r="T889">
        <f t="shared" ref="T889:T918" si="166">100*S889*4.43/K889</f>
        <v>204.47796804769686</v>
      </c>
      <c r="W889" s="2"/>
      <c r="X889" s="2"/>
    </row>
    <row r="890" spans="1:24">
      <c r="A890">
        <v>1</v>
      </c>
      <c r="B890">
        <v>150</v>
      </c>
      <c r="C890">
        <v>75</v>
      </c>
      <c r="D890">
        <v>150</v>
      </c>
      <c r="E890">
        <v>100</v>
      </c>
      <c r="F890">
        <v>6</v>
      </c>
      <c r="G890">
        <v>125</v>
      </c>
      <c r="H890">
        <v>2013</v>
      </c>
      <c r="I890">
        <v>0.25</v>
      </c>
      <c r="J890">
        <f t="shared" si="165"/>
        <v>0.50400000000000034</v>
      </c>
      <c r="K890">
        <v>375</v>
      </c>
      <c r="L890">
        <v>375</v>
      </c>
      <c r="M890">
        <v>1</v>
      </c>
      <c r="N890">
        <v>1</v>
      </c>
      <c r="O890">
        <f t="shared" si="163"/>
        <v>0.35389999999999999</v>
      </c>
      <c r="P890">
        <f t="shared" si="164"/>
        <v>118.10799999999999</v>
      </c>
      <c r="Q890">
        <f t="shared" si="160"/>
        <v>107.92677165354336</v>
      </c>
      <c r="R890">
        <f t="shared" si="161"/>
        <v>118.10799999999999</v>
      </c>
      <c r="S890">
        <f t="shared" si="162"/>
        <v>173.05145705508281</v>
      </c>
      <c r="T890">
        <f t="shared" si="166"/>
        <v>204.43145460107112</v>
      </c>
      <c r="W890" s="2"/>
      <c r="X890" s="2"/>
    </row>
    <row r="891" spans="1:24">
      <c r="A891">
        <v>1</v>
      </c>
      <c r="B891">
        <v>150</v>
      </c>
      <c r="C891">
        <v>75</v>
      </c>
      <c r="D891">
        <v>150</v>
      </c>
      <c r="E891">
        <v>100</v>
      </c>
      <c r="F891">
        <v>6</v>
      </c>
      <c r="G891">
        <v>125</v>
      </c>
      <c r="H891">
        <v>2013</v>
      </c>
      <c r="I891">
        <v>0.25</v>
      </c>
      <c r="J891">
        <f t="shared" si="165"/>
        <v>0.51100000000000034</v>
      </c>
      <c r="K891">
        <v>375</v>
      </c>
      <c r="L891">
        <v>375</v>
      </c>
      <c r="M891">
        <v>1</v>
      </c>
      <c r="N891">
        <v>1</v>
      </c>
      <c r="O891">
        <f t="shared" si="163"/>
        <v>0.35389999999999999</v>
      </c>
      <c r="P891">
        <f t="shared" si="164"/>
        <v>118.10799999999999</v>
      </c>
      <c r="Q891">
        <f t="shared" si="160"/>
        <v>107.92677165354336</v>
      </c>
      <c r="R891">
        <f t="shared" si="161"/>
        <v>118.10799999999999</v>
      </c>
      <c r="S891">
        <f t="shared" si="162"/>
        <v>173.01209232651044</v>
      </c>
      <c r="T891">
        <f t="shared" si="166"/>
        <v>204.38495173505095</v>
      </c>
      <c r="W891" s="2"/>
      <c r="X891" s="2"/>
    </row>
    <row r="892" spans="1:24">
      <c r="A892">
        <v>1</v>
      </c>
      <c r="B892">
        <v>150</v>
      </c>
      <c r="C892">
        <v>75</v>
      </c>
      <c r="D892">
        <v>150</v>
      </c>
      <c r="E892">
        <v>100</v>
      </c>
      <c r="F892">
        <v>6</v>
      </c>
      <c r="G892">
        <v>125</v>
      </c>
      <c r="H892">
        <v>2013</v>
      </c>
      <c r="I892">
        <v>0.25</v>
      </c>
      <c r="J892">
        <f t="shared" si="165"/>
        <v>0.51800000000000035</v>
      </c>
      <c r="K892">
        <v>375</v>
      </c>
      <c r="L892">
        <v>375</v>
      </c>
      <c r="M892">
        <v>1</v>
      </c>
      <c r="N892">
        <v>1</v>
      </c>
      <c r="O892">
        <f t="shared" si="163"/>
        <v>0.35389999999999999</v>
      </c>
      <c r="P892">
        <f t="shared" si="164"/>
        <v>118.10799999999999</v>
      </c>
      <c r="Q892">
        <f t="shared" si="160"/>
        <v>107.92677165354336</v>
      </c>
      <c r="R892">
        <f t="shared" si="161"/>
        <v>118.10799999999999</v>
      </c>
      <c r="S892">
        <f t="shared" si="162"/>
        <v>172.97273655239522</v>
      </c>
      <c r="T892">
        <f t="shared" si="166"/>
        <v>204.33845944722955</v>
      </c>
      <c r="W892" s="2"/>
      <c r="X892" s="2"/>
    </row>
    <row r="893" spans="1:24">
      <c r="A893">
        <v>1</v>
      </c>
      <c r="B893">
        <v>150</v>
      </c>
      <c r="C893">
        <v>75</v>
      </c>
      <c r="D893">
        <v>150</v>
      </c>
      <c r="E893">
        <v>100</v>
      </c>
      <c r="F893">
        <v>6</v>
      </c>
      <c r="G893">
        <v>125</v>
      </c>
      <c r="H893">
        <v>2013</v>
      </c>
      <c r="I893">
        <v>0.25</v>
      </c>
      <c r="J893">
        <f t="shared" si="165"/>
        <v>0.52500000000000036</v>
      </c>
      <c r="K893">
        <v>375</v>
      </c>
      <c r="L893">
        <v>375</v>
      </c>
      <c r="M893">
        <v>1</v>
      </c>
      <c r="N893">
        <v>1</v>
      </c>
      <c r="O893">
        <f t="shared" si="163"/>
        <v>0.35389999999999999</v>
      </c>
      <c r="P893">
        <f t="shared" si="164"/>
        <v>118.10799999999999</v>
      </c>
      <c r="Q893">
        <f t="shared" si="160"/>
        <v>107.92677165354336</v>
      </c>
      <c r="R893">
        <f t="shared" si="161"/>
        <v>118.10799999999999</v>
      </c>
      <c r="S893">
        <f t="shared" si="162"/>
        <v>172.93338973070021</v>
      </c>
      <c r="T893">
        <f t="shared" si="166"/>
        <v>204.2919777352005</v>
      </c>
      <c r="W893" s="2"/>
      <c r="X893" s="2"/>
    </row>
    <row r="894" spans="1:24">
      <c r="A894">
        <v>1</v>
      </c>
      <c r="B894">
        <v>150</v>
      </c>
      <c r="C894">
        <v>75</v>
      </c>
      <c r="D894">
        <v>150</v>
      </c>
      <c r="E894">
        <v>100</v>
      </c>
      <c r="F894">
        <v>6</v>
      </c>
      <c r="G894">
        <v>125</v>
      </c>
      <c r="H894">
        <v>2013</v>
      </c>
      <c r="I894">
        <v>0.25</v>
      </c>
      <c r="J894">
        <f t="shared" si="165"/>
        <v>0.53200000000000036</v>
      </c>
      <c r="K894">
        <v>375</v>
      </c>
      <c r="L894">
        <v>375</v>
      </c>
      <c r="M894">
        <v>1</v>
      </c>
      <c r="N894">
        <v>1</v>
      </c>
      <c r="O894">
        <f t="shared" si="163"/>
        <v>0.35389999999999999</v>
      </c>
      <c r="P894">
        <f t="shared" si="164"/>
        <v>118.10799999999999</v>
      </c>
      <c r="Q894">
        <f t="shared" si="160"/>
        <v>107.92677165354336</v>
      </c>
      <c r="R894">
        <f t="shared" si="161"/>
        <v>118.10799999999999</v>
      </c>
      <c r="S894">
        <f t="shared" si="162"/>
        <v>172.89405185938898</v>
      </c>
      <c r="T894">
        <f t="shared" si="166"/>
        <v>204.24550659655816</v>
      </c>
      <c r="W894" s="2"/>
      <c r="X894" s="2"/>
    </row>
    <row r="895" spans="1:24">
      <c r="A895">
        <v>1</v>
      </c>
      <c r="B895">
        <v>150</v>
      </c>
      <c r="C895">
        <v>75</v>
      </c>
      <c r="D895">
        <v>150</v>
      </c>
      <c r="E895">
        <v>100</v>
      </c>
      <c r="F895">
        <v>6</v>
      </c>
      <c r="G895">
        <v>125</v>
      </c>
      <c r="H895">
        <v>2013</v>
      </c>
      <c r="I895">
        <v>0.25</v>
      </c>
      <c r="J895">
        <f t="shared" si="165"/>
        <v>0.53900000000000037</v>
      </c>
      <c r="K895">
        <v>375</v>
      </c>
      <c r="L895">
        <v>375</v>
      </c>
      <c r="M895">
        <v>1</v>
      </c>
      <c r="N895">
        <v>1</v>
      </c>
      <c r="O895">
        <f t="shared" si="163"/>
        <v>0.35389999999999999</v>
      </c>
      <c r="P895">
        <f t="shared" si="164"/>
        <v>118.10799999999999</v>
      </c>
      <c r="Q895">
        <f t="shared" si="160"/>
        <v>107.92677165354336</v>
      </c>
      <c r="R895">
        <f t="shared" si="161"/>
        <v>118.10799999999999</v>
      </c>
      <c r="S895">
        <f t="shared" si="162"/>
        <v>172.85472293642562</v>
      </c>
      <c r="T895">
        <f t="shared" si="166"/>
        <v>204.19904602889744</v>
      </c>
      <c r="W895" s="2"/>
      <c r="X895" s="2"/>
    </row>
    <row r="896" spans="1:24">
      <c r="A896">
        <v>1</v>
      </c>
      <c r="B896">
        <v>150</v>
      </c>
      <c r="C896">
        <v>75</v>
      </c>
      <c r="D896">
        <v>150</v>
      </c>
      <c r="E896">
        <v>100</v>
      </c>
      <c r="F896">
        <v>6</v>
      </c>
      <c r="G896">
        <v>125</v>
      </c>
      <c r="H896">
        <v>2013</v>
      </c>
      <c r="I896">
        <v>0.25</v>
      </c>
      <c r="J896">
        <f t="shared" si="165"/>
        <v>0.54600000000000037</v>
      </c>
      <c r="K896">
        <v>375</v>
      </c>
      <c r="L896">
        <v>375</v>
      </c>
      <c r="M896">
        <v>1</v>
      </c>
      <c r="N896">
        <v>1</v>
      </c>
      <c r="O896">
        <f t="shared" si="163"/>
        <v>0.35389999999999999</v>
      </c>
      <c r="P896">
        <f t="shared" si="164"/>
        <v>118.10799999999999</v>
      </c>
      <c r="Q896">
        <f t="shared" si="160"/>
        <v>107.92677165354336</v>
      </c>
      <c r="R896">
        <f t="shared" si="161"/>
        <v>118.10799999999999</v>
      </c>
      <c r="S896">
        <f t="shared" si="162"/>
        <v>172.8154029597745</v>
      </c>
      <c r="T896">
        <f t="shared" si="166"/>
        <v>204.15259602981359</v>
      </c>
      <c r="W896" s="2"/>
      <c r="X896" s="2"/>
    </row>
    <row r="897" spans="1:24">
      <c r="A897">
        <v>1</v>
      </c>
      <c r="B897">
        <v>150</v>
      </c>
      <c r="C897">
        <v>75</v>
      </c>
      <c r="D897">
        <v>150</v>
      </c>
      <c r="E897">
        <v>100</v>
      </c>
      <c r="F897">
        <v>6</v>
      </c>
      <c r="G897">
        <v>125</v>
      </c>
      <c r="H897">
        <v>2013</v>
      </c>
      <c r="I897">
        <v>0.25</v>
      </c>
      <c r="J897">
        <f t="shared" si="165"/>
        <v>0.55300000000000038</v>
      </c>
      <c r="K897">
        <v>375</v>
      </c>
      <c r="L897">
        <v>375</v>
      </c>
      <c r="M897">
        <v>1</v>
      </c>
      <c r="N897">
        <v>1</v>
      </c>
      <c r="O897">
        <f t="shared" si="163"/>
        <v>0.35389999999999999</v>
      </c>
      <c r="P897">
        <f t="shared" si="164"/>
        <v>118.10799999999999</v>
      </c>
      <c r="Q897">
        <f t="shared" si="160"/>
        <v>107.92677165354336</v>
      </c>
      <c r="R897">
        <f t="shared" si="161"/>
        <v>118.10799999999999</v>
      </c>
      <c r="S897">
        <f t="shared" si="162"/>
        <v>172.77609192740064</v>
      </c>
      <c r="T897">
        <f t="shared" si="166"/>
        <v>204.10615659690259</v>
      </c>
      <c r="W897" s="2"/>
      <c r="X897" s="2"/>
    </row>
    <row r="898" spans="1:24">
      <c r="A898">
        <v>1</v>
      </c>
      <c r="B898">
        <v>150</v>
      </c>
      <c r="C898">
        <v>75</v>
      </c>
      <c r="D898">
        <v>150</v>
      </c>
      <c r="E898">
        <v>100</v>
      </c>
      <c r="F898">
        <v>6</v>
      </c>
      <c r="G898">
        <v>125</v>
      </c>
      <c r="H898">
        <v>2013</v>
      </c>
      <c r="I898">
        <v>0.25</v>
      </c>
      <c r="J898">
        <f t="shared" si="165"/>
        <v>0.56000000000000039</v>
      </c>
      <c r="K898">
        <v>375</v>
      </c>
      <c r="L898">
        <v>375</v>
      </c>
      <c r="M898">
        <v>1</v>
      </c>
      <c r="N898">
        <v>1</v>
      </c>
      <c r="O898">
        <f t="shared" si="163"/>
        <v>0.35389999999999999</v>
      </c>
      <c r="P898">
        <f t="shared" si="164"/>
        <v>118.10799999999999</v>
      </c>
      <c r="Q898">
        <f t="shared" ref="Q898:Q918" si="167">IF(P898&gt;=0,59.6 + 2455 / (H898- 1962.2),59.6 + 2455 / (H898- 1962.2) + P898 * 0.5466)</f>
        <v>107.92677165354336</v>
      </c>
      <c r="R898">
        <f t="shared" ref="R898:R918" si="168">IF(P898&gt;0,P898,0.001)</f>
        <v>118.10799999999999</v>
      </c>
      <c r="S898">
        <f t="shared" ref="S898:S918" si="169">(Q898 +R898^1.2) * (1 - EXP(-0.001502 * K898)) *EXP(-0.000554 * L898) * EXP(-0.1064 * I898) * EXP(-0.0325 * J898) * 1.2453</f>
        <v>172.73678983726941</v>
      </c>
      <c r="T898">
        <f t="shared" si="166"/>
        <v>204.05972772776096</v>
      </c>
      <c r="W898" s="2"/>
      <c r="X898" s="2"/>
    </row>
    <row r="899" spans="1:24">
      <c r="A899">
        <v>1</v>
      </c>
      <c r="B899">
        <v>150</v>
      </c>
      <c r="C899">
        <v>75</v>
      </c>
      <c r="D899">
        <v>150</v>
      </c>
      <c r="E899">
        <v>100</v>
      </c>
      <c r="F899">
        <v>6</v>
      </c>
      <c r="G899">
        <v>125</v>
      </c>
      <c r="H899">
        <v>2013</v>
      </c>
      <c r="I899">
        <v>0.25</v>
      </c>
      <c r="J899">
        <f t="shared" si="165"/>
        <v>0.56700000000000039</v>
      </c>
      <c r="K899">
        <v>375</v>
      </c>
      <c r="L899">
        <v>375</v>
      </c>
      <c r="M899">
        <v>1</v>
      </c>
      <c r="N899">
        <v>1</v>
      </c>
      <c r="O899">
        <f t="shared" si="163"/>
        <v>0.35389999999999999</v>
      </c>
      <c r="P899">
        <f t="shared" si="164"/>
        <v>118.10799999999999</v>
      </c>
      <c r="Q899">
        <f t="shared" si="167"/>
        <v>107.92677165354336</v>
      </c>
      <c r="R899">
        <f t="shared" si="168"/>
        <v>118.10799999999999</v>
      </c>
      <c r="S899">
        <f t="shared" si="169"/>
        <v>172.69749668734673</v>
      </c>
      <c r="T899">
        <f t="shared" si="166"/>
        <v>204.01330941998557</v>
      </c>
      <c r="W899" s="2"/>
      <c r="X899" s="2"/>
    </row>
    <row r="900" spans="1:24">
      <c r="A900">
        <v>1</v>
      </c>
      <c r="B900">
        <v>150</v>
      </c>
      <c r="C900">
        <v>75</v>
      </c>
      <c r="D900">
        <v>150</v>
      </c>
      <c r="E900">
        <v>100</v>
      </c>
      <c r="F900">
        <v>6</v>
      </c>
      <c r="G900">
        <v>125</v>
      </c>
      <c r="H900">
        <v>2013</v>
      </c>
      <c r="I900">
        <v>0.25</v>
      </c>
      <c r="J900">
        <f t="shared" si="165"/>
        <v>0.5740000000000004</v>
      </c>
      <c r="K900">
        <v>375</v>
      </c>
      <c r="L900">
        <v>375</v>
      </c>
      <c r="M900">
        <v>1</v>
      </c>
      <c r="N900">
        <v>1</v>
      </c>
      <c r="O900">
        <f t="shared" si="163"/>
        <v>0.35389999999999999</v>
      </c>
      <c r="P900">
        <f t="shared" si="164"/>
        <v>118.10799999999999</v>
      </c>
      <c r="Q900">
        <f t="shared" si="167"/>
        <v>107.92677165354336</v>
      </c>
      <c r="R900">
        <f t="shared" si="168"/>
        <v>118.10799999999999</v>
      </c>
      <c r="S900">
        <f t="shared" si="169"/>
        <v>172.65821247559887</v>
      </c>
      <c r="T900">
        <f t="shared" si="166"/>
        <v>203.96690167117413</v>
      </c>
      <c r="W900" s="2"/>
      <c r="X900" s="2"/>
    </row>
    <row r="901" spans="1:24">
      <c r="A901">
        <v>1</v>
      </c>
      <c r="B901">
        <v>150</v>
      </c>
      <c r="C901">
        <v>75</v>
      </c>
      <c r="D901">
        <v>150</v>
      </c>
      <c r="E901">
        <v>100</v>
      </c>
      <c r="F901">
        <v>6</v>
      </c>
      <c r="G901">
        <v>125</v>
      </c>
      <c r="H901">
        <v>2013</v>
      </c>
      <c r="I901">
        <v>0.25</v>
      </c>
      <c r="J901">
        <f t="shared" si="165"/>
        <v>0.58100000000000041</v>
      </c>
      <c r="K901">
        <v>375</v>
      </c>
      <c r="L901">
        <v>375</v>
      </c>
      <c r="M901">
        <v>1</v>
      </c>
      <c r="N901">
        <v>1</v>
      </c>
      <c r="O901">
        <f t="shared" si="163"/>
        <v>0.35389999999999999</v>
      </c>
      <c r="P901">
        <f t="shared" si="164"/>
        <v>118.10799999999999</v>
      </c>
      <c r="Q901">
        <f t="shared" si="167"/>
        <v>107.92677165354336</v>
      </c>
      <c r="R901">
        <f t="shared" si="168"/>
        <v>118.10799999999999</v>
      </c>
      <c r="S901">
        <f t="shared" si="169"/>
        <v>172.61893719999267</v>
      </c>
      <c r="T901">
        <f t="shared" si="166"/>
        <v>203.92050447892467</v>
      </c>
      <c r="W901" s="2"/>
      <c r="X901" s="2"/>
    </row>
    <row r="902" spans="1:24">
      <c r="A902">
        <v>1</v>
      </c>
      <c r="B902">
        <v>150</v>
      </c>
      <c r="C902">
        <v>75</v>
      </c>
      <c r="D902">
        <v>150</v>
      </c>
      <c r="E902">
        <v>100</v>
      </c>
      <c r="F902">
        <v>6</v>
      </c>
      <c r="G902">
        <v>125</v>
      </c>
      <c r="H902">
        <v>2013</v>
      </c>
      <c r="I902">
        <v>0.25</v>
      </c>
      <c r="J902">
        <f t="shared" si="165"/>
        <v>0.58800000000000041</v>
      </c>
      <c r="K902">
        <v>375</v>
      </c>
      <c r="L902">
        <v>375</v>
      </c>
      <c r="M902">
        <v>1</v>
      </c>
      <c r="N902">
        <v>1</v>
      </c>
      <c r="O902">
        <f t="shared" si="163"/>
        <v>0.35389999999999999</v>
      </c>
      <c r="P902">
        <f t="shared" si="164"/>
        <v>118.10799999999999</v>
      </c>
      <c r="Q902">
        <f t="shared" si="167"/>
        <v>107.92677165354336</v>
      </c>
      <c r="R902">
        <f t="shared" si="168"/>
        <v>118.10799999999999</v>
      </c>
      <c r="S902">
        <f t="shared" si="169"/>
        <v>172.57967085849538</v>
      </c>
      <c r="T902">
        <f t="shared" si="166"/>
        <v>203.87411784083585</v>
      </c>
      <c r="W902" s="2"/>
      <c r="X902" s="2"/>
    </row>
    <row r="903" spans="1:24">
      <c r="A903">
        <v>1</v>
      </c>
      <c r="B903">
        <v>150</v>
      </c>
      <c r="C903">
        <v>75</v>
      </c>
      <c r="D903">
        <v>150</v>
      </c>
      <c r="E903">
        <v>100</v>
      </c>
      <c r="F903">
        <v>6</v>
      </c>
      <c r="G903">
        <v>125</v>
      </c>
      <c r="H903">
        <v>2013</v>
      </c>
      <c r="I903">
        <v>0.25</v>
      </c>
      <c r="J903">
        <f t="shared" si="165"/>
        <v>0.59500000000000042</v>
      </c>
      <c r="K903">
        <v>375</v>
      </c>
      <c r="L903">
        <v>375</v>
      </c>
      <c r="M903">
        <v>1</v>
      </c>
      <c r="N903">
        <v>1</v>
      </c>
      <c r="O903">
        <f t="shared" si="163"/>
        <v>0.35389999999999999</v>
      </c>
      <c r="P903">
        <f t="shared" si="164"/>
        <v>118.10799999999999</v>
      </c>
      <c r="Q903">
        <f t="shared" si="167"/>
        <v>107.92677165354336</v>
      </c>
      <c r="R903">
        <f t="shared" si="168"/>
        <v>118.10799999999999</v>
      </c>
      <c r="S903">
        <f t="shared" si="169"/>
        <v>172.54041344907469</v>
      </c>
      <c r="T903">
        <f t="shared" si="166"/>
        <v>203.82774175450692</v>
      </c>
      <c r="W903" s="2"/>
      <c r="X903" s="2"/>
    </row>
    <row r="904" spans="1:24">
      <c r="A904">
        <v>1</v>
      </c>
      <c r="B904">
        <v>150</v>
      </c>
      <c r="C904">
        <v>75</v>
      </c>
      <c r="D904">
        <v>150</v>
      </c>
      <c r="E904">
        <v>100</v>
      </c>
      <c r="F904">
        <v>6</v>
      </c>
      <c r="G904">
        <v>125</v>
      </c>
      <c r="H904">
        <v>2013</v>
      </c>
      <c r="I904">
        <v>0.25</v>
      </c>
      <c r="J904">
        <f t="shared" si="165"/>
        <v>0.60200000000000042</v>
      </c>
      <c r="K904">
        <v>375</v>
      </c>
      <c r="L904">
        <v>375</v>
      </c>
      <c r="M904">
        <v>1</v>
      </c>
      <c r="N904">
        <v>1</v>
      </c>
      <c r="O904">
        <f t="shared" si="163"/>
        <v>0.35389999999999999</v>
      </c>
      <c r="P904">
        <f t="shared" si="164"/>
        <v>118.10799999999999</v>
      </c>
      <c r="Q904">
        <f t="shared" si="167"/>
        <v>107.92677165354336</v>
      </c>
      <c r="R904">
        <f t="shared" si="168"/>
        <v>118.10799999999999</v>
      </c>
      <c r="S904">
        <f t="shared" si="169"/>
        <v>172.50116496969883</v>
      </c>
      <c r="T904">
        <f t="shared" si="166"/>
        <v>203.78137621753757</v>
      </c>
      <c r="W904" s="2"/>
      <c r="X904" s="2"/>
    </row>
    <row r="905" spans="1:24">
      <c r="A905">
        <v>1</v>
      </c>
      <c r="B905">
        <v>150</v>
      </c>
      <c r="C905">
        <v>75</v>
      </c>
      <c r="D905">
        <v>150</v>
      </c>
      <c r="E905">
        <v>100</v>
      </c>
      <c r="F905">
        <v>6</v>
      </c>
      <c r="G905">
        <v>125</v>
      </c>
      <c r="H905">
        <v>2013</v>
      </c>
      <c r="I905">
        <v>0.25</v>
      </c>
      <c r="J905">
        <f t="shared" si="165"/>
        <v>0.60900000000000043</v>
      </c>
      <c r="K905">
        <v>375</v>
      </c>
      <c r="L905">
        <v>375</v>
      </c>
      <c r="M905">
        <v>1</v>
      </c>
      <c r="N905">
        <v>1</v>
      </c>
      <c r="O905">
        <f t="shared" si="163"/>
        <v>0.35389999999999999</v>
      </c>
      <c r="P905">
        <f t="shared" si="164"/>
        <v>118.10799999999999</v>
      </c>
      <c r="Q905">
        <f t="shared" si="167"/>
        <v>107.92677165354336</v>
      </c>
      <c r="R905">
        <f t="shared" si="168"/>
        <v>118.10799999999999</v>
      </c>
      <c r="S905">
        <f t="shared" si="169"/>
        <v>172.46192541833642</v>
      </c>
      <c r="T905">
        <f t="shared" si="166"/>
        <v>203.73502122752811</v>
      </c>
      <c r="W905" s="2"/>
      <c r="X905" s="2"/>
    </row>
    <row r="906" spans="1:24">
      <c r="A906">
        <v>1</v>
      </c>
      <c r="B906">
        <v>150</v>
      </c>
      <c r="C906">
        <v>75</v>
      </c>
      <c r="D906">
        <v>150</v>
      </c>
      <c r="E906">
        <v>100</v>
      </c>
      <c r="F906">
        <v>6</v>
      </c>
      <c r="G906">
        <v>125</v>
      </c>
      <c r="H906">
        <v>2013</v>
      </c>
      <c r="I906">
        <v>0.25</v>
      </c>
      <c r="J906">
        <f t="shared" si="165"/>
        <v>0.61600000000000044</v>
      </c>
      <c r="K906">
        <v>375</v>
      </c>
      <c r="L906">
        <v>375</v>
      </c>
      <c r="M906">
        <v>1</v>
      </c>
      <c r="N906">
        <v>1</v>
      </c>
      <c r="O906">
        <f t="shared" si="163"/>
        <v>0.35389999999999999</v>
      </c>
      <c r="P906">
        <f t="shared" si="164"/>
        <v>118.10799999999999</v>
      </c>
      <c r="Q906">
        <f t="shared" si="167"/>
        <v>107.92677165354336</v>
      </c>
      <c r="R906">
        <f t="shared" si="168"/>
        <v>118.10799999999999</v>
      </c>
      <c r="S906">
        <f t="shared" si="169"/>
        <v>172.42269479295661</v>
      </c>
      <c r="T906">
        <f t="shared" si="166"/>
        <v>203.6886767820794</v>
      </c>
      <c r="W906" s="2"/>
      <c r="X906" s="2"/>
    </row>
    <row r="907" spans="1:24">
      <c r="A907">
        <v>1</v>
      </c>
      <c r="B907">
        <v>150</v>
      </c>
      <c r="C907">
        <v>75</v>
      </c>
      <c r="D907">
        <v>150</v>
      </c>
      <c r="E907">
        <v>100</v>
      </c>
      <c r="F907">
        <v>6</v>
      </c>
      <c r="G907">
        <v>125</v>
      </c>
      <c r="H907">
        <v>2013</v>
      </c>
      <c r="I907">
        <v>0.25</v>
      </c>
      <c r="J907">
        <f t="shared" si="165"/>
        <v>0.62300000000000044</v>
      </c>
      <c r="K907">
        <v>375</v>
      </c>
      <c r="L907">
        <v>375</v>
      </c>
      <c r="M907">
        <v>1</v>
      </c>
      <c r="N907">
        <v>1</v>
      </c>
      <c r="O907">
        <f t="shared" si="163"/>
        <v>0.35389999999999999</v>
      </c>
      <c r="P907">
        <f t="shared" si="164"/>
        <v>118.10799999999999</v>
      </c>
      <c r="Q907">
        <f t="shared" si="167"/>
        <v>107.92677165354336</v>
      </c>
      <c r="R907">
        <f t="shared" si="168"/>
        <v>118.10799999999999</v>
      </c>
      <c r="S907">
        <f t="shared" si="169"/>
        <v>172.38347309152891</v>
      </c>
      <c r="T907">
        <f t="shared" si="166"/>
        <v>203.64234287879279</v>
      </c>
      <c r="W907" s="2"/>
      <c r="X907" s="2"/>
    </row>
    <row r="908" spans="1:24">
      <c r="A908">
        <v>1</v>
      </c>
      <c r="B908">
        <v>150</v>
      </c>
      <c r="C908">
        <v>75</v>
      </c>
      <c r="D908">
        <v>150</v>
      </c>
      <c r="E908">
        <v>100</v>
      </c>
      <c r="F908">
        <v>6</v>
      </c>
      <c r="G908">
        <v>125</v>
      </c>
      <c r="H908">
        <v>2013</v>
      </c>
      <c r="I908">
        <v>0.25</v>
      </c>
      <c r="J908">
        <f t="shared" si="165"/>
        <v>0.63000000000000045</v>
      </c>
      <c r="K908">
        <v>375</v>
      </c>
      <c r="L908">
        <v>375</v>
      </c>
      <c r="M908">
        <v>1</v>
      </c>
      <c r="N908">
        <v>1</v>
      </c>
      <c r="O908">
        <f t="shared" si="163"/>
        <v>0.35389999999999999</v>
      </c>
      <c r="P908">
        <f t="shared" si="164"/>
        <v>118.10799999999999</v>
      </c>
      <c r="Q908">
        <f t="shared" si="167"/>
        <v>107.92677165354336</v>
      </c>
      <c r="R908">
        <f t="shared" si="168"/>
        <v>118.10799999999999</v>
      </c>
      <c r="S908">
        <f t="shared" si="169"/>
        <v>172.34426031202341</v>
      </c>
      <c r="T908">
        <f t="shared" si="166"/>
        <v>203.59601951527029</v>
      </c>
      <c r="W908" s="2"/>
      <c r="X908" s="2"/>
    </row>
    <row r="909" spans="1:24">
      <c r="A909">
        <v>1</v>
      </c>
      <c r="B909">
        <v>150</v>
      </c>
      <c r="C909">
        <v>75</v>
      </c>
      <c r="D909">
        <v>150</v>
      </c>
      <c r="E909">
        <v>100</v>
      </c>
      <c r="F909">
        <v>6</v>
      </c>
      <c r="G909">
        <v>125</v>
      </c>
      <c r="H909">
        <v>2013</v>
      </c>
      <c r="I909">
        <v>0.25</v>
      </c>
      <c r="J909">
        <f t="shared" si="165"/>
        <v>0.63700000000000045</v>
      </c>
      <c r="K909">
        <v>375</v>
      </c>
      <c r="L909">
        <v>375</v>
      </c>
      <c r="M909">
        <v>1</v>
      </c>
      <c r="N909">
        <v>1</v>
      </c>
      <c r="O909">
        <f t="shared" si="163"/>
        <v>0.35389999999999999</v>
      </c>
      <c r="P909">
        <f t="shared" si="164"/>
        <v>118.10799999999999</v>
      </c>
      <c r="Q909">
        <f t="shared" si="167"/>
        <v>107.92677165354336</v>
      </c>
      <c r="R909">
        <f t="shared" si="168"/>
        <v>118.10799999999999</v>
      </c>
      <c r="S909">
        <f t="shared" si="169"/>
        <v>172.3050564524105</v>
      </c>
      <c r="T909">
        <f t="shared" si="166"/>
        <v>203.54970668911426</v>
      </c>
      <c r="W909" s="2"/>
      <c r="X909" s="2"/>
    </row>
    <row r="910" spans="1:24">
      <c r="A910">
        <v>1</v>
      </c>
      <c r="B910">
        <v>150</v>
      </c>
      <c r="C910">
        <v>75</v>
      </c>
      <c r="D910">
        <v>150</v>
      </c>
      <c r="E910">
        <v>100</v>
      </c>
      <c r="F910">
        <v>6</v>
      </c>
      <c r="G910">
        <v>125</v>
      </c>
      <c r="H910">
        <v>2013</v>
      </c>
      <c r="I910">
        <v>0.25</v>
      </c>
      <c r="J910">
        <f t="shared" si="165"/>
        <v>0.64400000000000046</v>
      </c>
      <c r="K910">
        <v>375</v>
      </c>
      <c r="L910">
        <v>375</v>
      </c>
      <c r="M910">
        <v>1</v>
      </c>
      <c r="N910">
        <v>1</v>
      </c>
      <c r="O910">
        <f t="shared" si="163"/>
        <v>0.35389999999999999</v>
      </c>
      <c r="P910">
        <f t="shared" si="164"/>
        <v>118.10799999999999</v>
      </c>
      <c r="Q910">
        <f t="shared" si="167"/>
        <v>107.92677165354336</v>
      </c>
      <c r="R910">
        <f t="shared" si="168"/>
        <v>118.10799999999999</v>
      </c>
      <c r="S910">
        <f t="shared" si="169"/>
        <v>172.26586151066127</v>
      </c>
      <c r="T910">
        <f t="shared" si="166"/>
        <v>203.50340439792785</v>
      </c>
      <c r="W910" s="2"/>
      <c r="X910" s="2"/>
    </row>
    <row r="911" spans="1:24">
      <c r="A911">
        <v>1</v>
      </c>
      <c r="B911">
        <v>150</v>
      </c>
      <c r="C911">
        <v>75</v>
      </c>
      <c r="D911">
        <v>150</v>
      </c>
      <c r="E911">
        <v>100</v>
      </c>
      <c r="F911">
        <v>6</v>
      </c>
      <c r="G911">
        <v>125</v>
      </c>
      <c r="H911">
        <v>2013</v>
      </c>
      <c r="I911">
        <v>0.25</v>
      </c>
      <c r="J911">
        <f t="shared" si="165"/>
        <v>0.65100000000000047</v>
      </c>
      <c r="K911">
        <v>375</v>
      </c>
      <c r="L911">
        <v>375</v>
      </c>
      <c r="M911">
        <v>1</v>
      </c>
      <c r="N911">
        <v>1</v>
      </c>
      <c r="O911">
        <f t="shared" si="163"/>
        <v>0.35389999999999999</v>
      </c>
      <c r="P911">
        <f t="shared" si="164"/>
        <v>118.10799999999999</v>
      </c>
      <c r="Q911">
        <f t="shared" si="167"/>
        <v>107.92677165354336</v>
      </c>
      <c r="R911">
        <f t="shared" si="168"/>
        <v>118.10799999999999</v>
      </c>
      <c r="S911">
        <f t="shared" si="169"/>
        <v>172.22667548474706</v>
      </c>
      <c r="T911">
        <f t="shared" si="166"/>
        <v>203.45711263931454</v>
      </c>
      <c r="W911" s="2"/>
      <c r="X911" s="2"/>
    </row>
    <row r="912" spans="1:24">
      <c r="A912">
        <v>1</v>
      </c>
      <c r="B912">
        <v>150</v>
      </c>
      <c r="C912">
        <v>75</v>
      </c>
      <c r="D912">
        <v>150</v>
      </c>
      <c r="E912">
        <v>100</v>
      </c>
      <c r="F912">
        <v>6</v>
      </c>
      <c r="G912">
        <v>125</v>
      </c>
      <c r="H912">
        <v>2013</v>
      </c>
      <c r="I912">
        <v>0.25</v>
      </c>
      <c r="J912">
        <f t="shared" si="165"/>
        <v>0.65800000000000047</v>
      </c>
      <c r="K912">
        <v>375</v>
      </c>
      <c r="L912">
        <v>375</v>
      </c>
      <c r="M912">
        <v>1</v>
      </c>
      <c r="N912">
        <v>1</v>
      </c>
      <c r="O912">
        <f t="shared" si="163"/>
        <v>0.35389999999999999</v>
      </c>
      <c r="P912">
        <f t="shared" si="164"/>
        <v>118.10799999999999</v>
      </c>
      <c r="Q912">
        <f t="shared" si="167"/>
        <v>107.92677165354336</v>
      </c>
      <c r="R912">
        <f t="shared" si="168"/>
        <v>118.10799999999999</v>
      </c>
      <c r="S912">
        <f t="shared" si="169"/>
        <v>172.18749837263974</v>
      </c>
      <c r="T912">
        <f t="shared" si="166"/>
        <v>203.41083141087842</v>
      </c>
      <c r="W912" s="2"/>
      <c r="X912" s="2"/>
    </row>
    <row r="913" spans="1:24">
      <c r="A913">
        <v>1</v>
      </c>
      <c r="B913">
        <v>150</v>
      </c>
      <c r="C913">
        <v>75</v>
      </c>
      <c r="D913">
        <v>150</v>
      </c>
      <c r="E913">
        <v>100</v>
      </c>
      <c r="F913">
        <v>6</v>
      </c>
      <c r="G913">
        <v>125</v>
      </c>
      <c r="H913">
        <v>2013</v>
      </c>
      <c r="I913">
        <v>0.25</v>
      </c>
      <c r="J913">
        <f t="shared" si="165"/>
        <v>0.66500000000000048</v>
      </c>
      <c r="K913">
        <v>375</v>
      </c>
      <c r="L913">
        <v>375</v>
      </c>
      <c r="M913">
        <v>1</v>
      </c>
      <c r="N913">
        <v>1</v>
      </c>
      <c r="O913">
        <f t="shared" si="163"/>
        <v>0.35389999999999999</v>
      </c>
      <c r="P913">
        <f t="shared" si="164"/>
        <v>118.10799999999999</v>
      </c>
      <c r="Q913">
        <f t="shared" si="167"/>
        <v>107.92677165354336</v>
      </c>
      <c r="R913">
        <f t="shared" si="168"/>
        <v>118.10799999999999</v>
      </c>
      <c r="S913">
        <f t="shared" si="169"/>
        <v>172.14833017231169</v>
      </c>
      <c r="T913">
        <f t="shared" si="166"/>
        <v>203.3645607102242</v>
      </c>
      <c r="W913" s="2"/>
      <c r="X913" s="2"/>
    </row>
    <row r="914" spans="1:24">
      <c r="A914">
        <v>1</v>
      </c>
      <c r="B914">
        <v>150</v>
      </c>
      <c r="C914">
        <v>75</v>
      </c>
      <c r="D914">
        <v>150</v>
      </c>
      <c r="E914">
        <v>100</v>
      </c>
      <c r="F914">
        <v>6</v>
      </c>
      <c r="G914">
        <v>125</v>
      </c>
      <c r="H914">
        <v>2013</v>
      </c>
      <c r="I914">
        <v>0.25</v>
      </c>
      <c r="J914">
        <f t="shared" si="165"/>
        <v>0.67200000000000049</v>
      </c>
      <c r="K914">
        <v>375</v>
      </c>
      <c r="L914">
        <v>375</v>
      </c>
      <c r="M914">
        <v>1</v>
      </c>
      <c r="N914">
        <v>1</v>
      </c>
      <c r="O914">
        <f t="shared" si="163"/>
        <v>0.35389999999999999</v>
      </c>
      <c r="P914">
        <f t="shared" si="164"/>
        <v>118.10799999999999</v>
      </c>
      <c r="Q914">
        <f t="shared" si="167"/>
        <v>107.92677165354336</v>
      </c>
      <c r="R914">
        <f t="shared" si="168"/>
        <v>118.10799999999999</v>
      </c>
      <c r="S914">
        <f t="shared" si="169"/>
        <v>172.10917088173568</v>
      </c>
      <c r="T914">
        <f t="shared" si="166"/>
        <v>203.31830053495705</v>
      </c>
      <c r="W914" s="2"/>
      <c r="X914" s="2"/>
    </row>
    <row r="915" spans="1:24">
      <c r="A915">
        <v>1</v>
      </c>
      <c r="B915">
        <v>150</v>
      </c>
      <c r="C915">
        <v>75</v>
      </c>
      <c r="D915">
        <v>150</v>
      </c>
      <c r="E915">
        <v>100</v>
      </c>
      <c r="F915">
        <v>6</v>
      </c>
      <c r="G915">
        <v>125</v>
      </c>
      <c r="H915">
        <v>2013</v>
      </c>
      <c r="I915">
        <v>0.25</v>
      </c>
      <c r="J915">
        <f t="shared" si="165"/>
        <v>0.67900000000000049</v>
      </c>
      <c r="K915">
        <v>375</v>
      </c>
      <c r="L915">
        <v>375</v>
      </c>
      <c r="M915">
        <v>1</v>
      </c>
      <c r="N915">
        <v>1</v>
      </c>
      <c r="O915">
        <f t="shared" si="163"/>
        <v>0.35389999999999999</v>
      </c>
      <c r="P915">
        <f t="shared" si="164"/>
        <v>118.10799999999999</v>
      </c>
      <c r="Q915">
        <f t="shared" si="167"/>
        <v>107.92677165354336</v>
      </c>
      <c r="R915">
        <f t="shared" si="168"/>
        <v>118.10799999999999</v>
      </c>
      <c r="S915">
        <f t="shared" si="169"/>
        <v>172.07002049888499</v>
      </c>
      <c r="T915">
        <f t="shared" si="166"/>
        <v>203.27205088268278</v>
      </c>
      <c r="W915" s="2"/>
      <c r="X915" s="2"/>
    </row>
    <row r="916" spans="1:24">
      <c r="A916">
        <v>1</v>
      </c>
      <c r="B916">
        <v>150</v>
      </c>
      <c r="C916">
        <v>75</v>
      </c>
      <c r="D916">
        <v>150</v>
      </c>
      <c r="E916">
        <v>100</v>
      </c>
      <c r="F916">
        <v>6</v>
      </c>
      <c r="G916">
        <v>125</v>
      </c>
      <c r="H916">
        <v>2013</v>
      </c>
      <c r="I916">
        <v>0.25</v>
      </c>
      <c r="J916">
        <f t="shared" si="165"/>
        <v>0.6860000000000005</v>
      </c>
      <c r="K916">
        <v>375</v>
      </c>
      <c r="L916">
        <v>375</v>
      </c>
      <c r="M916">
        <v>1</v>
      </c>
      <c r="N916">
        <v>1</v>
      </c>
      <c r="O916">
        <f t="shared" si="163"/>
        <v>0.35389999999999999</v>
      </c>
      <c r="P916">
        <f t="shared" si="164"/>
        <v>118.10799999999999</v>
      </c>
      <c r="Q916">
        <f t="shared" si="167"/>
        <v>107.92677165354336</v>
      </c>
      <c r="R916">
        <f t="shared" si="168"/>
        <v>118.10799999999999</v>
      </c>
      <c r="S916">
        <f t="shared" si="169"/>
        <v>172.03087902173334</v>
      </c>
      <c r="T916">
        <f t="shared" si="166"/>
        <v>203.22581175100765</v>
      </c>
      <c r="W916" s="2"/>
      <c r="X916" s="2"/>
    </row>
    <row r="917" spans="1:24">
      <c r="A917">
        <v>1</v>
      </c>
      <c r="B917">
        <v>150</v>
      </c>
      <c r="C917">
        <v>75</v>
      </c>
      <c r="D917">
        <v>150</v>
      </c>
      <c r="E917">
        <v>100</v>
      </c>
      <c r="F917">
        <v>6</v>
      </c>
      <c r="G917">
        <v>125</v>
      </c>
      <c r="H917">
        <v>2013</v>
      </c>
      <c r="I917">
        <v>0.25</v>
      </c>
      <c r="J917">
        <f t="shared" si="165"/>
        <v>0.6930000000000005</v>
      </c>
      <c r="K917">
        <v>375</v>
      </c>
      <c r="L917">
        <v>375</v>
      </c>
      <c r="M917">
        <v>1</v>
      </c>
      <c r="N917">
        <v>1</v>
      </c>
      <c r="O917">
        <f t="shared" si="163"/>
        <v>0.35389999999999999</v>
      </c>
      <c r="P917">
        <f t="shared" si="164"/>
        <v>118.10799999999999</v>
      </c>
      <c r="Q917">
        <f t="shared" si="167"/>
        <v>107.92677165354336</v>
      </c>
      <c r="R917">
        <f t="shared" si="168"/>
        <v>118.10799999999999</v>
      </c>
      <c r="S917">
        <f t="shared" si="169"/>
        <v>171.9917464482549</v>
      </c>
      <c r="T917">
        <f t="shared" si="166"/>
        <v>203.17958313753843</v>
      </c>
      <c r="W917" s="2"/>
      <c r="X917" s="2"/>
    </row>
    <row r="918" spans="1:24">
      <c r="A918">
        <v>1</v>
      </c>
      <c r="B918">
        <v>150</v>
      </c>
      <c r="C918">
        <v>75</v>
      </c>
      <c r="D918">
        <v>150</v>
      </c>
      <c r="E918">
        <v>100</v>
      </c>
      <c r="F918">
        <v>6</v>
      </c>
      <c r="G918">
        <v>125</v>
      </c>
      <c r="H918">
        <v>2013</v>
      </c>
      <c r="I918">
        <v>0.25</v>
      </c>
      <c r="J918">
        <f t="shared" si="165"/>
        <v>0.70000000000000051</v>
      </c>
      <c r="K918">
        <v>375</v>
      </c>
      <c r="L918">
        <v>375</v>
      </c>
      <c r="M918">
        <v>1</v>
      </c>
      <c r="N918">
        <v>1</v>
      </c>
      <c r="O918">
        <f t="shared" si="163"/>
        <v>0.35389999999999999</v>
      </c>
      <c r="P918">
        <f t="shared" si="164"/>
        <v>118.10799999999999</v>
      </c>
      <c r="Q918">
        <f t="shared" si="167"/>
        <v>107.92677165354336</v>
      </c>
      <c r="R918">
        <f t="shared" si="168"/>
        <v>118.10799999999999</v>
      </c>
      <c r="S918">
        <f t="shared" si="169"/>
        <v>171.95262277642433</v>
      </c>
      <c r="T918">
        <f t="shared" si="166"/>
        <v>203.13336503988259</v>
      </c>
      <c r="W918" s="2"/>
      <c r="X918" s="2"/>
    </row>
    <row r="919" spans="1:24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s="1" t="s">
        <v>17</v>
      </c>
      <c r="L919" s="1" t="s">
        <v>18</v>
      </c>
      <c r="M919" t="s">
        <v>10</v>
      </c>
      <c r="N919" t="s">
        <v>11</v>
      </c>
      <c r="P919" t="s">
        <v>12</v>
      </c>
      <c r="Q919" t="s">
        <v>13</v>
      </c>
      <c r="R919" t="s">
        <v>16</v>
      </c>
      <c r="S919" t="s">
        <v>14</v>
      </c>
      <c r="T919" t="s">
        <v>15</v>
      </c>
      <c r="W919" s="2"/>
      <c r="X919" s="2"/>
    </row>
    <row r="920" spans="1:24">
      <c r="A920">
        <v>1</v>
      </c>
      <c r="B920">
        <v>150</v>
      </c>
      <c r="C920">
        <v>75</v>
      </c>
      <c r="D920">
        <v>150</v>
      </c>
      <c r="E920">
        <v>100</v>
      </c>
      <c r="F920">
        <v>6</v>
      </c>
      <c r="G920">
        <v>125</v>
      </c>
      <c r="H920">
        <v>2013</v>
      </c>
      <c r="I920">
        <v>0.25</v>
      </c>
      <c r="J920">
        <v>0.35</v>
      </c>
      <c r="K920">
        <v>50</v>
      </c>
      <c r="L920">
        <v>50</v>
      </c>
      <c r="M920">
        <v>1</v>
      </c>
      <c r="N920">
        <v>1</v>
      </c>
      <c r="O920">
        <f>IF(F920&lt;= 4,1.0749,0.3539)</f>
        <v>0.35389999999999999</v>
      </c>
      <c r="P920">
        <f>(0.3255 *A920)+ (0.2528 * (B920 +D920)) +(0.376 * E920) +(O920* C920)- (0.1936 * G920) + M920 + N920</f>
        <v>118.10799999999999</v>
      </c>
      <c r="Q920">
        <f t="shared" ref="Q920:Q935" si="170">IF(P920&gt;=0,59.6 + 2455 / (H920- 1962.2),59.6 + 2455 / (H920- 1962.2) + P920 * 0.5466)</f>
        <v>107.92677165354336</v>
      </c>
      <c r="R920">
        <f t="shared" ref="R920:R935" si="171">IF(P920&gt;0,P920,0.001)</f>
        <v>118.10799999999999</v>
      </c>
      <c r="S920">
        <f t="shared" ref="S920:S935" si="172">(Q920 +R920^1.2) * (1 - EXP(-0.001502 * K920)) *EXP(-0.000554 * L920) * EXP(-0.1064 * I920) * EXP(-0.0325 * J920) * 1.2453</f>
        <v>34.983165411653758</v>
      </c>
      <c r="T920">
        <f t="shared" ref="T920:T926" si="173">100*S920*4.43/K920</f>
        <v>309.9508455472523</v>
      </c>
      <c r="W920" s="2"/>
      <c r="X920" s="2"/>
    </row>
    <row r="921" spans="1:24">
      <c r="A921">
        <v>1</v>
      </c>
      <c r="B921">
        <v>150</v>
      </c>
      <c r="C921">
        <v>75</v>
      </c>
      <c r="D921">
        <v>150</v>
      </c>
      <c r="E921">
        <v>100</v>
      </c>
      <c r="F921">
        <v>6</v>
      </c>
      <c r="G921">
        <v>125</v>
      </c>
      <c r="H921">
        <v>2013</v>
      </c>
      <c r="I921">
        <v>0.25</v>
      </c>
      <c r="J921">
        <v>0.35</v>
      </c>
      <c r="K921">
        <f>K920+6.5</f>
        <v>56.5</v>
      </c>
      <c r="L921">
        <f>L920+6.5</f>
        <v>56.5</v>
      </c>
      <c r="M921">
        <v>1</v>
      </c>
      <c r="N921">
        <v>1</v>
      </c>
      <c r="O921">
        <f t="shared" ref="O921:O984" si="174">IF(F921&lt;= 4,1.0749,0.3539)</f>
        <v>0.35389999999999999</v>
      </c>
      <c r="P921">
        <f t="shared" ref="P921:P984" si="175">(0.3255 *A921)+ (0.2528 * (B921 +D921)) +(0.376 * E921) +(O921* C921)- (0.1936 * G921) + M921 + N921</f>
        <v>118.10799999999999</v>
      </c>
      <c r="Q921">
        <f t="shared" si="170"/>
        <v>107.92677165354336</v>
      </c>
      <c r="R921">
        <f t="shared" si="171"/>
        <v>118.10799999999999</v>
      </c>
      <c r="S921">
        <f t="shared" si="172"/>
        <v>39.199624000094445</v>
      </c>
      <c r="T921">
        <f t="shared" si="173"/>
        <v>307.3528041069352</v>
      </c>
      <c r="W921" s="2"/>
      <c r="X921" s="2"/>
    </row>
    <row r="922" spans="1:24">
      <c r="A922">
        <v>1</v>
      </c>
      <c r="B922">
        <v>150</v>
      </c>
      <c r="C922">
        <v>75</v>
      </c>
      <c r="D922">
        <v>150</v>
      </c>
      <c r="E922">
        <v>100</v>
      </c>
      <c r="F922">
        <v>6</v>
      </c>
      <c r="G922">
        <v>125</v>
      </c>
      <c r="H922">
        <v>2013</v>
      </c>
      <c r="I922">
        <v>0.25</v>
      </c>
      <c r="J922">
        <v>0.35</v>
      </c>
      <c r="K922">
        <f t="shared" ref="K922:L985" si="176">K921+6.5</f>
        <v>63</v>
      </c>
      <c r="L922">
        <f t="shared" si="176"/>
        <v>63</v>
      </c>
      <c r="M922">
        <v>1</v>
      </c>
      <c r="N922">
        <v>1</v>
      </c>
      <c r="O922">
        <f t="shared" si="174"/>
        <v>0.35389999999999999</v>
      </c>
      <c r="P922">
        <f t="shared" si="175"/>
        <v>118.10799999999999</v>
      </c>
      <c r="Q922">
        <f t="shared" si="170"/>
        <v>107.92677165354336</v>
      </c>
      <c r="R922">
        <f t="shared" si="171"/>
        <v>118.10799999999999</v>
      </c>
      <c r="S922">
        <f t="shared" si="172"/>
        <v>43.343283209457638</v>
      </c>
      <c r="T922">
        <f t="shared" si="173"/>
        <v>304.77895971094813</v>
      </c>
      <c r="W922" s="2"/>
      <c r="X922" s="2"/>
    </row>
    <row r="923" spans="1:24">
      <c r="A923">
        <v>1</v>
      </c>
      <c r="B923">
        <v>150</v>
      </c>
      <c r="C923">
        <v>75</v>
      </c>
      <c r="D923">
        <v>150</v>
      </c>
      <c r="E923">
        <v>100</v>
      </c>
      <c r="F923">
        <v>6</v>
      </c>
      <c r="G923">
        <v>125</v>
      </c>
      <c r="H923">
        <v>2013</v>
      </c>
      <c r="I923">
        <v>0.25</v>
      </c>
      <c r="J923">
        <v>0.35</v>
      </c>
      <c r="K923">
        <f t="shared" si="176"/>
        <v>69.5</v>
      </c>
      <c r="L923">
        <f t="shared" si="176"/>
        <v>69.5</v>
      </c>
      <c r="M923">
        <v>1</v>
      </c>
      <c r="N923">
        <v>1</v>
      </c>
      <c r="O923">
        <f t="shared" si="174"/>
        <v>0.35389999999999999</v>
      </c>
      <c r="P923">
        <f t="shared" si="175"/>
        <v>118.10799999999999</v>
      </c>
      <c r="Q923">
        <f t="shared" si="170"/>
        <v>107.92677165354336</v>
      </c>
      <c r="R923">
        <f t="shared" si="171"/>
        <v>118.10799999999999</v>
      </c>
      <c r="S923">
        <f t="shared" si="172"/>
        <v>47.415169938235415</v>
      </c>
      <c r="T923">
        <f t="shared" si="173"/>
        <v>302.22906881493935</v>
      </c>
      <c r="W923" s="2"/>
      <c r="X923" s="2"/>
    </row>
    <row r="924" spans="1:24">
      <c r="A924">
        <v>1</v>
      </c>
      <c r="B924">
        <v>150</v>
      </c>
      <c r="C924">
        <v>75</v>
      </c>
      <c r="D924">
        <v>150</v>
      </c>
      <c r="E924">
        <v>100</v>
      </c>
      <c r="F924">
        <v>6</v>
      </c>
      <c r="G924">
        <v>125</v>
      </c>
      <c r="H924">
        <v>2013</v>
      </c>
      <c r="I924">
        <v>0.25</v>
      </c>
      <c r="J924">
        <v>0.35</v>
      </c>
      <c r="K924">
        <f t="shared" si="176"/>
        <v>76</v>
      </c>
      <c r="L924">
        <f t="shared" si="176"/>
        <v>76</v>
      </c>
      <c r="M924">
        <v>1</v>
      </c>
      <c r="N924">
        <v>1</v>
      </c>
      <c r="O924">
        <f t="shared" si="174"/>
        <v>0.35389999999999999</v>
      </c>
      <c r="P924">
        <f t="shared" si="175"/>
        <v>118.10799999999999</v>
      </c>
      <c r="Q924">
        <f t="shared" si="170"/>
        <v>107.92677165354336</v>
      </c>
      <c r="R924">
        <f t="shared" si="171"/>
        <v>118.10799999999999</v>
      </c>
      <c r="S924">
        <f t="shared" si="172"/>
        <v>51.416297235346221</v>
      </c>
      <c r="T924">
        <f t="shared" si="173"/>
        <v>299.702890463926</v>
      </c>
      <c r="W924" s="2"/>
      <c r="X924" s="2"/>
    </row>
    <row r="925" spans="1:24">
      <c r="A925">
        <v>1</v>
      </c>
      <c r="B925">
        <v>150</v>
      </c>
      <c r="C925">
        <v>75</v>
      </c>
      <c r="D925">
        <v>150</v>
      </c>
      <c r="E925">
        <v>100</v>
      </c>
      <c r="F925">
        <v>6</v>
      </c>
      <c r="G925">
        <v>125</v>
      </c>
      <c r="H925">
        <v>2013</v>
      </c>
      <c r="I925">
        <v>0.25</v>
      </c>
      <c r="J925">
        <v>0.35</v>
      </c>
      <c r="K925">
        <f t="shared" si="176"/>
        <v>82.5</v>
      </c>
      <c r="L925">
        <f t="shared" si="176"/>
        <v>82.5</v>
      </c>
      <c r="M925">
        <v>1</v>
      </c>
      <c r="N925">
        <v>1</v>
      </c>
      <c r="O925">
        <f t="shared" si="174"/>
        <v>0.35389999999999999</v>
      </c>
      <c r="P925">
        <f t="shared" si="175"/>
        <v>118.10799999999999</v>
      </c>
      <c r="Q925">
        <f t="shared" si="170"/>
        <v>107.92677165354336</v>
      </c>
      <c r="R925">
        <f t="shared" si="171"/>
        <v>118.10799999999999</v>
      </c>
      <c r="S925">
        <f t="shared" si="172"/>
        <v>55.347664484770668</v>
      </c>
      <c r="T925">
        <f t="shared" si="173"/>
        <v>297.20018626367761</v>
      </c>
      <c r="W925" s="2"/>
      <c r="X925" s="2"/>
    </row>
    <row r="926" spans="1:24">
      <c r="A926">
        <v>1</v>
      </c>
      <c r="B926">
        <v>150</v>
      </c>
      <c r="C926">
        <v>75</v>
      </c>
      <c r="D926">
        <v>150</v>
      </c>
      <c r="E926">
        <v>100</v>
      </c>
      <c r="F926">
        <v>6</v>
      </c>
      <c r="G926">
        <v>125</v>
      </c>
      <c r="H926">
        <v>2013</v>
      </c>
      <c r="I926">
        <v>0.25</v>
      </c>
      <c r="J926">
        <v>0.35</v>
      </c>
      <c r="K926">
        <f t="shared" si="176"/>
        <v>89</v>
      </c>
      <c r="L926">
        <f t="shared" si="176"/>
        <v>89</v>
      </c>
      <c r="M926">
        <v>1</v>
      </c>
      <c r="N926">
        <v>1</v>
      </c>
      <c r="O926">
        <f t="shared" si="174"/>
        <v>0.35389999999999999</v>
      </c>
      <c r="P926">
        <f t="shared" si="175"/>
        <v>118.10799999999999</v>
      </c>
      <c r="Q926">
        <f t="shared" si="170"/>
        <v>107.92677165354336</v>
      </c>
      <c r="R926">
        <f t="shared" si="171"/>
        <v>118.10799999999999</v>
      </c>
      <c r="S926">
        <f t="shared" si="172"/>
        <v>59.210257587733587</v>
      </c>
      <c r="T926">
        <f t="shared" si="173"/>
        <v>294.72072035242672</v>
      </c>
      <c r="W926" s="2"/>
      <c r="X926" s="2"/>
    </row>
    <row r="927" spans="1:24">
      <c r="A927">
        <v>1</v>
      </c>
      <c r="B927">
        <v>150</v>
      </c>
      <c r="C927">
        <v>75</v>
      </c>
      <c r="D927">
        <v>150</v>
      </c>
      <c r="E927">
        <v>100</v>
      </c>
      <c r="F927">
        <v>6</v>
      </c>
      <c r="G927">
        <v>125</v>
      </c>
      <c r="H927">
        <v>2013</v>
      </c>
      <c r="I927">
        <v>0.25</v>
      </c>
      <c r="J927">
        <v>0.35</v>
      </c>
      <c r="K927">
        <f t="shared" si="176"/>
        <v>95.5</v>
      </c>
      <c r="L927">
        <f t="shared" si="176"/>
        <v>95.5</v>
      </c>
      <c r="M927">
        <v>1</v>
      </c>
      <c r="N927">
        <v>1</v>
      </c>
      <c r="O927">
        <f t="shared" si="174"/>
        <v>0.35389999999999999</v>
      </c>
      <c r="P927">
        <f t="shared" si="175"/>
        <v>118.10799999999999</v>
      </c>
      <c r="Q927">
        <f t="shared" si="170"/>
        <v>107.92677165354336</v>
      </c>
      <c r="R927">
        <f t="shared" si="171"/>
        <v>118.10799999999999</v>
      </c>
      <c r="S927">
        <f t="shared" si="172"/>
        <v>63.005049142464891</v>
      </c>
      <c r="T927">
        <f t="shared" ref="T927:T990" si="177">100*S927*4.43/K927</f>
        <v>292.26425937289997</v>
      </c>
      <c r="W927" s="2"/>
      <c r="X927" s="2"/>
    </row>
    <row r="928" spans="1:24">
      <c r="A928">
        <v>1</v>
      </c>
      <c r="B928">
        <v>150</v>
      </c>
      <c r="C928">
        <v>75</v>
      </c>
      <c r="D928">
        <v>150</v>
      </c>
      <c r="E928">
        <v>100</v>
      </c>
      <c r="F928">
        <v>6</v>
      </c>
      <c r="G928">
        <v>125</v>
      </c>
      <c r="H928">
        <v>2013</v>
      </c>
      <c r="I928">
        <v>0.25</v>
      </c>
      <c r="J928">
        <v>0.35</v>
      </c>
      <c r="K928">
        <f t="shared" si="176"/>
        <v>102</v>
      </c>
      <c r="L928">
        <f t="shared" si="176"/>
        <v>102</v>
      </c>
      <c r="M928">
        <v>1</v>
      </c>
      <c r="N928">
        <v>1</v>
      </c>
      <c r="O928">
        <f t="shared" si="174"/>
        <v>0.35389999999999999</v>
      </c>
      <c r="P928">
        <f t="shared" si="175"/>
        <v>118.10799999999999</v>
      </c>
      <c r="Q928">
        <f t="shared" si="170"/>
        <v>107.92677165354336</v>
      </c>
      <c r="R928">
        <f t="shared" si="171"/>
        <v>118.10799999999999</v>
      </c>
      <c r="S928">
        <f t="shared" si="172"/>
        <v>66.732998621570871</v>
      </c>
      <c r="T928">
        <f t="shared" si="177"/>
        <v>289.83057244466562</v>
      </c>
      <c r="W928" s="2"/>
      <c r="X928" s="2"/>
    </row>
    <row r="929" spans="1:24">
      <c r="A929">
        <v>1</v>
      </c>
      <c r="B929">
        <v>150</v>
      </c>
      <c r="C929">
        <v>75</v>
      </c>
      <c r="D929">
        <v>150</v>
      </c>
      <c r="E929">
        <v>100</v>
      </c>
      <c r="F929">
        <v>6</v>
      </c>
      <c r="G929">
        <v>125</v>
      </c>
      <c r="H929">
        <v>2013</v>
      </c>
      <c r="I929">
        <v>0.25</v>
      </c>
      <c r="J929">
        <v>0.35</v>
      </c>
      <c r="K929">
        <f t="shared" si="176"/>
        <v>108.5</v>
      </c>
      <c r="L929">
        <f t="shared" si="176"/>
        <v>108.5</v>
      </c>
      <c r="M929">
        <v>1</v>
      </c>
      <c r="N929">
        <v>1</v>
      </c>
      <c r="O929">
        <f t="shared" si="174"/>
        <v>0.35389999999999999</v>
      </c>
      <c r="P929">
        <f t="shared" si="175"/>
        <v>118.10799999999999</v>
      </c>
      <c r="Q929">
        <f t="shared" si="170"/>
        <v>107.92677165354336</v>
      </c>
      <c r="R929">
        <f t="shared" si="171"/>
        <v>118.10799999999999</v>
      </c>
      <c r="S929">
        <f t="shared" si="172"/>
        <v>70.395052547048707</v>
      </c>
      <c r="T929">
        <f t="shared" si="177"/>
        <v>287.41943113679793</v>
      </c>
      <c r="W929" s="2"/>
      <c r="X929" s="2"/>
    </row>
    <row r="930" spans="1:24">
      <c r="A930">
        <v>1</v>
      </c>
      <c r="B930">
        <v>150</v>
      </c>
      <c r="C930">
        <v>75</v>
      </c>
      <c r="D930">
        <v>150</v>
      </c>
      <c r="E930">
        <v>100</v>
      </c>
      <c r="F930">
        <v>6</v>
      </c>
      <c r="G930">
        <v>125</v>
      </c>
      <c r="H930">
        <v>2013</v>
      </c>
      <c r="I930">
        <v>0.25</v>
      </c>
      <c r="J930">
        <v>0.35</v>
      </c>
      <c r="K930">
        <f t="shared" si="176"/>
        <v>115</v>
      </c>
      <c r="L930">
        <f t="shared" si="176"/>
        <v>115</v>
      </c>
      <c r="M930">
        <v>1</v>
      </c>
      <c r="N930">
        <v>1</v>
      </c>
      <c r="O930">
        <f t="shared" si="174"/>
        <v>0.35389999999999999</v>
      </c>
      <c r="P930">
        <f t="shared" si="175"/>
        <v>118.10799999999999</v>
      </c>
      <c r="Q930">
        <f t="shared" si="170"/>
        <v>107.92677165354336</v>
      </c>
      <c r="R930">
        <f t="shared" si="171"/>
        <v>118.10799999999999</v>
      </c>
      <c r="S930">
        <f t="shared" si="172"/>
        <v>73.992144662974383</v>
      </c>
      <c r="T930">
        <f t="shared" si="177"/>
        <v>285.0306094408491</v>
      </c>
      <c r="W930" s="2"/>
      <c r="X930" s="2"/>
    </row>
    <row r="931" spans="1:24">
      <c r="A931">
        <v>1</v>
      </c>
      <c r="B931">
        <v>150</v>
      </c>
      <c r="C931">
        <v>75</v>
      </c>
      <c r="D931">
        <v>150</v>
      </c>
      <c r="E931">
        <v>100</v>
      </c>
      <c r="F931">
        <v>6</v>
      </c>
      <c r="G931">
        <v>125</v>
      </c>
      <c r="H931">
        <v>2013</v>
      </c>
      <c r="I931">
        <v>0.25</v>
      </c>
      <c r="J931">
        <v>0.35</v>
      </c>
      <c r="K931">
        <f t="shared" si="176"/>
        <v>121.5</v>
      </c>
      <c r="L931">
        <f t="shared" si="176"/>
        <v>121.5</v>
      </c>
      <c r="M931">
        <v>1</v>
      </c>
      <c r="N931">
        <v>1</v>
      </c>
      <c r="O931">
        <f t="shared" si="174"/>
        <v>0.35389999999999999</v>
      </c>
      <c r="P931">
        <f t="shared" si="175"/>
        <v>118.10799999999999</v>
      </c>
      <c r="Q931">
        <f t="shared" si="170"/>
        <v>107.92677165354336</v>
      </c>
      <c r="R931">
        <f t="shared" si="171"/>
        <v>118.10799999999999</v>
      </c>
      <c r="S931">
        <f t="shared" si="172"/>
        <v>77.525196105895645</v>
      </c>
      <c r="T931">
        <f t="shared" si="177"/>
        <v>282.66388374412981</v>
      </c>
      <c r="W931" s="2"/>
      <c r="X931" s="2"/>
    </row>
    <row r="932" spans="1:24">
      <c r="A932">
        <v>1</v>
      </c>
      <c r="B932">
        <v>150</v>
      </c>
      <c r="C932">
        <v>75</v>
      </c>
      <c r="D932">
        <v>150</v>
      </c>
      <c r="E932">
        <v>100</v>
      </c>
      <c r="F932">
        <v>6</v>
      </c>
      <c r="G932">
        <v>125</v>
      </c>
      <c r="H932">
        <v>2013</v>
      </c>
      <c r="I932">
        <v>0.25</v>
      </c>
      <c r="J932">
        <v>0.35</v>
      </c>
      <c r="K932">
        <f t="shared" si="176"/>
        <v>128</v>
      </c>
      <c r="L932">
        <f t="shared" si="176"/>
        <v>128</v>
      </c>
      <c r="M932">
        <v>1</v>
      </c>
      <c r="N932">
        <v>1</v>
      </c>
      <c r="O932">
        <f t="shared" si="174"/>
        <v>0.35389999999999999</v>
      </c>
      <c r="P932">
        <f t="shared" si="175"/>
        <v>118.10799999999999</v>
      </c>
      <c r="Q932">
        <f t="shared" si="170"/>
        <v>107.92677165354336</v>
      </c>
      <c r="R932">
        <f t="shared" si="171"/>
        <v>118.10799999999999</v>
      </c>
      <c r="S932">
        <f t="shared" si="172"/>
        <v>80.995115572960032</v>
      </c>
      <c r="T932">
        <f t="shared" si="177"/>
        <v>280.31903280329135</v>
      </c>
      <c r="W932" s="2"/>
      <c r="X932" s="2"/>
    </row>
    <row r="933" spans="1:24">
      <c r="A933">
        <v>1</v>
      </c>
      <c r="B933">
        <v>150</v>
      </c>
      <c r="C933">
        <v>75</v>
      </c>
      <c r="D933">
        <v>150</v>
      </c>
      <c r="E933">
        <v>100</v>
      </c>
      <c r="F933">
        <v>6</v>
      </c>
      <c r="G933">
        <v>125</v>
      </c>
      <c r="H933">
        <v>2013</v>
      </c>
      <c r="I933">
        <v>0.25</v>
      </c>
      <c r="J933">
        <v>0.35</v>
      </c>
      <c r="K933">
        <f t="shared" si="176"/>
        <v>134.5</v>
      </c>
      <c r="L933">
        <f t="shared" si="176"/>
        <v>134.5</v>
      </c>
      <c r="M933">
        <v>1</v>
      </c>
      <c r="N933">
        <v>1</v>
      </c>
      <c r="O933">
        <f t="shared" si="174"/>
        <v>0.35389999999999999</v>
      </c>
      <c r="P933">
        <f t="shared" si="175"/>
        <v>118.10799999999999</v>
      </c>
      <c r="Q933">
        <f t="shared" si="170"/>
        <v>107.92677165354336</v>
      </c>
      <c r="R933">
        <f t="shared" si="171"/>
        <v>118.10799999999999</v>
      </c>
      <c r="S933">
        <f t="shared" si="172"/>
        <v>84.402799487808721</v>
      </c>
      <c r="T933">
        <f t="shared" si="177"/>
        <v>277.99583771821011</v>
      </c>
      <c r="W933" s="2"/>
      <c r="X933" s="2"/>
    </row>
    <row r="934" spans="1:24">
      <c r="A934">
        <v>1</v>
      </c>
      <c r="B934">
        <v>150</v>
      </c>
      <c r="C934">
        <v>75</v>
      </c>
      <c r="D934">
        <v>150</v>
      </c>
      <c r="E934">
        <v>100</v>
      </c>
      <c r="F934">
        <v>6</v>
      </c>
      <c r="G934">
        <v>125</v>
      </c>
      <c r="H934">
        <v>2013</v>
      </c>
      <c r="I934">
        <v>0.25</v>
      </c>
      <c r="J934">
        <v>0.35</v>
      </c>
      <c r="K934">
        <f t="shared" si="176"/>
        <v>141</v>
      </c>
      <c r="L934">
        <f t="shared" si="176"/>
        <v>141</v>
      </c>
      <c r="M934">
        <v>1</v>
      </c>
      <c r="N934">
        <v>1</v>
      </c>
      <c r="O934">
        <f t="shared" si="174"/>
        <v>0.35389999999999999</v>
      </c>
      <c r="P934">
        <f t="shared" si="175"/>
        <v>118.10799999999999</v>
      </c>
      <c r="Q934">
        <f t="shared" si="170"/>
        <v>107.92677165354336</v>
      </c>
      <c r="R934">
        <f t="shared" si="171"/>
        <v>118.10799999999999</v>
      </c>
      <c r="S934">
        <f t="shared" si="172"/>
        <v>87.749132164264594</v>
      </c>
      <c r="T934">
        <f t="shared" si="177"/>
        <v>275.69408190616463</v>
      </c>
      <c r="W934" s="2"/>
      <c r="X934" s="2"/>
    </row>
    <row r="935" spans="1:24">
      <c r="A935">
        <v>1</v>
      </c>
      <c r="B935">
        <v>150</v>
      </c>
      <c r="C935">
        <v>75</v>
      </c>
      <c r="D935">
        <v>150</v>
      </c>
      <c r="E935">
        <v>100</v>
      </c>
      <c r="F935">
        <v>6</v>
      </c>
      <c r="G935">
        <v>125</v>
      </c>
      <c r="H935">
        <v>2013</v>
      </c>
      <c r="I935">
        <v>0.25</v>
      </c>
      <c r="J935">
        <v>0.35</v>
      </c>
      <c r="K935">
        <f t="shared" si="176"/>
        <v>147.5</v>
      </c>
      <c r="L935">
        <f t="shared" si="176"/>
        <v>147.5</v>
      </c>
      <c r="M935">
        <v>1</v>
      </c>
      <c r="N935">
        <v>1</v>
      </c>
      <c r="O935">
        <f t="shared" si="174"/>
        <v>0.35389999999999999</v>
      </c>
      <c r="P935">
        <f t="shared" si="175"/>
        <v>118.10799999999999</v>
      </c>
      <c r="Q935">
        <f t="shared" si="170"/>
        <v>107.92677165354336</v>
      </c>
      <c r="R935">
        <f t="shared" si="171"/>
        <v>118.10799999999999</v>
      </c>
      <c r="S935">
        <f t="shared" si="172"/>
        <v>91.034985967845387</v>
      </c>
      <c r="T935">
        <f t="shared" si="177"/>
        <v>273.41355107630847</v>
      </c>
      <c r="W935" s="2"/>
      <c r="X935" s="2"/>
    </row>
    <row r="936" spans="1:24">
      <c r="A936">
        <v>1</v>
      </c>
      <c r="B936">
        <v>150</v>
      </c>
      <c r="C936">
        <v>75</v>
      </c>
      <c r="D936">
        <v>150</v>
      </c>
      <c r="E936">
        <v>100</v>
      </c>
      <c r="F936">
        <v>6</v>
      </c>
      <c r="G936">
        <v>125</v>
      </c>
      <c r="H936">
        <v>2013</v>
      </c>
      <c r="I936">
        <v>0.25</v>
      </c>
      <c r="J936">
        <v>0.35</v>
      </c>
      <c r="K936">
        <f t="shared" si="176"/>
        <v>154</v>
      </c>
      <c r="L936">
        <f t="shared" si="176"/>
        <v>154</v>
      </c>
      <c r="M936">
        <v>1</v>
      </c>
      <c r="N936">
        <v>1</v>
      </c>
      <c r="O936">
        <f t="shared" si="174"/>
        <v>0.35389999999999999</v>
      </c>
      <c r="P936">
        <f t="shared" si="175"/>
        <v>118.10799999999999</v>
      </c>
      <c r="Q936">
        <f t="shared" ref="Q936:Q999" si="178">IF(P936&gt;=0,59.6 + 2455 / (H936- 1962.2),59.6 + 2455 / (H936- 1962.2) + P936 * 0.5466)</f>
        <v>107.92677165354336</v>
      </c>
      <c r="R936">
        <f t="shared" ref="R936:R999" si="179">IF(P936&gt;0,P936,0.001)</f>
        <v>118.10799999999999</v>
      </c>
      <c r="S936">
        <f t="shared" ref="S936:S999" si="180">(Q936 +R936^1.2) * (1 - EXP(-0.001502 * K936)) *EXP(-0.000554 * L936) * EXP(-0.1064 * I936) * EXP(-0.0325 * J936) * 1.2453</f>
        <v>94.261221475129545</v>
      </c>
      <c r="T936">
        <f t="shared" si="177"/>
        <v>271.15403320443107</v>
      </c>
      <c r="W936" s="2"/>
      <c r="X936" s="2"/>
    </row>
    <row r="937" spans="1:24">
      <c r="A937">
        <v>1</v>
      </c>
      <c r="B937">
        <v>150</v>
      </c>
      <c r="C937">
        <v>75</v>
      </c>
      <c r="D937">
        <v>150</v>
      </c>
      <c r="E937">
        <v>100</v>
      </c>
      <c r="F937">
        <v>6</v>
      </c>
      <c r="G937">
        <v>125</v>
      </c>
      <c r="H937">
        <v>2013</v>
      </c>
      <c r="I937">
        <v>0.25</v>
      </c>
      <c r="J937">
        <v>0.35</v>
      </c>
      <c r="K937">
        <f t="shared" si="176"/>
        <v>160.5</v>
      </c>
      <c r="L937">
        <f t="shared" si="176"/>
        <v>160.5</v>
      </c>
      <c r="M937">
        <v>1</v>
      </c>
      <c r="N937">
        <v>1</v>
      </c>
      <c r="O937">
        <f t="shared" si="174"/>
        <v>0.35389999999999999</v>
      </c>
      <c r="P937">
        <f t="shared" si="175"/>
        <v>118.10799999999999</v>
      </c>
      <c r="Q937">
        <f t="shared" si="178"/>
        <v>107.92677165354336</v>
      </c>
      <c r="R937">
        <f t="shared" si="179"/>
        <v>118.10799999999999</v>
      </c>
      <c r="S937">
        <f t="shared" si="180"/>
        <v>97.428687631003996</v>
      </c>
      <c r="T937">
        <f t="shared" si="177"/>
        <v>268.91531850800482</v>
      </c>
      <c r="W937" s="2"/>
      <c r="X937" s="2"/>
    </row>
    <row r="938" spans="1:24">
      <c r="A938">
        <v>1</v>
      </c>
      <c r="B938">
        <v>150</v>
      </c>
      <c r="C938">
        <v>75</v>
      </c>
      <c r="D938">
        <v>150</v>
      </c>
      <c r="E938">
        <v>100</v>
      </c>
      <c r="F938">
        <v>6</v>
      </c>
      <c r="G938">
        <v>125</v>
      </c>
      <c r="H938">
        <v>2013</v>
      </c>
      <c r="I938">
        <v>0.25</v>
      </c>
      <c r="J938">
        <v>0.35</v>
      </c>
      <c r="K938">
        <f t="shared" si="176"/>
        <v>167</v>
      </c>
      <c r="L938">
        <f t="shared" si="176"/>
        <v>167</v>
      </c>
      <c r="M938">
        <v>1</v>
      </c>
      <c r="N938">
        <v>1</v>
      </c>
      <c r="O938">
        <f t="shared" si="174"/>
        <v>0.35389999999999999</v>
      </c>
      <c r="P938">
        <f t="shared" si="175"/>
        <v>118.10799999999999</v>
      </c>
      <c r="Q938">
        <f t="shared" si="178"/>
        <v>107.92677165354336</v>
      </c>
      <c r="R938">
        <f t="shared" si="179"/>
        <v>118.10799999999999</v>
      </c>
      <c r="S938">
        <f t="shared" si="180"/>
        <v>100.53822190382162</v>
      </c>
      <c r="T938">
        <f t="shared" si="177"/>
        <v>266.69719942151477</v>
      </c>
      <c r="W938" s="2"/>
      <c r="X938" s="2"/>
    </row>
    <row r="939" spans="1:24">
      <c r="A939">
        <v>1</v>
      </c>
      <c r="B939">
        <v>150</v>
      </c>
      <c r="C939">
        <v>75</v>
      </c>
      <c r="D939">
        <v>150</v>
      </c>
      <c r="E939">
        <v>100</v>
      </c>
      <c r="F939">
        <v>6</v>
      </c>
      <c r="G939">
        <v>125</v>
      </c>
      <c r="H939">
        <v>2013</v>
      </c>
      <c r="I939">
        <v>0.25</v>
      </c>
      <c r="J939">
        <v>0.35</v>
      </c>
      <c r="K939">
        <f t="shared" si="176"/>
        <v>173.5</v>
      </c>
      <c r="L939">
        <f t="shared" si="176"/>
        <v>173.5</v>
      </c>
      <c r="M939">
        <v>1</v>
      </c>
      <c r="N939">
        <v>1</v>
      </c>
      <c r="O939">
        <f t="shared" si="174"/>
        <v>0.35389999999999999</v>
      </c>
      <c r="P939">
        <f t="shared" si="175"/>
        <v>118.10799999999999</v>
      </c>
      <c r="Q939">
        <f t="shared" si="178"/>
        <v>107.92677165354336</v>
      </c>
      <c r="R939">
        <f t="shared" si="179"/>
        <v>118.10799999999999</v>
      </c>
      <c r="S939">
        <f t="shared" si="180"/>
        <v>103.59065043849657</v>
      </c>
      <c r="T939">
        <f t="shared" si="177"/>
        <v>264.49947057206901</v>
      </c>
      <c r="W939" s="2"/>
      <c r="X939" s="2"/>
    </row>
    <row r="940" spans="1:24">
      <c r="A940">
        <v>1</v>
      </c>
      <c r="B940">
        <v>150</v>
      </c>
      <c r="C940">
        <v>75</v>
      </c>
      <c r="D940">
        <v>150</v>
      </c>
      <c r="E940">
        <v>100</v>
      </c>
      <c r="F940">
        <v>6</v>
      </c>
      <c r="G940">
        <v>125</v>
      </c>
      <c r="H940">
        <v>2013</v>
      </c>
      <c r="I940">
        <v>0.25</v>
      </c>
      <c r="J940">
        <v>0.35</v>
      </c>
      <c r="K940">
        <f t="shared" si="176"/>
        <v>180</v>
      </c>
      <c r="L940">
        <f t="shared" si="176"/>
        <v>180</v>
      </c>
      <c r="M940">
        <v>1</v>
      </c>
      <c r="N940">
        <v>1</v>
      </c>
      <c r="O940">
        <f t="shared" si="174"/>
        <v>0.35389999999999999</v>
      </c>
      <c r="P940">
        <f t="shared" si="175"/>
        <v>118.10799999999999</v>
      </c>
      <c r="Q940">
        <f t="shared" si="178"/>
        <v>107.92677165354336</v>
      </c>
      <c r="R940">
        <f t="shared" si="179"/>
        <v>118.10799999999999</v>
      </c>
      <c r="S940">
        <f t="shared" si="180"/>
        <v>106.58678820756398</v>
      </c>
      <c r="T940">
        <f t="shared" si="177"/>
        <v>262.3219287552825</v>
      </c>
      <c r="W940" s="2"/>
      <c r="X940" s="2"/>
    </row>
    <row r="941" spans="1:24">
      <c r="A941">
        <v>1</v>
      </c>
      <c r="B941">
        <v>150</v>
      </c>
      <c r="C941">
        <v>75</v>
      </c>
      <c r="D941">
        <v>150</v>
      </c>
      <c r="E941">
        <v>100</v>
      </c>
      <c r="F941">
        <v>6</v>
      </c>
      <c r="G941">
        <v>125</v>
      </c>
      <c r="H941">
        <v>2013</v>
      </c>
      <c r="I941">
        <v>0.25</v>
      </c>
      <c r="J941">
        <v>0.35</v>
      </c>
      <c r="K941">
        <f t="shared" si="176"/>
        <v>186.5</v>
      </c>
      <c r="L941">
        <f t="shared" si="176"/>
        <v>186.5</v>
      </c>
      <c r="M941">
        <v>1</v>
      </c>
      <c r="N941">
        <v>1</v>
      </c>
      <c r="O941">
        <f t="shared" si="174"/>
        <v>0.35389999999999999</v>
      </c>
      <c r="P941">
        <f t="shared" si="175"/>
        <v>118.10799999999999</v>
      </c>
      <c r="Q941">
        <f t="shared" si="178"/>
        <v>107.92677165354336</v>
      </c>
      <c r="R941">
        <f t="shared" si="179"/>
        <v>118.10799999999999</v>
      </c>
      <c r="S941">
        <f t="shared" si="180"/>
        <v>109.52743916023265</v>
      </c>
      <c r="T941">
        <f t="shared" si="177"/>
        <v>260.16437291143728</v>
      </c>
      <c r="W941" s="2"/>
      <c r="X941" s="2"/>
    </row>
    <row r="942" spans="1:24">
      <c r="A942">
        <v>1</v>
      </c>
      <c r="B942">
        <v>150</v>
      </c>
      <c r="C942">
        <v>75</v>
      </c>
      <c r="D942">
        <v>150</v>
      </c>
      <c r="E942">
        <v>100</v>
      </c>
      <c r="F942">
        <v>6</v>
      </c>
      <c r="G942">
        <v>125</v>
      </c>
      <c r="H942">
        <v>2013</v>
      </c>
      <c r="I942">
        <v>0.25</v>
      </c>
      <c r="J942">
        <v>0.35</v>
      </c>
      <c r="K942">
        <f t="shared" si="176"/>
        <v>193</v>
      </c>
      <c r="L942">
        <f t="shared" si="176"/>
        <v>193</v>
      </c>
      <c r="M942">
        <v>1</v>
      </c>
      <c r="N942">
        <v>1</v>
      </c>
      <c r="O942">
        <f t="shared" si="174"/>
        <v>0.35389999999999999</v>
      </c>
      <c r="P942">
        <f t="shared" si="175"/>
        <v>118.10799999999999</v>
      </c>
      <c r="Q942">
        <f t="shared" si="178"/>
        <v>107.92677165354336</v>
      </c>
      <c r="R942">
        <f t="shared" si="179"/>
        <v>118.10799999999999</v>
      </c>
      <c r="S942">
        <f t="shared" si="180"/>
        <v>112.4133963694552</v>
      </c>
      <c r="T942">
        <f t="shared" si="177"/>
        <v>258.02660410191015</v>
      </c>
      <c r="W942" s="2"/>
      <c r="X942" s="2"/>
    </row>
    <row r="943" spans="1:24">
      <c r="A943">
        <v>1</v>
      </c>
      <c r="B943">
        <v>150</v>
      </c>
      <c r="C943">
        <v>75</v>
      </c>
      <c r="D943">
        <v>150</v>
      </c>
      <c r="E943">
        <v>100</v>
      </c>
      <c r="F943">
        <v>6</v>
      </c>
      <c r="G943">
        <v>125</v>
      </c>
      <c r="H943">
        <v>2013</v>
      </c>
      <c r="I943">
        <v>0.25</v>
      </c>
      <c r="J943">
        <v>0.35</v>
      </c>
      <c r="K943">
        <f t="shared" si="176"/>
        <v>199.5</v>
      </c>
      <c r="L943">
        <f t="shared" si="176"/>
        <v>199.5</v>
      </c>
      <c r="M943">
        <v>1</v>
      </c>
      <c r="N943">
        <v>1</v>
      </c>
      <c r="O943">
        <f t="shared" si="174"/>
        <v>0.35389999999999999</v>
      </c>
      <c r="P943">
        <f t="shared" si="175"/>
        <v>118.10799999999999</v>
      </c>
      <c r="Q943">
        <f t="shared" si="178"/>
        <v>107.92677165354336</v>
      </c>
      <c r="R943">
        <f t="shared" si="179"/>
        <v>118.10799999999999</v>
      </c>
      <c r="S943">
        <f t="shared" si="180"/>
        <v>115.24544217704437</v>
      </c>
      <c r="T943">
        <f t="shared" si="177"/>
        <v>255.90842548586795</v>
      </c>
      <c r="W943" s="2"/>
      <c r="X943" s="2"/>
    </row>
    <row r="944" spans="1:24">
      <c r="A944">
        <v>1</v>
      </c>
      <c r="B944">
        <v>150</v>
      </c>
      <c r="C944">
        <v>75</v>
      </c>
      <c r="D944">
        <v>150</v>
      </c>
      <c r="E944">
        <v>100</v>
      </c>
      <c r="F944">
        <v>6</v>
      </c>
      <c r="G944">
        <v>125</v>
      </c>
      <c r="H944">
        <v>2013</v>
      </c>
      <c r="I944">
        <v>0.25</v>
      </c>
      <c r="J944">
        <v>0.35</v>
      </c>
      <c r="K944">
        <f t="shared" si="176"/>
        <v>206</v>
      </c>
      <c r="L944">
        <f t="shared" si="176"/>
        <v>206</v>
      </c>
      <c r="M944">
        <v>1</v>
      </c>
      <c r="N944">
        <v>1</v>
      </c>
      <c r="O944">
        <f t="shared" si="174"/>
        <v>0.35389999999999999</v>
      </c>
      <c r="P944">
        <f t="shared" si="175"/>
        <v>118.10799999999999</v>
      </c>
      <c r="Q944">
        <f t="shared" si="178"/>
        <v>107.92677165354336</v>
      </c>
      <c r="R944">
        <f t="shared" si="179"/>
        <v>118.10799999999999</v>
      </c>
      <c r="S944">
        <f t="shared" si="180"/>
        <v>118.02434833685939</v>
      </c>
      <c r="T944">
        <f t="shared" si="177"/>
        <v>253.8096422972267</v>
      </c>
      <c r="W944" s="2"/>
      <c r="X944" s="2"/>
    </row>
    <row r="945" spans="1:24">
      <c r="A945">
        <v>1</v>
      </c>
      <c r="B945">
        <v>150</v>
      </c>
      <c r="C945">
        <v>75</v>
      </c>
      <c r="D945">
        <v>150</v>
      </c>
      <c r="E945">
        <v>100</v>
      </c>
      <c r="F945">
        <v>6</v>
      </c>
      <c r="G945">
        <v>125</v>
      </c>
      <c r="H945">
        <v>2013</v>
      </c>
      <c r="I945">
        <v>0.25</v>
      </c>
      <c r="J945">
        <v>0.35</v>
      </c>
      <c r="K945">
        <f t="shared" si="176"/>
        <v>212.5</v>
      </c>
      <c r="L945">
        <f t="shared" si="176"/>
        <v>212.5</v>
      </c>
      <c r="M945">
        <v>1</v>
      </c>
      <c r="N945">
        <v>1</v>
      </c>
      <c r="O945">
        <f t="shared" si="174"/>
        <v>0.35389999999999999</v>
      </c>
      <c r="P945">
        <f t="shared" si="175"/>
        <v>118.10799999999999</v>
      </c>
      <c r="Q945">
        <f t="shared" si="178"/>
        <v>107.92677165354336</v>
      </c>
      <c r="R945">
        <f t="shared" si="179"/>
        <v>118.10799999999999</v>
      </c>
      <c r="S945">
        <f t="shared" si="180"/>
        <v>120.75087615608923</v>
      </c>
      <c r="T945">
        <f t="shared" si="177"/>
        <v>251.73006182187072</v>
      </c>
      <c r="W945" s="2"/>
      <c r="X945" s="2"/>
    </row>
    <row r="946" spans="1:24">
      <c r="A946">
        <v>1</v>
      </c>
      <c r="B946">
        <v>150</v>
      </c>
      <c r="C946">
        <v>75</v>
      </c>
      <c r="D946">
        <v>150</v>
      </c>
      <c r="E946">
        <v>100</v>
      </c>
      <c r="F946">
        <v>6</v>
      </c>
      <c r="G946">
        <v>125</v>
      </c>
      <c r="H946">
        <v>2013</v>
      </c>
      <c r="I946">
        <v>0.25</v>
      </c>
      <c r="J946">
        <v>0.35</v>
      </c>
      <c r="K946">
        <f t="shared" si="176"/>
        <v>219</v>
      </c>
      <c r="L946">
        <f t="shared" si="176"/>
        <v>219</v>
      </c>
      <c r="M946">
        <v>1</v>
      </c>
      <c r="N946">
        <v>1</v>
      </c>
      <c r="O946">
        <f t="shared" si="174"/>
        <v>0.35389999999999999</v>
      </c>
      <c r="P946">
        <f t="shared" si="175"/>
        <v>118.10799999999999</v>
      </c>
      <c r="Q946">
        <f t="shared" si="178"/>
        <v>107.92677165354336</v>
      </c>
      <c r="R946">
        <f t="shared" si="179"/>
        <v>118.10799999999999</v>
      </c>
      <c r="S946">
        <f t="shared" si="180"/>
        <v>123.42577663465785</v>
      </c>
      <c r="T946">
        <f t="shared" si="177"/>
        <v>249.66949337512978</v>
      </c>
      <c r="W946" s="2"/>
      <c r="X946" s="2"/>
    </row>
    <row r="947" spans="1:24">
      <c r="A947">
        <v>1</v>
      </c>
      <c r="B947">
        <v>150</v>
      </c>
      <c r="C947">
        <v>75</v>
      </c>
      <c r="D947">
        <v>150</v>
      </c>
      <c r="E947">
        <v>100</v>
      </c>
      <c r="F947">
        <v>6</v>
      </c>
      <c r="G947">
        <v>125</v>
      </c>
      <c r="H947">
        <v>2013</v>
      </c>
      <c r="I947">
        <v>0.25</v>
      </c>
      <c r="J947">
        <v>0.35</v>
      </c>
      <c r="K947">
        <f t="shared" si="176"/>
        <v>225.5</v>
      </c>
      <c r="L947">
        <f t="shared" si="176"/>
        <v>225.5</v>
      </c>
      <c r="M947">
        <v>1</v>
      </c>
      <c r="N947">
        <v>1</v>
      </c>
      <c r="O947">
        <f t="shared" si="174"/>
        <v>0.35389999999999999</v>
      </c>
      <c r="P947">
        <f t="shared" si="175"/>
        <v>118.10799999999999</v>
      </c>
      <c r="Q947">
        <f t="shared" si="178"/>
        <v>107.92677165354336</v>
      </c>
      <c r="R947">
        <f t="shared" si="179"/>
        <v>118.10799999999999</v>
      </c>
      <c r="S947">
        <f t="shared" si="180"/>
        <v>126.04979060277603</v>
      </c>
      <c r="T947">
        <f t="shared" si="177"/>
        <v>247.6277482795112</v>
      </c>
      <c r="W947" s="2"/>
      <c r="X947" s="2"/>
    </row>
    <row r="948" spans="1:24">
      <c r="A948">
        <v>1</v>
      </c>
      <c r="B948">
        <v>150</v>
      </c>
      <c r="C948">
        <v>75</v>
      </c>
      <c r="D948">
        <v>150</v>
      </c>
      <c r="E948">
        <v>100</v>
      </c>
      <c r="F948">
        <v>6</v>
      </c>
      <c r="G948">
        <v>125</v>
      </c>
      <c r="H948">
        <v>2013</v>
      </c>
      <c r="I948">
        <v>0.25</v>
      </c>
      <c r="J948">
        <v>0.35</v>
      </c>
      <c r="K948">
        <f t="shared" si="176"/>
        <v>232</v>
      </c>
      <c r="L948">
        <f t="shared" si="176"/>
        <v>232</v>
      </c>
      <c r="M948">
        <v>1</v>
      </c>
      <c r="N948">
        <v>1</v>
      </c>
      <c r="O948">
        <f t="shared" si="174"/>
        <v>0.35389999999999999</v>
      </c>
      <c r="P948">
        <f t="shared" si="175"/>
        <v>118.10799999999999</v>
      </c>
      <c r="Q948">
        <f t="shared" si="178"/>
        <v>107.92677165354336</v>
      </c>
      <c r="R948">
        <f t="shared" si="179"/>
        <v>118.10799999999999</v>
      </c>
      <c r="S948">
        <f t="shared" si="180"/>
        <v>128.62364885666449</v>
      </c>
      <c r="T948">
        <f t="shared" si="177"/>
        <v>245.60463984268264</v>
      </c>
      <c r="W948" s="2"/>
      <c r="X948" s="2"/>
    </row>
    <row r="949" spans="1:24">
      <c r="A949">
        <v>1</v>
      </c>
      <c r="B949">
        <v>150</v>
      </c>
      <c r="C949">
        <v>75</v>
      </c>
      <c r="D949">
        <v>150</v>
      </c>
      <c r="E949">
        <v>100</v>
      </c>
      <c r="F949">
        <v>6</v>
      </c>
      <c r="G949">
        <v>125</v>
      </c>
      <c r="H949">
        <v>2013</v>
      </c>
      <c r="I949">
        <v>0.25</v>
      </c>
      <c r="J949">
        <v>0.35</v>
      </c>
      <c r="K949">
        <f t="shared" si="176"/>
        <v>238.5</v>
      </c>
      <c r="L949">
        <f t="shared" si="176"/>
        <v>238.5</v>
      </c>
      <c r="M949">
        <v>1</v>
      </c>
      <c r="N949">
        <v>1</v>
      </c>
      <c r="O949">
        <f t="shared" si="174"/>
        <v>0.35389999999999999</v>
      </c>
      <c r="P949">
        <f t="shared" si="175"/>
        <v>118.10799999999999</v>
      </c>
      <c r="Q949">
        <f t="shared" si="178"/>
        <v>107.92677165354336</v>
      </c>
      <c r="R949">
        <f t="shared" si="179"/>
        <v>118.10799999999999</v>
      </c>
      <c r="S949">
        <f t="shared" si="180"/>
        <v>131.14807229247316</v>
      </c>
      <c r="T949">
        <f t="shared" si="177"/>
        <v>243.59998333570482</v>
      </c>
      <c r="W949" s="2"/>
      <c r="X949" s="2"/>
    </row>
    <row r="950" spans="1:24">
      <c r="A950">
        <v>1</v>
      </c>
      <c r="B950">
        <v>150</v>
      </c>
      <c r="C950">
        <v>75</v>
      </c>
      <c r="D950">
        <v>150</v>
      </c>
      <c r="E950">
        <v>100</v>
      </c>
      <c r="F950">
        <v>6</v>
      </c>
      <c r="G950">
        <v>125</v>
      </c>
      <c r="H950">
        <v>2013</v>
      </c>
      <c r="I950">
        <v>0.25</v>
      </c>
      <c r="J950">
        <v>0.35</v>
      </c>
      <c r="K950">
        <f t="shared" si="176"/>
        <v>245</v>
      </c>
      <c r="L950">
        <f t="shared" si="176"/>
        <v>245</v>
      </c>
      <c r="M950">
        <v>1</v>
      </c>
      <c r="N950">
        <v>1</v>
      </c>
      <c r="O950">
        <f t="shared" si="174"/>
        <v>0.35389999999999999</v>
      </c>
      <c r="P950">
        <f t="shared" si="175"/>
        <v>118.10799999999999</v>
      </c>
      <c r="Q950">
        <f t="shared" si="178"/>
        <v>107.92677165354336</v>
      </c>
      <c r="R950">
        <f t="shared" si="179"/>
        <v>118.10799999999999</v>
      </c>
      <c r="S950">
        <f t="shared" si="180"/>
        <v>133.62377203841928</v>
      </c>
      <c r="T950">
        <f t="shared" si="177"/>
        <v>241.61359597150914</v>
      </c>
      <c r="W950" s="2"/>
      <c r="X950" s="2"/>
    </row>
    <row r="951" spans="1:24">
      <c r="A951">
        <v>1</v>
      </c>
      <c r="B951">
        <v>150</v>
      </c>
      <c r="C951">
        <v>75</v>
      </c>
      <c r="D951">
        <v>150</v>
      </c>
      <c r="E951">
        <v>100</v>
      </c>
      <c r="F951">
        <v>6</v>
      </c>
      <c r="G951">
        <v>125</v>
      </c>
      <c r="H951">
        <v>2013</v>
      </c>
      <c r="I951">
        <v>0.25</v>
      </c>
      <c r="J951">
        <v>0.35</v>
      </c>
      <c r="K951">
        <f t="shared" si="176"/>
        <v>251.5</v>
      </c>
      <c r="L951">
        <f t="shared" si="176"/>
        <v>251.5</v>
      </c>
      <c r="M951">
        <v>1</v>
      </c>
      <c r="N951">
        <v>1</v>
      </c>
      <c r="O951">
        <f t="shared" si="174"/>
        <v>0.35389999999999999</v>
      </c>
      <c r="P951">
        <f t="shared" si="175"/>
        <v>118.10799999999999</v>
      </c>
      <c r="Q951">
        <f t="shared" si="178"/>
        <v>107.92677165354336</v>
      </c>
      <c r="R951">
        <f t="shared" si="179"/>
        <v>118.10799999999999</v>
      </c>
      <c r="S951">
        <f t="shared" si="180"/>
        <v>136.05144958516951</v>
      </c>
      <c r="T951">
        <f t="shared" si="177"/>
        <v>239.64529688361864</v>
      </c>
      <c r="W951" s="2"/>
      <c r="X951" s="2"/>
    </row>
    <row r="952" spans="1:24">
      <c r="A952">
        <v>1</v>
      </c>
      <c r="B952">
        <v>150</v>
      </c>
      <c r="C952">
        <v>75</v>
      </c>
      <c r="D952">
        <v>150</v>
      </c>
      <c r="E952">
        <v>100</v>
      </c>
      <c r="F952">
        <v>6</v>
      </c>
      <c r="G952">
        <v>125</v>
      </c>
      <c r="H952">
        <v>2013</v>
      </c>
      <c r="I952">
        <v>0.25</v>
      </c>
      <c r="J952">
        <v>0.35</v>
      </c>
      <c r="K952">
        <f t="shared" si="176"/>
        <v>258</v>
      </c>
      <c r="L952">
        <f t="shared" si="176"/>
        <v>258</v>
      </c>
      <c r="M952">
        <v>1</v>
      </c>
      <c r="N952">
        <v>1</v>
      </c>
      <c r="O952">
        <f t="shared" si="174"/>
        <v>0.35389999999999999</v>
      </c>
      <c r="P952">
        <f t="shared" si="175"/>
        <v>118.10799999999999</v>
      </c>
      <c r="Q952">
        <f t="shared" si="178"/>
        <v>107.92677165354336</v>
      </c>
      <c r="R952">
        <f t="shared" si="179"/>
        <v>118.10799999999999</v>
      </c>
      <c r="S952">
        <f t="shared" si="180"/>
        <v>138.43179691448873</v>
      </c>
      <c r="T952">
        <f t="shared" si="177"/>
        <v>237.6949071051105</v>
      </c>
      <c r="W952" s="2"/>
      <c r="X952" s="2"/>
    </row>
    <row r="953" spans="1:24">
      <c r="A953">
        <v>1</v>
      </c>
      <c r="B953">
        <v>150</v>
      </c>
      <c r="C953">
        <v>75</v>
      </c>
      <c r="D953">
        <v>150</v>
      </c>
      <c r="E953">
        <v>100</v>
      </c>
      <c r="F953">
        <v>6</v>
      </c>
      <c r="G953">
        <v>125</v>
      </c>
      <c r="H953">
        <v>2013</v>
      </c>
      <c r="I953">
        <v>0.25</v>
      </c>
      <c r="J953">
        <v>0.35</v>
      </c>
      <c r="K953">
        <f t="shared" si="176"/>
        <v>264.5</v>
      </c>
      <c r="L953">
        <f t="shared" si="176"/>
        <v>264.5</v>
      </c>
      <c r="M953">
        <v>1</v>
      </c>
      <c r="N953">
        <v>1</v>
      </c>
      <c r="O953">
        <f t="shared" si="174"/>
        <v>0.35389999999999999</v>
      </c>
      <c r="P953">
        <f t="shared" si="175"/>
        <v>118.10799999999999</v>
      </c>
      <c r="Q953">
        <f t="shared" si="178"/>
        <v>107.92677165354336</v>
      </c>
      <c r="R953">
        <f t="shared" si="179"/>
        <v>118.10799999999999</v>
      </c>
      <c r="S953">
        <f t="shared" si="180"/>
        <v>140.76549662617731</v>
      </c>
      <c r="T953">
        <f t="shared" si="177"/>
        <v>235.76224954781301</v>
      </c>
      <c r="W953" s="2"/>
      <c r="X953" s="2"/>
    </row>
    <row r="954" spans="1:24">
      <c r="A954">
        <v>1</v>
      </c>
      <c r="B954">
        <v>150</v>
      </c>
      <c r="C954">
        <v>75</v>
      </c>
      <c r="D954">
        <v>150</v>
      </c>
      <c r="E954">
        <v>100</v>
      </c>
      <c r="F954">
        <v>6</v>
      </c>
      <c r="G954">
        <v>125</v>
      </c>
      <c r="H954">
        <v>2013</v>
      </c>
      <c r="I954">
        <v>0.25</v>
      </c>
      <c r="J954">
        <v>0.35</v>
      </c>
      <c r="K954">
        <f t="shared" si="176"/>
        <v>271</v>
      </c>
      <c r="L954">
        <f t="shared" si="176"/>
        <v>271</v>
      </c>
      <c r="M954">
        <v>1</v>
      </c>
      <c r="N954">
        <v>1</v>
      </c>
      <c r="O954">
        <f t="shared" si="174"/>
        <v>0.35389999999999999</v>
      </c>
      <c r="P954">
        <f t="shared" si="175"/>
        <v>118.10799999999999</v>
      </c>
      <c r="Q954">
        <f t="shared" si="178"/>
        <v>107.92677165354336</v>
      </c>
      <c r="R954">
        <f t="shared" si="179"/>
        <v>118.10799999999999</v>
      </c>
      <c r="S954">
        <f t="shared" si="180"/>
        <v>143.05322206332241</v>
      </c>
      <c r="T954">
        <f t="shared" si="177"/>
        <v>233.84714898174104</v>
      </c>
      <c r="W954" s="2"/>
      <c r="X954" s="2"/>
    </row>
    <row r="955" spans="1:24">
      <c r="A955">
        <v>1</v>
      </c>
      <c r="B955">
        <v>150</v>
      </c>
      <c r="C955">
        <v>75</v>
      </c>
      <c r="D955">
        <v>150</v>
      </c>
      <c r="E955">
        <v>100</v>
      </c>
      <c r="F955">
        <v>6</v>
      </c>
      <c r="G955">
        <v>125</v>
      </c>
      <c r="H955">
        <v>2013</v>
      </c>
      <c r="I955">
        <v>0.25</v>
      </c>
      <c r="J955">
        <v>0.35</v>
      </c>
      <c r="K955">
        <f t="shared" si="176"/>
        <v>277.5</v>
      </c>
      <c r="L955">
        <f t="shared" si="176"/>
        <v>277.5</v>
      </c>
      <c r="M955">
        <v>1</v>
      </c>
      <c r="N955">
        <v>1</v>
      </c>
      <c r="O955">
        <f t="shared" si="174"/>
        <v>0.35389999999999999</v>
      </c>
      <c r="P955">
        <f t="shared" si="175"/>
        <v>118.10799999999999</v>
      </c>
      <c r="Q955">
        <f t="shared" si="178"/>
        <v>107.92677165354336</v>
      </c>
      <c r="R955">
        <f t="shared" si="179"/>
        <v>118.10799999999999</v>
      </c>
      <c r="S955">
        <f t="shared" si="180"/>
        <v>145.29563743588247</v>
      </c>
      <c r="T955">
        <f t="shared" si="177"/>
        <v>231.94943201476011</v>
      </c>
      <c r="W955" s="2"/>
      <c r="X955" s="2"/>
    </row>
    <row r="956" spans="1:24">
      <c r="A956">
        <v>1</v>
      </c>
      <c r="B956">
        <v>150</v>
      </c>
      <c r="C956">
        <v>75</v>
      </c>
      <c r="D956">
        <v>150</v>
      </c>
      <c r="E956">
        <v>100</v>
      </c>
      <c r="F956">
        <v>6</v>
      </c>
      <c r="G956">
        <v>125</v>
      </c>
      <c r="H956">
        <v>2013</v>
      </c>
      <c r="I956">
        <v>0.25</v>
      </c>
      <c r="J956">
        <v>0.35</v>
      </c>
      <c r="K956">
        <f t="shared" si="176"/>
        <v>284</v>
      </c>
      <c r="L956">
        <f t="shared" si="176"/>
        <v>284</v>
      </c>
      <c r="M956">
        <v>1</v>
      </c>
      <c r="N956">
        <v>1</v>
      </c>
      <c r="O956">
        <f t="shared" si="174"/>
        <v>0.35389999999999999</v>
      </c>
      <c r="P956">
        <f t="shared" si="175"/>
        <v>118.10799999999999</v>
      </c>
      <c r="Q956">
        <f t="shared" si="178"/>
        <v>107.92677165354336</v>
      </c>
      <c r="R956">
        <f t="shared" si="179"/>
        <v>118.10799999999999</v>
      </c>
      <c r="S956">
        <f t="shared" si="180"/>
        <v>147.49339794263</v>
      </c>
      <c r="T956">
        <f t="shared" si="177"/>
        <v>230.06892707248269</v>
      </c>
      <c r="W956" s="2"/>
      <c r="X956" s="2"/>
    </row>
    <row r="957" spans="1:24">
      <c r="A957">
        <v>1</v>
      </c>
      <c r="B957">
        <v>150</v>
      </c>
      <c r="C957">
        <v>75</v>
      </c>
      <c r="D957">
        <v>150</v>
      </c>
      <c r="E957">
        <v>100</v>
      </c>
      <c r="F957">
        <v>6</v>
      </c>
      <c r="G957">
        <v>125</v>
      </c>
      <c r="H957">
        <v>2013</v>
      </c>
      <c r="I957">
        <v>0.25</v>
      </c>
      <c r="J957">
        <v>0.35</v>
      </c>
      <c r="K957">
        <f t="shared" si="176"/>
        <v>290.5</v>
      </c>
      <c r="L957">
        <f t="shared" si="176"/>
        <v>290.5</v>
      </c>
      <c r="M957">
        <v>1</v>
      </c>
      <c r="N957">
        <v>1</v>
      </c>
      <c r="O957">
        <f t="shared" si="174"/>
        <v>0.35389999999999999</v>
      </c>
      <c r="P957">
        <f t="shared" si="175"/>
        <v>118.10799999999999</v>
      </c>
      <c r="Q957">
        <f t="shared" si="178"/>
        <v>107.92677165354336</v>
      </c>
      <c r="R957">
        <f t="shared" si="179"/>
        <v>118.10799999999999</v>
      </c>
      <c r="S957">
        <f t="shared" si="180"/>
        <v>149.6471498914716</v>
      </c>
      <c r="T957">
        <f t="shared" si="177"/>
        <v>228.20546437838868</v>
      </c>
      <c r="W957" s="2"/>
      <c r="X957" s="2"/>
    </row>
    <row r="958" spans="1:24">
      <c r="A958">
        <v>1</v>
      </c>
      <c r="B958">
        <v>150</v>
      </c>
      <c r="C958">
        <v>75</v>
      </c>
      <c r="D958">
        <v>150</v>
      </c>
      <c r="E958">
        <v>100</v>
      </c>
      <c r="F958">
        <v>6</v>
      </c>
      <c r="G958">
        <v>125</v>
      </c>
      <c r="H958">
        <v>2013</v>
      </c>
      <c r="I958">
        <v>0.25</v>
      </c>
      <c r="J958">
        <v>0.35</v>
      </c>
      <c r="K958">
        <f t="shared" si="176"/>
        <v>297</v>
      </c>
      <c r="L958">
        <f t="shared" si="176"/>
        <v>297</v>
      </c>
      <c r="M958">
        <v>1</v>
      </c>
      <c r="N958">
        <v>1</v>
      </c>
      <c r="O958">
        <f t="shared" si="174"/>
        <v>0.35389999999999999</v>
      </c>
      <c r="P958">
        <f t="shared" si="175"/>
        <v>118.10799999999999</v>
      </c>
      <c r="Q958">
        <f t="shared" si="178"/>
        <v>107.92677165354336</v>
      </c>
      <c r="R958">
        <f t="shared" si="179"/>
        <v>118.10799999999999</v>
      </c>
      <c r="S958">
        <f t="shared" si="180"/>
        <v>151.75753081816953</v>
      </c>
      <c r="T958">
        <f t="shared" si="177"/>
        <v>226.35887593417203</v>
      </c>
      <c r="W958" s="2"/>
      <c r="X958" s="2"/>
    </row>
    <row r="959" spans="1:24">
      <c r="A959">
        <v>1</v>
      </c>
      <c r="B959">
        <v>150</v>
      </c>
      <c r="C959">
        <v>75</v>
      </c>
      <c r="D959">
        <v>150</v>
      </c>
      <c r="E959">
        <v>100</v>
      </c>
      <c r="F959">
        <v>6</v>
      </c>
      <c r="G959">
        <v>125</v>
      </c>
      <c r="H959">
        <v>2013</v>
      </c>
      <c r="I959">
        <v>0.25</v>
      </c>
      <c r="J959">
        <v>0.35</v>
      </c>
      <c r="K959">
        <f t="shared" si="176"/>
        <v>303.5</v>
      </c>
      <c r="L959">
        <f t="shared" si="176"/>
        <v>303.5</v>
      </c>
      <c r="M959">
        <v>1</v>
      </c>
      <c r="N959">
        <v>1</v>
      </c>
      <c r="O959">
        <f t="shared" si="174"/>
        <v>0.35389999999999999</v>
      </c>
      <c r="P959">
        <f t="shared" si="175"/>
        <v>118.10799999999999</v>
      </c>
      <c r="Q959">
        <f t="shared" si="178"/>
        <v>107.92677165354336</v>
      </c>
      <c r="R959">
        <f t="shared" si="179"/>
        <v>118.10799999999999</v>
      </c>
      <c r="S959">
        <f t="shared" si="180"/>
        <v>153.82516960348372</v>
      </c>
      <c r="T959">
        <f t="shared" si="177"/>
        <v>224.52899550030736</v>
      </c>
      <c r="W959" s="2"/>
      <c r="X959" s="2"/>
    </row>
    <row r="960" spans="1:24">
      <c r="A960">
        <v>1</v>
      </c>
      <c r="B960">
        <v>150</v>
      </c>
      <c r="C960">
        <v>75</v>
      </c>
      <c r="D960">
        <v>150</v>
      </c>
      <c r="E960">
        <v>100</v>
      </c>
      <c r="F960">
        <v>6</v>
      </c>
      <c r="G960">
        <v>125</v>
      </c>
      <c r="H960">
        <v>2013</v>
      </c>
      <c r="I960">
        <v>0.25</v>
      </c>
      <c r="J960">
        <v>0.35</v>
      </c>
      <c r="K960">
        <f t="shared" si="176"/>
        <v>310</v>
      </c>
      <c r="L960">
        <f t="shared" si="176"/>
        <v>310</v>
      </c>
      <c r="M960">
        <v>1</v>
      </c>
      <c r="N960">
        <v>1</v>
      </c>
      <c r="O960">
        <f t="shared" si="174"/>
        <v>0.35389999999999999</v>
      </c>
      <c r="P960">
        <f t="shared" si="175"/>
        <v>118.10799999999999</v>
      </c>
      <c r="Q960">
        <f t="shared" si="178"/>
        <v>107.92677165354336</v>
      </c>
      <c r="R960">
        <f t="shared" si="179"/>
        <v>118.10799999999999</v>
      </c>
      <c r="S960">
        <f t="shared" si="180"/>
        <v>155.85068658875716</v>
      </c>
      <c r="T960">
        <f t="shared" si="177"/>
        <v>222.71565857683683</v>
      </c>
      <c r="W960" s="2"/>
      <c r="X960" s="2"/>
    </row>
    <row r="961" spans="1:24">
      <c r="A961">
        <v>1</v>
      </c>
      <c r="B961">
        <v>150</v>
      </c>
      <c r="C961">
        <v>75</v>
      </c>
      <c r="D961">
        <v>150</v>
      </c>
      <c r="E961">
        <v>100</v>
      </c>
      <c r="F961">
        <v>6</v>
      </c>
      <c r="G961">
        <v>125</v>
      </c>
      <c r="H961">
        <v>2013</v>
      </c>
      <c r="I961">
        <v>0.25</v>
      </c>
      <c r="J961">
        <v>0.35</v>
      </c>
      <c r="K961">
        <f t="shared" si="176"/>
        <v>316.5</v>
      </c>
      <c r="L961">
        <f t="shared" si="176"/>
        <v>316.5</v>
      </c>
      <c r="M961">
        <v>1</v>
      </c>
      <c r="N961">
        <v>1</v>
      </c>
      <c r="O961">
        <f t="shared" si="174"/>
        <v>0.35389999999999999</v>
      </c>
      <c r="P961">
        <f t="shared" si="175"/>
        <v>118.10799999999999</v>
      </c>
      <c r="Q961">
        <f t="shared" si="178"/>
        <v>107.92677165354336</v>
      </c>
      <c r="R961">
        <f t="shared" si="179"/>
        <v>118.10799999999999</v>
      </c>
      <c r="S961">
        <f t="shared" si="180"/>
        <v>157.83469368996353</v>
      </c>
      <c r="T961">
        <f t="shared" si="177"/>
        <v>220.9187023843723</v>
      </c>
      <c r="W961" s="2"/>
      <c r="X961" s="2"/>
    </row>
    <row r="962" spans="1:24">
      <c r="A962">
        <v>1</v>
      </c>
      <c r="B962">
        <v>150</v>
      </c>
      <c r="C962">
        <v>75</v>
      </c>
      <c r="D962">
        <v>150</v>
      </c>
      <c r="E962">
        <v>100</v>
      </c>
      <c r="F962">
        <v>6</v>
      </c>
      <c r="G962">
        <v>125</v>
      </c>
      <c r="H962">
        <v>2013</v>
      </c>
      <c r="I962">
        <v>0.25</v>
      </c>
      <c r="J962">
        <v>0.35</v>
      </c>
      <c r="K962">
        <f t="shared" si="176"/>
        <v>323</v>
      </c>
      <c r="L962">
        <f t="shared" si="176"/>
        <v>323</v>
      </c>
      <c r="M962">
        <v>1</v>
      </c>
      <c r="N962">
        <v>1</v>
      </c>
      <c r="O962">
        <f t="shared" si="174"/>
        <v>0.35389999999999999</v>
      </c>
      <c r="P962">
        <f t="shared" si="175"/>
        <v>118.10799999999999</v>
      </c>
      <c r="Q962">
        <f t="shared" si="178"/>
        <v>107.92677165354336</v>
      </c>
      <c r="R962">
        <f t="shared" si="179"/>
        <v>118.10799999999999</v>
      </c>
      <c r="S962">
        <f t="shared" si="180"/>
        <v>159.77779451023878</v>
      </c>
      <c r="T962">
        <f t="shared" si="177"/>
        <v>219.13796584531201</v>
      </c>
      <c r="W962" s="2"/>
      <c r="X962" s="2"/>
    </row>
    <row r="963" spans="1:24">
      <c r="A963">
        <v>1</v>
      </c>
      <c r="B963">
        <v>150</v>
      </c>
      <c r="C963">
        <v>75</v>
      </c>
      <c r="D963">
        <v>150</v>
      </c>
      <c r="E963">
        <v>100</v>
      </c>
      <c r="F963">
        <v>6</v>
      </c>
      <c r="G963">
        <v>125</v>
      </c>
      <c r="H963">
        <v>2013</v>
      </c>
      <c r="I963">
        <v>0.25</v>
      </c>
      <c r="J963">
        <v>0.35</v>
      </c>
      <c r="K963">
        <f t="shared" si="176"/>
        <v>329.5</v>
      </c>
      <c r="L963">
        <f t="shared" si="176"/>
        <v>329.5</v>
      </c>
      <c r="M963">
        <v>1</v>
      </c>
      <c r="N963">
        <v>1</v>
      </c>
      <c r="O963">
        <f t="shared" si="174"/>
        <v>0.35389999999999999</v>
      </c>
      <c r="P963">
        <f t="shared" si="175"/>
        <v>118.10799999999999</v>
      </c>
      <c r="Q963">
        <f t="shared" si="178"/>
        <v>107.92677165354336</v>
      </c>
      <c r="R963">
        <f t="shared" si="179"/>
        <v>118.10799999999999</v>
      </c>
      <c r="S963">
        <f t="shared" si="180"/>
        <v>161.68058445091663</v>
      </c>
      <c r="T963">
        <f t="shared" si="177"/>
        <v>217.37328956526878</v>
      </c>
      <c r="W963" s="2"/>
      <c r="X963" s="2"/>
    </row>
    <row r="964" spans="1:24">
      <c r="A964">
        <v>1</v>
      </c>
      <c r="B964">
        <v>150</v>
      </c>
      <c r="C964">
        <v>75</v>
      </c>
      <c r="D964">
        <v>150</v>
      </c>
      <c r="E964">
        <v>100</v>
      </c>
      <c r="F964">
        <v>6</v>
      </c>
      <c r="G964">
        <v>125</v>
      </c>
      <c r="H964">
        <v>2013</v>
      </c>
      <c r="I964">
        <v>0.25</v>
      </c>
      <c r="J964">
        <v>0.35</v>
      </c>
      <c r="K964">
        <f t="shared" si="176"/>
        <v>336</v>
      </c>
      <c r="L964">
        <f t="shared" si="176"/>
        <v>336</v>
      </c>
      <c r="M964">
        <v>1</v>
      </c>
      <c r="N964">
        <v>1</v>
      </c>
      <c r="O964">
        <f t="shared" si="174"/>
        <v>0.35389999999999999</v>
      </c>
      <c r="P964">
        <f t="shared" si="175"/>
        <v>118.10799999999999</v>
      </c>
      <c r="Q964">
        <f t="shared" si="178"/>
        <v>107.92677165354336</v>
      </c>
      <c r="R964">
        <f t="shared" si="179"/>
        <v>118.10799999999999</v>
      </c>
      <c r="S964">
        <f t="shared" si="180"/>
        <v>163.54365082108731</v>
      </c>
      <c r="T964">
        <f t="shared" si="177"/>
        <v>215.62451581470734</v>
      </c>
      <c r="W964" s="2"/>
      <c r="X964" s="2"/>
    </row>
    <row r="965" spans="1:24">
      <c r="A965">
        <v>1</v>
      </c>
      <c r="B965">
        <v>150</v>
      </c>
      <c r="C965">
        <v>75</v>
      </c>
      <c r="D965">
        <v>150</v>
      </c>
      <c r="E965">
        <v>100</v>
      </c>
      <c r="F965">
        <v>6</v>
      </c>
      <c r="G965">
        <v>125</v>
      </c>
      <c r="H965">
        <v>2013</v>
      </c>
      <c r="I965">
        <v>0.25</v>
      </c>
      <c r="J965">
        <v>0.35</v>
      </c>
      <c r="K965">
        <f t="shared" si="176"/>
        <v>342.5</v>
      </c>
      <c r="L965">
        <f t="shared" si="176"/>
        <v>342.5</v>
      </c>
      <c r="M965">
        <v>1</v>
      </c>
      <c r="N965">
        <v>1</v>
      </c>
      <c r="O965">
        <f t="shared" si="174"/>
        <v>0.35389999999999999</v>
      </c>
      <c r="P965">
        <f t="shared" si="175"/>
        <v>118.10799999999999</v>
      </c>
      <c r="Q965">
        <f t="shared" si="178"/>
        <v>107.92677165354336</v>
      </c>
      <c r="R965">
        <f t="shared" si="179"/>
        <v>118.10799999999999</v>
      </c>
      <c r="S965">
        <f t="shared" si="180"/>
        <v>165.36757294569901</v>
      </c>
      <c r="T965">
        <f t="shared" si="177"/>
        <v>213.8914885107873</v>
      </c>
      <c r="W965" s="2"/>
      <c r="X965" s="2"/>
    </row>
    <row r="966" spans="1:24">
      <c r="A966">
        <v>1</v>
      </c>
      <c r="B966">
        <v>150</v>
      </c>
      <c r="C966">
        <v>75</v>
      </c>
      <c r="D966">
        <v>150</v>
      </c>
      <c r="E966">
        <v>100</v>
      </c>
      <c r="F966">
        <v>6</v>
      </c>
      <c r="G966">
        <v>125</v>
      </c>
      <c r="H966">
        <v>2013</v>
      </c>
      <c r="I966">
        <v>0.25</v>
      </c>
      <c r="J966">
        <v>0.35</v>
      </c>
      <c r="K966">
        <f t="shared" si="176"/>
        <v>349</v>
      </c>
      <c r="L966">
        <f t="shared" si="176"/>
        <v>349</v>
      </c>
      <c r="M966">
        <v>1</v>
      </c>
      <c r="N966">
        <v>1</v>
      </c>
      <c r="O966">
        <f t="shared" si="174"/>
        <v>0.35389999999999999</v>
      </c>
      <c r="P966">
        <f t="shared" si="175"/>
        <v>118.10799999999999</v>
      </c>
      <c r="Q966">
        <f t="shared" si="178"/>
        <v>107.92677165354336</v>
      </c>
      <c r="R966">
        <f t="shared" si="179"/>
        <v>118.10799999999999</v>
      </c>
      <c r="S966">
        <f t="shared" si="180"/>
        <v>167.15292227222298</v>
      </c>
      <c r="T966">
        <f t="shared" si="177"/>
        <v>212.17405319941196</v>
      </c>
      <c r="W966" s="2"/>
      <c r="X966" s="2"/>
    </row>
    <row r="967" spans="1:24">
      <c r="A967">
        <v>1</v>
      </c>
      <c r="B967">
        <v>150</v>
      </c>
      <c r="C967">
        <v>75</v>
      </c>
      <c r="D967">
        <v>150</v>
      </c>
      <c r="E967">
        <v>100</v>
      </c>
      <c r="F967">
        <v>6</v>
      </c>
      <c r="G967">
        <v>125</v>
      </c>
      <c r="H967">
        <v>2013</v>
      </c>
      <c r="I967">
        <v>0.25</v>
      </c>
      <c r="J967">
        <v>0.35</v>
      </c>
      <c r="K967">
        <f t="shared" si="176"/>
        <v>355.5</v>
      </c>
      <c r="L967">
        <f t="shared" si="176"/>
        <v>355.5</v>
      </c>
      <c r="M967">
        <v>1</v>
      </c>
      <c r="N967">
        <v>1</v>
      </c>
      <c r="O967">
        <f t="shared" si="174"/>
        <v>0.35389999999999999</v>
      </c>
      <c r="P967">
        <f t="shared" si="175"/>
        <v>118.10799999999999</v>
      </c>
      <c r="Q967">
        <f t="shared" si="178"/>
        <v>107.92677165354336</v>
      </c>
      <c r="R967">
        <f t="shared" si="179"/>
        <v>118.10799999999999</v>
      </c>
      <c r="S967">
        <f t="shared" si="180"/>
        <v>168.90026247589924</v>
      </c>
      <c r="T967">
        <f t="shared" si="177"/>
        <v>210.47205703747781</v>
      </c>
      <c r="W967" s="2"/>
      <c r="X967" s="2"/>
    </row>
    <row r="968" spans="1:24">
      <c r="A968">
        <v>1</v>
      </c>
      <c r="B968">
        <v>150</v>
      </c>
      <c r="C968">
        <v>75</v>
      </c>
      <c r="D968">
        <v>150</v>
      </c>
      <c r="E968">
        <v>100</v>
      </c>
      <c r="F968">
        <v>6</v>
      </c>
      <c r="G968">
        <v>125</v>
      </c>
      <c r="H968">
        <v>2013</v>
      </c>
      <c r="I968">
        <v>0.25</v>
      </c>
      <c r="J968">
        <v>0.35</v>
      </c>
      <c r="K968">
        <f t="shared" si="176"/>
        <v>362</v>
      </c>
      <c r="L968">
        <f t="shared" si="176"/>
        <v>362</v>
      </c>
      <c r="M968">
        <v>1</v>
      </c>
      <c r="N968">
        <v>1</v>
      </c>
      <c r="O968">
        <f t="shared" si="174"/>
        <v>0.35389999999999999</v>
      </c>
      <c r="P968">
        <f t="shared" si="175"/>
        <v>118.10799999999999</v>
      </c>
      <c r="Q968">
        <f t="shared" si="178"/>
        <v>107.92677165354336</v>
      </c>
      <c r="R968">
        <f t="shared" si="179"/>
        <v>118.10799999999999</v>
      </c>
      <c r="S968">
        <f t="shared" si="180"/>
        <v>170.61014956358304</v>
      </c>
      <c r="T968">
        <f t="shared" si="177"/>
        <v>208.78534877532397</v>
      </c>
      <c r="W968" s="2"/>
      <c r="X968" s="2"/>
    </row>
    <row r="969" spans="1:24">
      <c r="A969">
        <v>1</v>
      </c>
      <c r="B969">
        <v>150</v>
      </c>
      <c r="C969">
        <v>75</v>
      </c>
      <c r="D969">
        <v>150</v>
      </c>
      <c r="E969">
        <v>100</v>
      </c>
      <c r="F969">
        <v>6</v>
      </c>
      <c r="G969">
        <v>125</v>
      </c>
      <c r="H969">
        <v>2013</v>
      </c>
      <c r="I969">
        <v>0.25</v>
      </c>
      <c r="J969">
        <v>0.35</v>
      </c>
      <c r="K969">
        <f t="shared" si="176"/>
        <v>368.5</v>
      </c>
      <c r="L969">
        <f t="shared" si="176"/>
        <v>368.5</v>
      </c>
      <c r="M969">
        <v>1</v>
      </c>
      <c r="N969">
        <v>1</v>
      </c>
      <c r="O969">
        <f t="shared" si="174"/>
        <v>0.35389999999999999</v>
      </c>
      <c r="P969">
        <f t="shared" si="175"/>
        <v>118.10799999999999</v>
      </c>
      <c r="Q969">
        <f t="shared" si="178"/>
        <v>107.92677165354336</v>
      </c>
      <c r="R969">
        <f t="shared" si="179"/>
        <v>118.10799999999999</v>
      </c>
      <c r="S969">
        <f t="shared" si="180"/>
        <v>172.28313197621031</v>
      </c>
      <c r="T969">
        <f t="shared" si="177"/>
        <v>207.113778739379</v>
      </c>
      <c r="W969" s="2"/>
      <c r="X969" s="2"/>
    </row>
    <row r="970" spans="1:24">
      <c r="A970">
        <v>1</v>
      </c>
      <c r="B970">
        <v>150</v>
      </c>
      <c r="C970">
        <v>75</v>
      </c>
      <c r="D970">
        <v>150</v>
      </c>
      <c r="E970">
        <v>100</v>
      </c>
      <c r="F970">
        <v>6</v>
      </c>
      <c r="G970">
        <v>125</v>
      </c>
      <c r="H970">
        <v>2013</v>
      </c>
      <c r="I970">
        <v>0.25</v>
      </c>
      <c r="J970">
        <v>0.35</v>
      </c>
      <c r="K970">
        <f t="shared" si="176"/>
        <v>375</v>
      </c>
      <c r="L970">
        <f t="shared" si="176"/>
        <v>375</v>
      </c>
      <c r="M970">
        <v>1</v>
      </c>
      <c r="N970">
        <v>1</v>
      </c>
      <c r="O970">
        <f t="shared" si="174"/>
        <v>0.35389999999999999</v>
      </c>
      <c r="P970">
        <f t="shared" si="175"/>
        <v>118.10799999999999</v>
      </c>
      <c r="Q970">
        <f t="shared" si="178"/>
        <v>107.92677165354336</v>
      </c>
      <c r="R970">
        <f t="shared" si="179"/>
        <v>118.10799999999999</v>
      </c>
      <c r="S970">
        <f t="shared" si="180"/>
        <v>173.91975068990064</v>
      </c>
      <c r="T970">
        <f t="shared" si="177"/>
        <v>205.45719881500261</v>
      </c>
      <c r="W970" s="2"/>
      <c r="X970" s="2"/>
    </row>
    <row r="971" spans="1:24">
      <c r="A971">
        <v>1</v>
      </c>
      <c r="B971">
        <v>150</v>
      </c>
      <c r="C971">
        <v>75</v>
      </c>
      <c r="D971">
        <v>150</v>
      </c>
      <c r="E971">
        <v>100</v>
      </c>
      <c r="F971">
        <v>6</v>
      </c>
      <c r="G971">
        <v>125</v>
      </c>
      <c r="H971">
        <v>2013</v>
      </c>
      <c r="I971">
        <v>0.25</v>
      </c>
      <c r="J971">
        <v>0.35</v>
      </c>
      <c r="K971">
        <f t="shared" si="176"/>
        <v>381.5</v>
      </c>
      <c r="L971">
        <f t="shared" si="176"/>
        <v>381.5</v>
      </c>
      <c r="M971">
        <v>1</v>
      </c>
      <c r="N971">
        <v>1</v>
      </c>
      <c r="O971">
        <f t="shared" si="174"/>
        <v>0.35389999999999999</v>
      </c>
      <c r="P971">
        <f t="shared" si="175"/>
        <v>118.10799999999999</v>
      </c>
      <c r="Q971">
        <f t="shared" si="178"/>
        <v>107.92677165354336</v>
      </c>
      <c r="R971">
        <f t="shared" si="179"/>
        <v>118.10799999999999</v>
      </c>
      <c r="S971">
        <f t="shared" si="180"/>
        <v>175.52053931571555</v>
      </c>
      <c r="T971">
        <f t="shared" si="177"/>
        <v>203.81546242952027</v>
      </c>
      <c r="W971" s="2"/>
      <c r="X971" s="2"/>
    </row>
    <row r="972" spans="1:24">
      <c r="A972">
        <v>1</v>
      </c>
      <c r="B972">
        <v>150</v>
      </c>
      <c r="C972">
        <v>75</v>
      </c>
      <c r="D972">
        <v>150</v>
      </c>
      <c r="E972">
        <v>100</v>
      </c>
      <c r="F972">
        <v>6</v>
      </c>
      <c r="G972">
        <v>125</v>
      </c>
      <c r="H972">
        <v>2013</v>
      </c>
      <c r="I972">
        <v>0.25</v>
      </c>
      <c r="J972">
        <v>0.35</v>
      </c>
      <c r="K972">
        <f t="shared" si="176"/>
        <v>388</v>
      </c>
      <c r="L972">
        <f t="shared" si="176"/>
        <v>388</v>
      </c>
      <c r="M972">
        <v>1</v>
      </c>
      <c r="N972">
        <v>1</v>
      </c>
      <c r="O972">
        <f t="shared" si="174"/>
        <v>0.35389999999999999</v>
      </c>
      <c r="P972">
        <f t="shared" si="175"/>
        <v>118.10799999999999</v>
      </c>
      <c r="Q972">
        <f t="shared" si="178"/>
        <v>107.92677165354336</v>
      </c>
      <c r="R972">
        <f t="shared" si="179"/>
        <v>118.10799999999999</v>
      </c>
      <c r="S972">
        <f t="shared" si="180"/>
        <v>177.08602419809034</v>
      </c>
      <c r="T972">
        <f t="shared" si="177"/>
        <v>202.18842453544849</v>
      </c>
      <c r="W972" s="2"/>
      <c r="X972" s="2"/>
    </row>
    <row r="973" spans="1:24">
      <c r="A973">
        <v>1</v>
      </c>
      <c r="B973">
        <v>150</v>
      </c>
      <c r="C973">
        <v>75</v>
      </c>
      <c r="D973">
        <v>150</v>
      </c>
      <c r="E973">
        <v>100</v>
      </c>
      <c r="F973">
        <v>6</v>
      </c>
      <c r="G973">
        <v>125</v>
      </c>
      <c r="H973">
        <v>2013</v>
      </c>
      <c r="I973">
        <v>0.25</v>
      </c>
      <c r="J973">
        <v>0.35</v>
      </c>
      <c r="K973">
        <f t="shared" si="176"/>
        <v>394.5</v>
      </c>
      <c r="L973">
        <f t="shared" si="176"/>
        <v>394.5</v>
      </c>
      <c r="M973">
        <v>1</v>
      </c>
      <c r="N973">
        <v>1</v>
      </c>
      <c r="O973">
        <f t="shared" si="174"/>
        <v>0.35389999999999999</v>
      </c>
      <c r="P973">
        <f t="shared" si="175"/>
        <v>118.10799999999999</v>
      </c>
      <c r="Q973">
        <f t="shared" si="178"/>
        <v>107.92677165354336</v>
      </c>
      <c r="R973">
        <f t="shared" si="179"/>
        <v>118.10799999999999</v>
      </c>
      <c r="S973">
        <f t="shared" si="180"/>
        <v>178.61672451195602</v>
      </c>
      <c r="T973">
        <f t="shared" si="177"/>
        <v>200.57594159390752</v>
      </c>
      <c r="W973" s="2"/>
      <c r="X973" s="2"/>
    </row>
    <row r="974" spans="1:24">
      <c r="A974">
        <v>1</v>
      </c>
      <c r="B974">
        <v>150</v>
      </c>
      <c r="C974">
        <v>75</v>
      </c>
      <c r="D974">
        <v>150</v>
      </c>
      <c r="E974">
        <v>100</v>
      </c>
      <c r="F974">
        <v>6</v>
      </c>
      <c r="G974">
        <v>125</v>
      </c>
      <c r="H974">
        <v>2013</v>
      </c>
      <c r="I974">
        <v>0.25</v>
      </c>
      <c r="J974">
        <v>0.35</v>
      </c>
      <c r="K974">
        <f t="shared" si="176"/>
        <v>401</v>
      </c>
      <c r="L974">
        <f t="shared" si="176"/>
        <v>401</v>
      </c>
      <c r="M974">
        <v>1</v>
      </c>
      <c r="N974">
        <v>1</v>
      </c>
      <c r="O974">
        <f t="shared" si="174"/>
        <v>0.35389999999999999</v>
      </c>
      <c r="P974">
        <f t="shared" si="175"/>
        <v>118.10799999999999</v>
      </c>
      <c r="Q974">
        <f t="shared" si="178"/>
        <v>107.92677165354336</v>
      </c>
      <c r="R974">
        <f t="shared" si="179"/>
        <v>118.10799999999999</v>
      </c>
      <c r="S974">
        <f t="shared" si="180"/>
        <v>180.11315235857097</v>
      </c>
      <c r="T974">
        <f t="shared" si="177"/>
        <v>198.97787155822181</v>
      </c>
      <c r="W974" s="2"/>
      <c r="X974" s="2"/>
    </row>
    <row r="975" spans="1:24">
      <c r="A975">
        <v>1</v>
      </c>
      <c r="B975">
        <v>150</v>
      </c>
      <c r="C975">
        <v>75</v>
      </c>
      <c r="D975">
        <v>150</v>
      </c>
      <c r="E975">
        <v>100</v>
      </c>
      <c r="F975">
        <v>6</v>
      </c>
      <c r="G975">
        <v>125</v>
      </c>
      <c r="H975">
        <v>2013</v>
      </c>
      <c r="I975">
        <v>0.25</v>
      </c>
      <c r="J975">
        <v>0.35</v>
      </c>
      <c r="K975">
        <f t="shared" si="176"/>
        <v>407.5</v>
      </c>
      <c r="L975">
        <f t="shared" si="176"/>
        <v>407.5</v>
      </c>
      <c r="M975">
        <v>1</v>
      </c>
      <c r="N975">
        <v>1</v>
      </c>
      <c r="O975">
        <f t="shared" si="174"/>
        <v>0.35389999999999999</v>
      </c>
      <c r="P975">
        <f t="shared" si="175"/>
        <v>118.10799999999999</v>
      </c>
      <c r="Q975">
        <f t="shared" si="178"/>
        <v>107.92677165354336</v>
      </c>
      <c r="R975">
        <f t="shared" si="179"/>
        <v>118.10799999999999</v>
      </c>
      <c r="S975">
        <f t="shared" si="180"/>
        <v>181.57581286007684</v>
      </c>
      <c r="T975">
        <f t="shared" si="177"/>
        <v>197.39407385770315</v>
      </c>
      <c r="W975" s="2"/>
      <c r="X975" s="2"/>
    </row>
    <row r="976" spans="1:24">
      <c r="A976">
        <v>1</v>
      </c>
      <c r="B976">
        <v>150</v>
      </c>
      <c r="C976">
        <v>75</v>
      </c>
      <c r="D976">
        <v>150</v>
      </c>
      <c r="E976">
        <v>100</v>
      </c>
      <c r="F976">
        <v>6</v>
      </c>
      <c r="G976">
        <v>125</v>
      </c>
      <c r="H976">
        <v>2013</v>
      </c>
      <c r="I976">
        <v>0.25</v>
      </c>
      <c r="J976">
        <v>0.35</v>
      </c>
      <c r="K976">
        <f t="shared" si="176"/>
        <v>414</v>
      </c>
      <c r="L976">
        <f t="shared" si="176"/>
        <v>414</v>
      </c>
      <c r="M976">
        <v>1</v>
      </c>
      <c r="N976">
        <v>1</v>
      </c>
      <c r="O976">
        <f t="shared" si="174"/>
        <v>0.35389999999999999</v>
      </c>
      <c r="P976">
        <f t="shared" si="175"/>
        <v>118.10799999999999</v>
      </c>
      <c r="Q976">
        <f t="shared" si="178"/>
        <v>107.92677165354336</v>
      </c>
      <c r="R976">
        <f t="shared" si="179"/>
        <v>118.10799999999999</v>
      </c>
      <c r="S976">
        <f t="shared" si="180"/>
        <v>183.00520425279754</v>
      </c>
      <c r="T976">
        <f t="shared" si="177"/>
        <v>195.8244093816167</v>
      </c>
      <c r="W976" s="2"/>
      <c r="X976" s="2"/>
    </row>
    <row r="977" spans="1:24">
      <c r="A977">
        <v>1</v>
      </c>
      <c r="B977">
        <v>150</v>
      </c>
      <c r="C977">
        <v>75</v>
      </c>
      <c r="D977">
        <v>150</v>
      </c>
      <c r="E977">
        <v>100</v>
      </c>
      <c r="F977">
        <v>6</v>
      </c>
      <c r="G977">
        <v>125</v>
      </c>
      <c r="H977">
        <v>2013</v>
      </c>
      <c r="I977">
        <v>0.25</v>
      </c>
      <c r="J977">
        <v>0.35</v>
      </c>
      <c r="K977">
        <f t="shared" si="176"/>
        <v>420.5</v>
      </c>
      <c r="L977">
        <f t="shared" si="176"/>
        <v>420.5</v>
      </c>
      <c r="M977">
        <v>1</v>
      </c>
      <c r="N977">
        <v>1</v>
      </c>
      <c r="O977">
        <f t="shared" si="174"/>
        <v>0.35389999999999999</v>
      </c>
      <c r="P977">
        <f t="shared" si="175"/>
        <v>118.10799999999999</v>
      </c>
      <c r="Q977">
        <f t="shared" si="178"/>
        <v>107.92677165354336</v>
      </c>
      <c r="R977">
        <f t="shared" si="179"/>
        <v>118.10799999999999</v>
      </c>
      <c r="S977">
        <f t="shared" si="180"/>
        <v>184.40181797929694</v>
      </c>
      <c r="T977">
        <f t="shared" si="177"/>
        <v>194.26874046332588</v>
      </c>
      <c r="W977" s="2"/>
      <c r="X977" s="2"/>
    </row>
    <row r="978" spans="1:24">
      <c r="A978">
        <v>1</v>
      </c>
      <c r="B978">
        <v>150</v>
      </c>
      <c r="C978">
        <v>75</v>
      </c>
      <c r="D978">
        <v>150</v>
      </c>
      <c r="E978">
        <v>100</v>
      </c>
      <c r="F978">
        <v>6</v>
      </c>
      <c r="G978">
        <v>125</v>
      </c>
      <c r="H978">
        <v>2013</v>
      </c>
      <c r="I978">
        <v>0.25</v>
      </c>
      <c r="J978">
        <v>0.35</v>
      </c>
      <c r="K978">
        <f t="shared" si="176"/>
        <v>427</v>
      </c>
      <c r="L978">
        <f t="shared" si="176"/>
        <v>427</v>
      </c>
      <c r="M978">
        <v>1</v>
      </c>
      <c r="N978">
        <v>1</v>
      </c>
      <c r="O978">
        <f t="shared" si="174"/>
        <v>0.35389999999999999</v>
      </c>
      <c r="P978">
        <f t="shared" si="175"/>
        <v>118.10799999999999</v>
      </c>
      <c r="Q978">
        <f t="shared" si="178"/>
        <v>107.92677165354336</v>
      </c>
      <c r="R978">
        <f t="shared" si="179"/>
        <v>118.10799999999999</v>
      </c>
      <c r="S978">
        <f t="shared" si="180"/>
        <v>185.76613877921272</v>
      </c>
      <c r="T978">
        <f t="shared" si="177"/>
        <v>192.72693086461646</v>
      </c>
      <c r="W978" s="2"/>
      <c r="X978" s="2"/>
    </row>
    <row r="979" spans="1:24">
      <c r="A979">
        <v>1</v>
      </c>
      <c r="B979">
        <v>150</v>
      </c>
      <c r="C979">
        <v>75</v>
      </c>
      <c r="D979">
        <v>150</v>
      </c>
      <c r="E979">
        <v>100</v>
      </c>
      <c r="F979">
        <v>6</v>
      </c>
      <c r="G979">
        <v>125</v>
      </c>
      <c r="H979">
        <v>2013</v>
      </c>
      <c r="I979">
        <v>0.25</v>
      </c>
      <c r="J979">
        <v>0.35</v>
      </c>
      <c r="K979">
        <f t="shared" si="176"/>
        <v>433.5</v>
      </c>
      <c r="L979">
        <f t="shared" si="176"/>
        <v>433.5</v>
      </c>
      <c r="M979">
        <v>1</v>
      </c>
      <c r="N979">
        <v>1</v>
      </c>
      <c r="O979">
        <f t="shared" si="174"/>
        <v>0.35389999999999999</v>
      </c>
      <c r="P979">
        <f t="shared" si="175"/>
        <v>118.10799999999999</v>
      </c>
      <c r="Q979">
        <f t="shared" si="178"/>
        <v>107.92677165354336</v>
      </c>
      <c r="R979">
        <f t="shared" si="179"/>
        <v>118.10799999999999</v>
      </c>
      <c r="S979">
        <f t="shared" si="180"/>
        <v>187.09864477888129</v>
      </c>
      <c r="T979">
        <f t="shared" si="177"/>
        <v>191.19884576019467</v>
      </c>
      <c r="W979" s="2"/>
      <c r="X979" s="2"/>
    </row>
    <row r="980" spans="1:24">
      <c r="A980">
        <v>1</v>
      </c>
      <c r="B980">
        <v>150</v>
      </c>
      <c r="C980">
        <v>75</v>
      </c>
      <c r="D980">
        <v>150</v>
      </c>
      <c r="E980">
        <v>100</v>
      </c>
      <c r="F980">
        <v>6</v>
      </c>
      <c r="G980">
        <v>125</v>
      </c>
      <c r="H980">
        <v>2013</v>
      </c>
      <c r="I980">
        <v>0.25</v>
      </c>
      <c r="J980">
        <v>0.35</v>
      </c>
      <c r="K980">
        <f t="shared" si="176"/>
        <v>440</v>
      </c>
      <c r="L980">
        <f t="shared" si="176"/>
        <v>440</v>
      </c>
      <c r="M980">
        <v>1</v>
      </c>
      <c r="N980">
        <v>1</v>
      </c>
      <c r="O980">
        <f t="shared" si="174"/>
        <v>0.35389999999999999</v>
      </c>
      <c r="P980">
        <f t="shared" si="175"/>
        <v>118.10799999999999</v>
      </c>
      <c r="Q980">
        <f t="shared" si="178"/>
        <v>107.92677165354336</v>
      </c>
      <c r="R980">
        <f t="shared" si="179"/>
        <v>118.10799999999999</v>
      </c>
      <c r="S980">
        <f t="shared" si="180"/>
        <v>188.39980757977136</v>
      </c>
      <c r="T980">
        <f t="shared" si="177"/>
        <v>189.68435172236073</v>
      </c>
      <c r="W980" s="2"/>
      <c r="X980" s="2"/>
    </row>
    <row r="981" spans="1:24">
      <c r="A981">
        <v>1</v>
      </c>
      <c r="B981">
        <v>150</v>
      </c>
      <c r="C981">
        <v>75</v>
      </c>
      <c r="D981">
        <v>150</v>
      </c>
      <c r="E981">
        <v>100</v>
      </c>
      <c r="F981">
        <v>6</v>
      </c>
      <c r="G981">
        <v>125</v>
      </c>
      <c r="H981">
        <v>2013</v>
      </c>
      <c r="I981">
        <v>0.25</v>
      </c>
      <c r="J981">
        <v>0.35</v>
      </c>
      <c r="K981">
        <f t="shared" si="176"/>
        <v>446.5</v>
      </c>
      <c r="L981">
        <f t="shared" si="176"/>
        <v>446.5</v>
      </c>
      <c r="M981">
        <v>1</v>
      </c>
      <c r="N981">
        <v>1</v>
      </c>
      <c r="O981">
        <f t="shared" si="174"/>
        <v>0.35389999999999999</v>
      </c>
      <c r="P981">
        <f t="shared" si="175"/>
        <v>118.10799999999999</v>
      </c>
      <c r="Q981">
        <f t="shared" si="178"/>
        <v>107.92677165354336</v>
      </c>
      <c r="R981">
        <f t="shared" si="179"/>
        <v>118.10799999999999</v>
      </c>
      <c r="S981">
        <f t="shared" si="180"/>
        <v>189.67009234574084</v>
      </c>
      <c r="T981">
        <f t="shared" si="177"/>
        <v>188.1833167058526</v>
      </c>
      <c r="W981" s="2"/>
      <c r="X981" s="2"/>
    </row>
    <row r="982" spans="1:24">
      <c r="A982">
        <v>1</v>
      </c>
      <c r="B982">
        <v>150</v>
      </c>
      <c r="C982">
        <v>75</v>
      </c>
      <c r="D982">
        <v>150</v>
      </c>
      <c r="E982">
        <v>100</v>
      </c>
      <c r="F982">
        <v>6</v>
      </c>
      <c r="G982">
        <v>125</v>
      </c>
      <c r="H982">
        <v>2013</v>
      </c>
      <c r="I982">
        <v>0.25</v>
      </c>
      <c r="J982">
        <v>0.35</v>
      </c>
      <c r="K982">
        <f t="shared" si="176"/>
        <v>453</v>
      </c>
      <c r="L982">
        <f t="shared" si="176"/>
        <v>453</v>
      </c>
      <c r="M982">
        <v>1</v>
      </c>
      <c r="N982">
        <v>1</v>
      </c>
      <c r="O982">
        <f t="shared" si="174"/>
        <v>0.35389999999999999</v>
      </c>
      <c r="P982">
        <f t="shared" si="175"/>
        <v>118.10799999999999</v>
      </c>
      <c r="Q982">
        <f t="shared" si="178"/>
        <v>107.92677165354336</v>
      </c>
      <c r="R982">
        <f t="shared" si="179"/>
        <v>118.10799999999999</v>
      </c>
      <c r="S982">
        <f t="shared" si="180"/>
        <v>190.90995788913298</v>
      </c>
      <c r="T982">
        <f t="shared" si="177"/>
        <v>186.69561003286069</v>
      </c>
      <c r="W982" s="2"/>
      <c r="X982" s="2"/>
    </row>
    <row r="983" spans="1:24">
      <c r="A983">
        <v>1</v>
      </c>
      <c r="B983">
        <v>150</v>
      </c>
      <c r="C983">
        <v>75</v>
      </c>
      <c r="D983">
        <v>150</v>
      </c>
      <c r="E983">
        <v>100</v>
      </c>
      <c r="F983">
        <v>6</v>
      </c>
      <c r="G983">
        <v>125</v>
      </c>
      <c r="H983">
        <v>2013</v>
      </c>
      <c r="I983">
        <v>0.25</v>
      </c>
      <c r="J983">
        <v>0.35</v>
      </c>
      <c r="K983">
        <f t="shared" si="176"/>
        <v>459.5</v>
      </c>
      <c r="L983">
        <f t="shared" si="176"/>
        <v>459.5</v>
      </c>
      <c r="M983">
        <v>1</v>
      </c>
      <c r="N983">
        <v>1</v>
      </c>
      <c r="O983">
        <f t="shared" si="174"/>
        <v>0.35389999999999999</v>
      </c>
      <c r="P983">
        <f t="shared" si="175"/>
        <v>118.10799999999999</v>
      </c>
      <c r="Q983">
        <f t="shared" si="178"/>
        <v>107.92677165354336</v>
      </c>
      <c r="R983">
        <f t="shared" si="179"/>
        <v>118.10799999999999</v>
      </c>
      <c r="S983">
        <f t="shared" si="180"/>
        <v>192.1198567557278</v>
      </c>
      <c r="T983">
        <f t="shared" si="177"/>
        <v>185.22110237820979</v>
      </c>
      <c r="W983" s="2"/>
      <c r="X983" s="2"/>
    </row>
    <row r="984" spans="1:24">
      <c r="A984">
        <v>1</v>
      </c>
      <c r="B984">
        <v>150</v>
      </c>
      <c r="C984">
        <v>75</v>
      </c>
      <c r="D984">
        <v>150</v>
      </c>
      <c r="E984">
        <v>100</v>
      </c>
      <c r="F984">
        <v>6</v>
      </c>
      <c r="G984">
        <v>125</v>
      </c>
      <c r="H984">
        <v>2013</v>
      </c>
      <c r="I984">
        <v>0.25</v>
      </c>
      <c r="J984">
        <v>0.35</v>
      </c>
      <c r="K984">
        <f t="shared" si="176"/>
        <v>466</v>
      </c>
      <c r="L984">
        <f t="shared" si="176"/>
        <v>466</v>
      </c>
      <c r="M984">
        <v>1</v>
      </c>
      <c r="N984">
        <v>1</v>
      </c>
      <c r="O984">
        <f t="shared" si="174"/>
        <v>0.35389999999999999</v>
      </c>
      <c r="P984">
        <f t="shared" si="175"/>
        <v>118.10799999999999</v>
      </c>
      <c r="Q984">
        <f t="shared" si="178"/>
        <v>107.92677165354336</v>
      </c>
      <c r="R984">
        <f t="shared" si="179"/>
        <v>118.10799999999999</v>
      </c>
      <c r="S984">
        <f t="shared" si="180"/>
        <v>193.30023530856303</v>
      </c>
      <c r="T984">
        <f t="shared" si="177"/>
        <v>183.7596657547069</v>
      </c>
      <c r="W984" s="2"/>
      <c r="X984" s="2"/>
    </row>
    <row r="985" spans="1:24">
      <c r="A985">
        <v>1</v>
      </c>
      <c r="B985">
        <v>150</v>
      </c>
      <c r="C985">
        <v>75</v>
      </c>
      <c r="D985">
        <v>150</v>
      </c>
      <c r="E985">
        <v>100</v>
      </c>
      <c r="F985">
        <v>6</v>
      </c>
      <c r="G985">
        <v>125</v>
      </c>
      <c r="H985">
        <v>2013</v>
      </c>
      <c r="I985">
        <v>0.25</v>
      </c>
      <c r="J985">
        <v>0.35</v>
      </c>
      <c r="K985">
        <f t="shared" si="176"/>
        <v>472.5</v>
      </c>
      <c r="L985">
        <f t="shared" si="176"/>
        <v>472.5</v>
      </c>
      <c r="M985">
        <v>1</v>
      </c>
      <c r="N985">
        <v>1</v>
      </c>
      <c r="O985">
        <f t="shared" ref="O985:O1020" si="181">IF(F985&lt;= 4,1.0749,0.3539)</f>
        <v>0.35389999999999999</v>
      </c>
      <c r="P985">
        <f t="shared" ref="P985:P1020" si="182">(0.3255 *A985)+ (0.2528 * (B985 +D985)) +(0.376 * E985) +(O985* C985)- (0.1936 * G985) + M985 + N985</f>
        <v>118.10799999999999</v>
      </c>
      <c r="Q985">
        <f t="shared" si="178"/>
        <v>107.92677165354336</v>
      </c>
      <c r="R985">
        <f t="shared" si="179"/>
        <v>118.10799999999999</v>
      </c>
      <c r="S985">
        <f t="shared" si="180"/>
        <v>194.45153381064034</v>
      </c>
      <c r="T985">
        <f t="shared" si="177"/>
        <v>182.31117349865329</v>
      </c>
      <c r="W985" s="2"/>
      <c r="X985" s="2"/>
    </row>
    <row r="986" spans="1:24">
      <c r="A986">
        <v>1</v>
      </c>
      <c r="B986">
        <v>150</v>
      </c>
      <c r="C986">
        <v>75</v>
      </c>
      <c r="D986">
        <v>150</v>
      </c>
      <c r="E986">
        <v>100</v>
      </c>
      <c r="F986">
        <v>6</v>
      </c>
      <c r="G986">
        <v>125</v>
      </c>
      <c r="H986">
        <v>2013</v>
      </c>
      <c r="I986">
        <v>0.25</v>
      </c>
      <c r="J986">
        <v>0.35</v>
      </c>
      <c r="K986">
        <f t="shared" ref="K986:L1020" si="183">K985+6.5</f>
        <v>479</v>
      </c>
      <c r="L986">
        <f t="shared" si="183"/>
        <v>479</v>
      </c>
      <c r="M986">
        <v>1</v>
      </c>
      <c r="N986">
        <v>1</v>
      </c>
      <c r="O986">
        <f t="shared" si="181"/>
        <v>0.35389999999999999</v>
      </c>
      <c r="P986">
        <f t="shared" si="182"/>
        <v>118.10799999999999</v>
      </c>
      <c r="Q986">
        <f t="shared" si="178"/>
        <v>107.92677165354336</v>
      </c>
      <c r="R986">
        <f t="shared" si="179"/>
        <v>118.10799999999999</v>
      </c>
      <c r="S986">
        <f t="shared" si="180"/>
        <v>195.57418650653102</v>
      </c>
      <c r="T986">
        <f t="shared" si="177"/>
        <v>180.87550025551823</v>
      </c>
      <c r="W986" s="2"/>
      <c r="X986" s="2"/>
    </row>
    <row r="987" spans="1:24">
      <c r="A987">
        <v>1</v>
      </c>
      <c r="B987">
        <v>150</v>
      </c>
      <c r="C987">
        <v>75</v>
      </c>
      <c r="D987">
        <v>150</v>
      </c>
      <c r="E987">
        <v>100</v>
      </c>
      <c r="F987">
        <v>6</v>
      </c>
      <c r="G987">
        <v>125</v>
      </c>
      <c r="H987">
        <v>2013</v>
      </c>
      <c r="I987">
        <v>0.25</v>
      </c>
      <c r="J987">
        <v>0.35</v>
      </c>
      <c r="K987">
        <f t="shared" si="183"/>
        <v>485.5</v>
      </c>
      <c r="L987">
        <f t="shared" si="183"/>
        <v>485.5</v>
      </c>
      <c r="M987">
        <v>1</v>
      </c>
      <c r="N987">
        <v>1</v>
      </c>
      <c r="O987">
        <f t="shared" si="181"/>
        <v>0.35389999999999999</v>
      </c>
      <c r="P987">
        <f t="shared" si="182"/>
        <v>118.10799999999999</v>
      </c>
      <c r="Q987">
        <f t="shared" si="178"/>
        <v>107.92677165354336</v>
      </c>
      <c r="R987">
        <f t="shared" si="179"/>
        <v>118.10799999999999</v>
      </c>
      <c r="S987">
        <f t="shared" si="180"/>
        <v>196.66862170289636</v>
      </c>
      <c r="T987">
        <f t="shared" si="177"/>
        <v>179.4525219657736</v>
      </c>
      <c r="W987" s="2"/>
      <c r="X987" s="2"/>
    </row>
    <row r="988" spans="1:24">
      <c r="A988">
        <v>1</v>
      </c>
      <c r="B988">
        <v>150</v>
      </c>
      <c r="C988">
        <v>75</v>
      </c>
      <c r="D988">
        <v>150</v>
      </c>
      <c r="E988">
        <v>100</v>
      </c>
      <c r="F988">
        <v>6</v>
      </c>
      <c r="G988">
        <v>125</v>
      </c>
      <c r="H988">
        <v>2013</v>
      </c>
      <c r="I988">
        <v>0.25</v>
      </c>
      <c r="J988">
        <v>0.35</v>
      </c>
      <c r="K988">
        <f t="shared" si="183"/>
        <v>492</v>
      </c>
      <c r="L988">
        <f t="shared" si="183"/>
        <v>492</v>
      </c>
      <c r="M988">
        <v>1</v>
      </c>
      <c r="N988">
        <v>1</v>
      </c>
      <c r="O988">
        <f t="shared" si="181"/>
        <v>0.35389999999999999</v>
      </c>
      <c r="P988">
        <f t="shared" si="182"/>
        <v>118.10799999999999</v>
      </c>
      <c r="Q988">
        <f t="shared" si="178"/>
        <v>107.92677165354336</v>
      </c>
      <c r="R988">
        <f t="shared" si="179"/>
        <v>118.10799999999999</v>
      </c>
      <c r="S988">
        <f t="shared" si="180"/>
        <v>197.73526184793712</v>
      </c>
      <c r="T988">
        <f t="shared" si="177"/>
        <v>178.04211585088643</v>
      </c>
      <c r="W988" s="2"/>
      <c r="X988" s="2"/>
    </row>
    <row r="989" spans="1:24">
      <c r="A989">
        <v>1</v>
      </c>
      <c r="B989">
        <v>150</v>
      </c>
      <c r="C989">
        <v>75</v>
      </c>
      <c r="D989">
        <v>150</v>
      </c>
      <c r="E989">
        <v>100</v>
      </c>
      <c r="F989">
        <v>6</v>
      </c>
      <c r="G989">
        <v>125</v>
      </c>
      <c r="H989">
        <v>2013</v>
      </c>
      <c r="I989">
        <v>0.25</v>
      </c>
      <c r="J989">
        <v>0.35</v>
      </c>
      <c r="K989">
        <f t="shared" si="183"/>
        <v>498.5</v>
      </c>
      <c r="L989">
        <f t="shared" si="183"/>
        <v>498.5</v>
      </c>
      <c r="M989">
        <v>1</v>
      </c>
      <c r="N989">
        <v>1</v>
      </c>
      <c r="O989">
        <f t="shared" si="181"/>
        <v>0.35389999999999999</v>
      </c>
      <c r="P989">
        <f t="shared" si="182"/>
        <v>118.10799999999999</v>
      </c>
      <c r="Q989">
        <f t="shared" si="178"/>
        <v>107.92677165354336</v>
      </c>
      <c r="R989">
        <f t="shared" si="179"/>
        <v>118.10799999999999</v>
      </c>
      <c r="S989">
        <f t="shared" si="180"/>
        <v>198.77452360978538</v>
      </c>
      <c r="T989">
        <f t="shared" si="177"/>
        <v>176.64416039946823</v>
      </c>
      <c r="W989" s="2"/>
      <c r="X989" s="2"/>
    </row>
    <row r="990" spans="1:24">
      <c r="A990">
        <v>1</v>
      </c>
      <c r="B990">
        <v>150</v>
      </c>
      <c r="C990">
        <v>75</v>
      </c>
      <c r="D990">
        <v>150</v>
      </c>
      <c r="E990">
        <v>100</v>
      </c>
      <c r="F990">
        <v>6</v>
      </c>
      <c r="G990">
        <v>125</v>
      </c>
      <c r="H990">
        <v>2013</v>
      </c>
      <c r="I990">
        <v>0.25</v>
      </c>
      <c r="J990">
        <v>0.35</v>
      </c>
      <c r="K990">
        <f t="shared" si="183"/>
        <v>505</v>
      </c>
      <c r="L990">
        <f t="shared" si="183"/>
        <v>505</v>
      </c>
      <c r="M990">
        <v>1</v>
      </c>
      <c r="N990">
        <v>1</v>
      </c>
      <c r="O990">
        <f t="shared" si="181"/>
        <v>0.35389999999999999</v>
      </c>
      <c r="P990">
        <f t="shared" si="182"/>
        <v>118.10799999999999</v>
      </c>
      <c r="Q990">
        <f t="shared" si="178"/>
        <v>107.92677165354336</v>
      </c>
      <c r="R990">
        <f t="shared" si="179"/>
        <v>118.10799999999999</v>
      </c>
      <c r="S990">
        <f t="shared" si="180"/>
        <v>199.78681795385398</v>
      </c>
      <c r="T990">
        <f t="shared" si="177"/>
        <v>175.25853535357882</v>
      </c>
      <c r="W990" s="2"/>
      <c r="X990" s="2"/>
    </row>
    <row r="991" spans="1:24">
      <c r="A991">
        <v>1</v>
      </c>
      <c r="B991">
        <v>150</v>
      </c>
      <c r="C991">
        <v>75</v>
      </c>
      <c r="D991">
        <v>150</v>
      </c>
      <c r="E991">
        <v>100</v>
      </c>
      <c r="F991">
        <v>6</v>
      </c>
      <c r="G991">
        <v>125</v>
      </c>
      <c r="H991">
        <v>2013</v>
      </c>
      <c r="I991">
        <v>0.25</v>
      </c>
      <c r="J991">
        <v>0.35</v>
      </c>
      <c r="K991">
        <f t="shared" si="183"/>
        <v>511.5</v>
      </c>
      <c r="L991">
        <f t="shared" si="183"/>
        <v>511.5</v>
      </c>
      <c r="M991">
        <v>1</v>
      </c>
      <c r="N991">
        <v>1</v>
      </c>
      <c r="O991">
        <f t="shared" si="181"/>
        <v>0.35389999999999999</v>
      </c>
      <c r="P991">
        <f t="shared" si="182"/>
        <v>118.10799999999999</v>
      </c>
      <c r="Q991">
        <f t="shared" si="178"/>
        <v>107.92677165354336</v>
      </c>
      <c r="R991">
        <f t="shared" si="179"/>
        <v>118.10799999999999</v>
      </c>
      <c r="S991">
        <f t="shared" si="180"/>
        <v>200.77255021915701</v>
      </c>
      <c r="T991">
        <f t="shared" ref="T991:T1020" si="184">100*S991*4.43/K991</f>
        <v>173.88512169518387</v>
      </c>
      <c r="W991" s="2"/>
      <c r="X991" s="2"/>
    </row>
    <row r="992" spans="1:24">
      <c r="A992">
        <v>1</v>
      </c>
      <c r="B992">
        <v>150</v>
      </c>
      <c r="C992">
        <v>75</v>
      </c>
      <c r="D992">
        <v>150</v>
      </c>
      <c r="E992">
        <v>100</v>
      </c>
      <c r="F992">
        <v>6</v>
      </c>
      <c r="G992">
        <v>125</v>
      </c>
      <c r="H992">
        <v>2013</v>
      </c>
      <c r="I992">
        <v>0.25</v>
      </c>
      <c r="J992">
        <v>0.35</v>
      </c>
      <c r="K992">
        <f t="shared" si="183"/>
        <v>518</v>
      </c>
      <c r="L992">
        <f t="shared" si="183"/>
        <v>518</v>
      </c>
      <c r="M992">
        <v>1</v>
      </c>
      <c r="N992">
        <v>1</v>
      </c>
      <c r="O992">
        <f t="shared" si="181"/>
        <v>0.35389999999999999</v>
      </c>
      <c r="P992">
        <f t="shared" si="182"/>
        <v>118.10799999999999</v>
      </c>
      <c r="Q992">
        <f t="shared" si="178"/>
        <v>107.92677165354336</v>
      </c>
      <c r="R992">
        <f t="shared" si="179"/>
        <v>118.10799999999999</v>
      </c>
      <c r="S992">
        <f t="shared" si="180"/>
        <v>201.73212019361429</v>
      </c>
      <c r="T992">
        <f t="shared" si="184"/>
        <v>172.52380163276277</v>
      </c>
      <c r="W992" s="2"/>
      <c r="X992" s="2"/>
    </row>
    <row r="993" spans="1:24">
      <c r="A993">
        <v>1</v>
      </c>
      <c r="B993">
        <v>150</v>
      </c>
      <c r="C993">
        <v>75</v>
      </c>
      <c r="D993">
        <v>150</v>
      </c>
      <c r="E993">
        <v>100</v>
      </c>
      <c r="F993">
        <v>6</v>
      </c>
      <c r="G993">
        <v>125</v>
      </c>
      <c r="H993">
        <v>2013</v>
      </c>
      <c r="I993">
        <v>0.25</v>
      </c>
      <c r="J993">
        <v>0.35</v>
      </c>
      <c r="K993">
        <f t="shared" si="183"/>
        <v>524.5</v>
      </c>
      <c r="L993">
        <f t="shared" si="183"/>
        <v>524.5</v>
      </c>
      <c r="M993">
        <v>1</v>
      </c>
      <c r="N993">
        <v>1</v>
      </c>
      <c r="O993">
        <f t="shared" si="181"/>
        <v>0.35389999999999999</v>
      </c>
      <c r="P993">
        <f t="shared" si="182"/>
        <v>118.10799999999999</v>
      </c>
      <c r="Q993">
        <f t="shared" si="178"/>
        <v>107.92677165354336</v>
      </c>
      <c r="R993">
        <f t="shared" si="179"/>
        <v>118.10799999999999</v>
      </c>
      <c r="S993">
        <f t="shared" si="180"/>
        <v>202.6659221883549</v>
      </c>
      <c r="T993">
        <f t="shared" si="184"/>
        <v>171.17445858806713</v>
      </c>
      <c r="W993" s="2"/>
      <c r="X993" s="2"/>
    </row>
    <row r="994" spans="1:24">
      <c r="A994">
        <v>1</v>
      </c>
      <c r="B994">
        <v>150</v>
      </c>
      <c r="C994">
        <v>75</v>
      </c>
      <c r="D994">
        <v>150</v>
      </c>
      <c r="E994">
        <v>100</v>
      </c>
      <c r="F994">
        <v>6</v>
      </c>
      <c r="G994">
        <v>125</v>
      </c>
      <c r="H994">
        <v>2013</v>
      </c>
      <c r="I994">
        <v>0.25</v>
      </c>
      <c r="J994">
        <v>0.35</v>
      </c>
      <c r="K994">
        <f t="shared" si="183"/>
        <v>531</v>
      </c>
      <c r="L994">
        <f t="shared" si="183"/>
        <v>531</v>
      </c>
      <c r="M994">
        <v>1</v>
      </c>
      <c r="N994">
        <v>1</v>
      </c>
      <c r="O994">
        <f t="shared" si="181"/>
        <v>0.35389999999999999</v>
      </c>
      <c r="P994">
        <f t="shared" si="182"/>
        <v>118.10799999999999</v>
      </c>
      <c r="Q994">
        <f t="shared" si="178"/>
        <v>107.92677165354336</v>
      </c>
      <c r="R994">
        <f t="shared" si="179"/>
        <v>118.10799999999999</v>
      </c>
      <c r="S994">
        <f t="shared" si="180"/>
        <v>203.57434511103145</v>
      </c>
      <c r="T994">
        <f t="shared" si="184"/>
        <v>169.83697718302622</v>
      </c>
      <c r="W994" s="2"/>
      <c r="X994" s="2"/>
    </row>
    <row r="995" spans="1:24">
      <c r="A995">
        <v>1</v>
      </c>
      <c r="B995">
        <v>150</v>
      </c>
      <c r="C995">
        <v>75</v>
      </c>
      <c r="D995">
        <v>150</v>
      </c>
      <c r="E995">
        <v>100</v>
      </c>
      <c r="F995">
        <v>6</v>
      </c>
      <c r="G995">
        <v>125</v>
      </c>
      <c r="H995">
        <v>2013</v>
      </c>
      <c r="I995">
        <v>0.25</v>
      </c>
      <c r="J995">
        <v>0.35</v>
      </c>
      <c r="K995">
        <f t="shared" si="183"/>
        <v>537.5</v>
      </c>
      <c r="L995">
        <f t="shared" si="183"/>
        <v>537.5</v>
      </c>
      <c r="M995">
        <v>1</v>
      </c>
      <c r="N995">
        <v>1</v>
      </c>
      <c r="O995">
        <f t="shared" si="181"/>
        <v>0.35389999999999999</v>
      </c>
      <c r="P995">
        <f t="shared" si="182"/>
        <v>118.10799999999999</v>
      </c>
      <c r="Q995">
        <f t="shared" si="178"/>
        <v>107.92677165354336</v>
      </c>
      <c r="R995">
        <f t="shared" si="179"/>
        <v>118.10799999999999</v>
      </c>
      <c r="S995">
        <f t="shared" si="180"/>
        <v>204.45777253815882</v>
      </c>
      <c r="T995">
        <f t="shared" si="184"/>
        <v>168.5112432267988</v>
      </c>
      <c r="W995" s="2"/>
      <c r="X995" s="2"/>
    </row>
    <row r="996" spans="1:24">
      <c r="A996">
        <v>1</v>
      </c>
      <c r="B996">
        <v>150</v>
      </c>
      <c r="C996">
        <v>75</v>
      </c>
      <c r="D996">
        <v>150</v>
      </c>
      <c r="E996">
        <v>100</v>
      </c>
      <c r="F996">
        <v>6</v>
      </c>
      <c r="G996">
        <v>125</v>
      </c>
      <c r="H996">
        <v>2013</v>
      </c>
      <c r="I996">
        <v>0.25</v>
      </c>
      <c r="J996">
        <v>0.35</v>
      </c>
      <c r="K996">
        <f t="shared" si="183"/>
        <v>544</v>
      </c>
      <c r="L996">
        <f t="shared" si="183"/>
        <v>544</v>
      </c>
      <c r="M996">
        <v>1</v>
      </c>
      <c r="N996">
        <v>1</v>
      </c>
      <c r="O996">
        <f t="shared" si="181"/>
        <v>0.35389999999999999</v>
      </c>
      <c r="P996">
        <f t="shared" si="182"/>
        <v>118.10799999999999</v>
      </c>
      <c r="Q996">
        <f t="shared" si="178"/>
        <v>107.92677165354336</v>
      </c>
      <c r="R996">
        <f t="shared" si="179"/>
        <v>118.10799999999999</v>
      </c>
      <c r="S996">
        <f t="shared" si="180"/>
        <v>205.31658278649104</v>
      </c>
      <c r="T996">
        <f t="shared" si="184"/>
        <v>167.19714370296973</v>
      </c>
      <c r="W996" s="2"/>
      <c r="X996" s="2"/>
    </row>
    <row r="997" spans="1:24">
      <c r="A997">
        <v>1</v>
      </c>
      <c r="B997">
        <v>150</v>
      </c>
      <c r="C997">
        <v>75</v>
      </c>
      <c r="D997">
        <v>150</v>
      </c>
      <c r="E997">
        <v>100</v>
      </c>
      <c r="F997">
        <v>6</v>
      </c>
      <c r="G997">
        <v>125</v>
      </c>
      <c r="H997">
        <v>2013</v>
      </c>
      <c r="I997">
        <v>0.25</v>
      </c>
      <c r="J997">
        <v>0.35</v>
      </c>
      <c r="K997">
        <f t="shared" si="183"/>
        <v>550.5</v>
      </c>
      <c r="L997">
        <f t="shared" si="183"/>
        <v>550.5</v>
      </c>
      <c r="M997">
        <v>1</v>
      </c>
      <c r="N997">
        <v>1</v>
      </c>
      <c r="O997">
        <f t="shared" si="181"/>
        <v>0.35389999999999999</v>
      </c>
      <c r="P997">
        <f t="shared" si="182"/>
        <v>118.10799999999999</v>
      </c>
      <c r="Q997">
        <f t="shared" si="178"/>
        <v>107.92677165354336</v>
      </c>
      <c r="R997">
        <f t="shared" si="179"/>
        <v>118.10799999999999</v>
      </c>
      <c r="S997">
        <f t="shared" si="180"/>
        <v>206.15114898344794</v>
      </c>
      <c r="T997">
        <f t="shared" si="184"/>
        <v>165.89456675688908</v>
      </c>
      <c r="W997" s="2"/>
      <c r="X997" s="2"/>
    </row>
    <row r="998" spans="1:24">
      <c r="A998">
        <v>1</v>
      </c>
      <c r="B998">
        <v>150</v>
      </c>
      <c r="C998">
        <v>75</v>
      </c>
      <c r="D998">
        <v>150</v>
      </c>
      <c r="E998">
        <v>100</v>
      </c>
      <c r="F998">
        <v>6</v>
      </c>
      <c r="G998">
        <v>125</v>
      </c>
      <c r="H998">
        <v>2013</v>
      </c>
      <c r="I998">
        <v>0.25</v>
      </c>
      <c r="J998">
        <v>0.35</v>
      </c>
      <c r="K998">
        <f t="shared" si="183"/>
        <v>557</v>
      </c>
      <c r="L998">
        <f t="shared" si="183"/>
        <v>557</v>
      </c>
      <c r="M998">
        <v>1</v>
      </c>
      <c r="N998">
        <v>1</v>
      </c>
      <c r="O998">
        <f t="shared" si="181"/>
        <v>0.35389999999999999</v>
      </c>
      <c r="P998">
        <f t="shared" si="182"/>
        <v>118.10799999999999</v>
      </c>
      <c r="Q998">
        <f t="shared" si="178"/>
        <v>107.92677165354336</v>
      </c>
      <c r="R998">
        <f t="shared" si="179"/>
        <v>118.10799999999999</v>
      </c>
      <c r="S998">
        <f t="shared" si="180"/>
        <v>206.96183913660488</v>
      </c>
      <c r="T998">
        <f t="shared" si="184"/>
        <v>164.6034016831525</v>
      </c>
      <c r="W998" s="2"/>
      <c r="X998" s="2"/>
    </row>
    <row r="999" spans="1:24">
      <c r="A999">
        <v>1</v>
      </c>
      <c r="B999">
        <v>150</v>
      </c>
      <c r="C999">
        <v>75</v>
      </c>
      <c r="D999">
        <v>150</v>
      </c>
      <c r="E999">
        <v>100</v>
      </c>
      <c r="F999">
        <v>6</v>
      </c>
      <c r="G999">
        <v>125</v>
      </c>
      <c r="H999">
        <v>2013</v>
      </c>
      <c r="I999">
        <v>0.25</v>
      </c>
      <c r="J999">
        <v>0.35</v>
      </c>
      <c r="K999">
        <f t="shared" si="183"/>
        <v>563.5</v>
      </c>
      <c r="L999">
        <f t="shared" si="183"/>
        <v>563.5</v>
      </c>
      <c r="M999">
        <v>1</v>
      </c>
      <c r="N999">
        <v>1</v>
      </c>
      <c r="O999">
        <f t="shared" si="181"/>
        <v>0.35389999999999999</v>
      </c>
      <c r="P999">
        <f t="shared" si="182"/>
        <v>118.10799999999999</v>
      </c>
      <c r="Q999">
        <f t="shared" si="178"/>
        <v>107.92677165354336</v>
      </c>
      <c r="R999">
        <f t="shared" si="179"/>
        <v>118.10799999999999</v>
      </c>
      <c r="S999">
        <f t="shared" si="180"/>
        <v>207.74901620225774</v>
      </c>
      <c r="T999">
        <f t="shared" si="184"/>
        <v>163.32353891322126</v>
      </c>
      <c r="W999" s="2"/>
      <c r="X999" s="2"/>
    </row>
    <row r="1000" spans="1:24">
      <c r="A1000">
        <v>1</v>
      </c>
      <c r="B1000">
        <v>150</v>
      </c>
      <c r="C1000">
        <v>75</v>
      </c>
      <c r="D1000">
        <v>150</v>
      </c>
      <c r="E1000">
        <v>100</v>
      </c>
      <c r="F1000">
        <v>6</v>
      </c>
      <c r="G1000">
        <v>125</v>
      </c>
      <c r="H1000">
        <v>2013</v>
      </c>
      <c r="I1000">
        <v>0.25</v>
      </c>
      <c r="J1000">
        <v>0.35</v>
      </c>
      <c r="K1000">
        <f t="shared" si="183"/>
        <v>570</v>
      </c>
      <c r="L1000">
        <f t="shared" si="183"/>
        <v>570</v>
      </c>
      <c r="M1000">
        <v>1</v>
      </c>
      <c r="N1000">
        <v>1</v>
      </c>
      <c r="O1000">
        <f t="shared" si="181"/>
        <v>0.35389999999999999</v>
      </c>
      <c r="P1000">
        <f t="shared" si="182"/>
        <v>118.10799999999999</v>
      </c>
      <c r="Q1000">
        <f t="shared" ref="Q1000:Q1020" si="185">IF(P1000&gt;=0,59.6 + 2455 / (H1000- 1962.2),59.6 + 2455 / (H1000- 1962.2) + P1000 * 0.5466)</f>
        <v>107.92677165354336</v>
      </c>
      <c r="R1000">
        <f t="shared" ref="R1000:R1020" si="186">IF(P1000&gt;0,P1000,0.001)</f>
        <v>118.10799999999999</v>
      </c>
      <c r="S1000">
        <f t="shared" ref="S1000:S1020" si="187">(Q1000 +R1000^1.2) * (1 - EXP(-0.001502 * K1000)) *EXP(-0.000554 * L1000) * EXP(-0.1064 * I1000) * EXP(-0.0325 * J1000) * 1.2453</f>
        <v>208.51303815307568</v>
      </c>
      <c r="T1000">
        <f t="shared" si="184"/>
        <v>162.05487000317987</v>
      </c>
      <c r="W1000" s="2"/>
      <c r="X1000" s="2"/>
    </row>
    <row r="1001" spans="1:24">
      <c r="A1001">
        <v>1</v>
      </c>
      <c r="B1001">
        <v>150</v>
      </c>
      <c r="C1001">
        <v>75</v>
      </c>
      <c r="D1001">
        <v>150</v>
      </c>
      <c r="E1001">
        <v>100</v>
      </c>
      <c r="F1001">
        <v>6</v>
      </c>
      <c r="G1001">
        <v>125</v>
      </c>
      <c r="H1001">
        <v>2013</v>
      </c>
      <c r="I1001">
        <v>0.25</v>
      </c>
      <c r="J1001">
        <v>0.35</v>
      </c>
      <c r="K1001">
        <f t="shared" si="183"/>
        <v>576.5</v>
      </c>
      <c r="L1001">
        <f t="shared" si="183"/>
        <v>576.5</v>
      </c>
      <c r="M1001">
        <v>1</v>
      </c>
      <c r="N1001">
        <v>1</v>
      </c>
      <c r="O1001">
        <f t="shared" si="181"/>
        <v>0.35389999999999999</v>
      </c>
      <c r="P1001">
        <f t="shared" si="182"/>
        <v>118.10799999999999</v>
      </c>
      <c r="Q1001">
        <f t="shared" si="185"/>
        <v>107.92677165354336</v>
      </c>
      <c r="R1001">
        <f t="shared" si="186"/>
        <v>118.10799999999999</v>
      </c>
      <c r="S1001">
        <f t="shared" si="187"/>
        <v>209.25425804485397</v>
      </c>
      <c r="T1001">
        <f t="shared" si="184"/>
        <v>160.79728762163106</v>
      </c>
      <c r="W1001" s="2"/>
      <c r="X1001" s="2"/>
    </row>
    <row r="1002" spans="1:24">
      <c r="A1002">
        <v>1</v>
      </c>
      <c r="B1002">
        <v>150</v>
      </c>
      <c r="C1002">
        <v>75</v>
      </c>
      <c r="D1002">
        <v>150</v>
      </c>
      <c r="E1002">
        <v>100</v>
      </c>
      <c r="F1002">
        <v>6</v>
      </c>
      <c r="G1002">
        <v>125</v>
      </c>
      <c r="H1002">
        <v>2013</v>
      </c>
      <c r="I1002">
        <v>0.25</v>
      </c>
      <c r="J1002">
        <v>0.35</v>
      </c>
      <c r="K1002">
        <f t="shared" si="183"/>
        <v>583</v>
      </c>
      <c r="L1002">
        <f t="shared" si="183"/>
        <v>583</v>
      </c>
      <c r="M1002">
        <v>1</v>
      </c>
      <c r="N1002">
        <v>1</v>
      </c>
      <c r="O1002">
        <f t="shared" si="181"/>
        <v>0.35389999999999999</v>
      </c>
      <c r="P1002">
        <f t="shared" si="182"/>
        <v>118.10799999999999</v>
      </c>
      <c r="Q1002">
        <f t="shared" si="185"/>
        <v>107.92677165354336</v>
      </c>
      <c r="R1002">
        <f t="shared" si="186"/>
        <v>118.10799999999999</v>
      </c>
      <c r="S1002">
        <f t="shared" si="187"/>
        <v>209.97302408237752</v>
      </c>
      <c r="T1002">
        <f t="shared" si="184"/>
        <v>159.55068553772426</v>
      </c>
      <c r="W1002" s="2"/>
      <c r="X1002" s="2"/>
    </row>
    <row r="1003" spans="1:24">
      <c r="A1003">
        <v>1</v>
      </c>
      <c r="B1003">
        <v>150</v>
      </c>
      <c r="C1003">
        <v>75</v>
      </c>
      <c r="D1003">
        <v>150</v>
      </c>
      <c r="E1003">
        <v>100</v>
      </c>
      <c r="F1003">
        <v>6</v>
      </c>
      <c r="G1003">
        <v>125</v>
      </c>
      <c r="H1003">
        <v>2013</v>
      </c>
      <c r="I1003">
        <v>0.25</v>
      </c>
      <c r="J1003">
        <v>0.35</v>
      </c>
      <c r="K1003">
        <f t="shared" si="183"/>
        <v>589.5</v>
      </c>
      <c r="L1003">
        <f t="shared" si="183"/>
        <v>589.5</v>
      </c>
      <c r="M1003">
        <v>1</v>
      </c>
      <c r="N1003">
        <v>1</v>
      </c>
      <c r="O1003">
        <f t="shared" si="181"/>
        <v>0.35389999999999999</v>
      </c>
      <c r="P1003">
        <f t="shared" si="182"/>
        <v>118.10799999999999</v>
      </c>
      <c r="Q1003">
        <f t="shared" si="185"/>
        <v>107.92677165354336</v>
      </c>
      <c r="R1003">
        <f t="shared" si="186"/>
        <v>118.10799999999999</v>
      </c>
      <c r="S1003">
        <f t="shared" si="187"/>
        <v>210.66967968440895</v>
      </c>
      <c r="T1003">
        <f t="shared" si="184"/>
        <v>158.31495860931832</v>
      </c>
      <c r="W1003" s="2"/>
      <c r="X1003" s="2"/>
    </row>
    <row r="1004" spans="1:24">
      <c r="A1004">
        <v>1</v>
      </c>
      <c r="B1004">
        <v>150</v>
      </c>
      <c r="C1004">
        <v>75</v>
      </c>
      <c r="D1004">
        <v>150</v>
      </c>
      <c r="E1004">
        <v>100</v>
      </c>
      <c r="F1004">
        <v>6</v>
      </c>
      <c r="G1004">
        <v>125</v>
      </c>
      <c r="H1004">
        <v>2013</v>
      </c>
      <c r="I1004">
        <v>0.25</v>
      </c>
      <c r="J1004">
        <v>0.35</v>
      </c>
      <c r="K1004">
        <f t="shared" si="183"/>
        <v>596</v>
      </c>
      <c r="L1004">
        <f t="shared" si="183"/>
        <v>596</v>
      </c>
      <c r="M1004">
        <v>1</v>
      </c>
      <c r="N1004">
        <v>1</v>
      </c>
      <c r="O1004">
        <f t="shared" si="181"/>
        <v>0.35389999999999999</v>
      </c>
      <c r="P1004">
        <f t="shared" si="182"/>
        <v>118.10799999999999</v>
      </c>
      <c r="Q1004">
        <f t="shared" si="185"/>
        <v>107.92677165354336</v>
      </c>
      <c r="R1004">
        <f t="shared" si="186"/>
        <v>118.10799999999999</v>
      </c>
      <c r="S1004">
        <f t="shared" si="187"/>
        <v>211.34456354781173</v>
      </c>
      <c r="T1004">
        <f t="shared" si="184"/>
        <v>157.09000277127615</v>
      </c>
      <c r="W1004" s="2"/>
      <c r="X1004" s="2"/>
    </row>
    <row r="1005" spans="1:24">
      <c r="A1005">
        <v>1</v>
      </c>
      <c r="B1005">
        <v>150</v>
      </c>
      <c r="C1005">
        <v>75</v>
      </c>
      <c r="D1005">
        <v>150</v>
      </c>
      <c r="E1005">
        <v>100</v>
      </c>
      <c r="F1005">
        <v>6</v>
      </c>
      <c r="G1005">
        <v>125</v>
      </c>
      <c r="H1005">
        <v>2013</v>
      </c>
      <c r="I1005">
        <v>0.25</v>
      </c>
      <c r="J1005">
        <v>0.35</v>
      </c>
      <c r="K1005">
        <f t="shared" si="183"/>
        <v>602.5</v>
      </c>
      <c r="L1005">
        <f t="shared" si="183"/>
        <v>602.5</v>
      </c>
      <c r="M1005">
        <v>1</v>
      </c>
      <c r="N1005">
        <v>1</v>
      </c>
      <c r="O1005">
        <f t="shared" si="181"/>
        <v>0.35389999999999999</v>
      </c>
      <c r="P1005">
        <f t="shared" si="182"/>
        <v>118.10799999999999</v>
      </c>
      <c r="Q1005">
        <f t="shared" si="185"/>
        <v>107.92677165354336</v>
      </c>
      <c r="R1005">
        <f t="shared" si="186"/>
        <v>118.10799999999999</v>
      </c>
      <c r="S1005">
        <f t="shared" si="187"/>
        <v>211.99800971081905</v>
      </c>
      <c r="T1005">
        <f t="shared" si="184"/>
        <v>155.87571502388855</v>
      </c>
      <c r="W1005" s="2"/>
      <c r="X1005" s="2"/>
    </row>
    <row r="1006" spans="1:24">
      <c r="A1006">
        <v>1</v>
      </c>
      <c r="B1006">
        <v>150</v>
      </c>
      <c r="C1006">
        <v>75</v>
      </c>
      <c r="D1006">
        <v>150</v>
      </c>
      <c r="E1006">
        <v>100</v>
      </c>
      <c r="F1006">
        <v>6</v>
      </c>
      <c r="G1006">
        <v>125</v>
      </c>
      <c r="H1006">
        <v>2013</v>
      </c>
      <c r="I1006">
        <v>0.25</v>
      </c>
      <c r="J1006">
        <v>0.35</v>
      </c>
      <c r="K1006">
        <f t="shared" si="183"/>
        <v>609</v>
      </c>
      <c r="L1006">
        <f t="shared" si="183"/>
        <v>609</v>
      </c>
      <c r="M1006">
        <v>1</v>
      </c>
      <c r="N1006">
        <v>1</v>
      </c>
      <c r="O1006">
        <f t="shared" si="181"/>
        <v>0.35389999999999999</v>
      </c>
      <c r="P1006">
        <f t="shared" si="182"/>
        <v>118.10799999999999</v>
      </c>
      <c r="Q1006">
        <f t="shared" si="185"/>
        <v>107.92677165354336</v>
      </c>
      <c r="R1006">
        <f t="shared" si="186"/>
        <v>118.10799999999999</v>
      </c>
      <c r="S1006">
        <f t="shared" si="187"/>
        <v>212.63034761546206</v>
      </c>
      <c r="T1006">
        <f t="shared" si="184"/>
        <v>154.67199342142806</v>
      </c>
      <c r="W1006" s="2"/>
      <c r="X1006" s="2"/>
    </row>
    <row r="1007" spans="1:24">
      <c r="A1007">
        <v>1</v>
      </c>
      <c r="B1007">
        <v>150</v>
      </c>
      <c r="C1007">
        <v>75</v>
      </c>
      <c r="D1007">
        <v>150</v>
      </c>
      <c r="E1007">
        <v>100</v>
      </c>
      <c r="F1007">
        <v>6</v>
      </c>
      <c r="G1007">
        <v>125</v>
      </c>
      <c r="H1007">
        <v>2013</v>
      </c>
      <c r="I1007">
        <v>0.25</v>
      </c>
      <c r="J1007">
        <v>0.35</v>
      </c>
      <c r="K1007">
        <f t="shared" si="183"/>
        <v>615.5</v>
      </c>
      <c r="L1007">
        <f t="shared" si="183"/>
        <v>615.5</v>
      </c>
      <c r="M1007">
        <v>1</v>
      </c>
      <c r="N1007">
        <v>1</v>
      </c>
      <c r="O1007">
        <f t="shared" si="181"/>
        <v>0.35389999999999999</v>
      </c>
      <c r="P1007">
        <f t="shared" si="182"/>
        <v>118.10799999999999</v>
      </c>
      <c r="Q1007">
        <f t="shared" si="185"/>
        <v>107.92677165354336</v>
      </c>
      <c r="R1007">
        <f t="shared" si="186"/>
        <v>118.10799999999999</v>
      </c>
      <c r="S1007">
        <f t="shared" si="187"/>
        <v>213.24190216916588</v>
      </c>
      <c r="T1007">
        <f t="shared" si="184"/>
        <v>153.47873706082936</v>
      </c>
      <c r="W1007" s="2"/>
      <c r="X1007" s="2"/>
    </row>
    <row r="1008" spans="1:24">
      <c r="A1008">
        <v>1</v>
      </c>
      <c r="B1008">
        <v>150</v>
      </c>
      <c r="C1008">
        <v>75</v>
      </c>
      <c r="D1008">
        <v>150</v>
      </c>
      <c r="E1008">
        <v>100</v>
      </c>
      <c r="F1008">
        <v>6</v>
      </c>
      <c r="G1008">
        <v>125</v>
      </c>
      <c r="H1008">
        <v>2013</v>
      </c>
      <c r="I1008">
        <v>0.25</v>
      </c>
      <c r="J1008">
        <v>0.35</v>
      </c>
      <c r="K1008">
        <f t="shared" si="183"/>
        <v>622</v>
      </c>
      <c r="L1008">
        <f t="shared" si="183"/>
        <v>622</v>
      </c>
      <c r="M1008">
        <v>1</v>
      </c>
      <c r="N1008">
        <v>1</v>
      </c>
      <c r="O1008">
        <f t="shared" si="181"/>
        <v>0.35389999999999999</v>
      </c>
      <c r="P1008">
        <f t="shared" si="182"/>
        <v>118.10799999999999</v>
      </c>
      <c r="Q1008">
        <f t="shared" si="185"/>
        <v>107.92677165354336</v>
      </c>
      <c r="R1008">
        <f t="shared" si="186"/>
        <v>118.10799999999999</v>
      </c>
      <c r="S1008">
        <f t="shared" si="187"/>
        <v>213.83299380552697</v>
      </c>
      <c r="T1008">
        <f t="shared" si="184"/>
        <v>152.29584607049588</v>
      </c>
      <c r="W1008" s="2"/>
      <c r="X1008" s="2"/>
    </row>
    <row r="1009" spans="1:24">
      <c r="A1009">
        <v>1</v>
      </c>
      <c r="B1009">
        <v>150</v>
      </c>
      <c r="C1009">
        <v>75</v>
      </c>
      <c r="D1009">
        <v>150</v>
      </c>
      <c r="E1009">
        <v>100</v>
      </c>
      <c r="F1009">
        <v>6</v>
      </c>
      <c r="G1009">
        <v>125</v>
      </c>
      <c r="H1009">
        <v>2013</v>
      </c>
      <c r="I1009">
        <v>0.25</v>
      </c>
      <c r="J1009">
        <v>0.35</v>
      </c>
      <c r="K1009">
        <f t="shared" si="183"/>
        <v>628.5</v>
      </c>
      <c r="L1009">
        <f t="shared" si="183"/>
        <v>628.5</v>
      </c>
      <c r="M1009">
        <v>1</v>
      </c>
      <c r="N1009">
        <v>1</v>
      </c>
      <c r="O1009">
        <f t="shared" si="181"/>
        <v>0.35389999999999999</v>
      </c>
      <c r="P1009">
        <f t="shared" si="182"/>
        <v>118.10799999999999</v>
      </c>
      <c r="Q1009">
        <f t="shared" si="185"/>
        <v>107.92677165354336</v>
      </c>
      <c r="R1009">
        <f t="shared" si="186"/>
        <v>118.10799999999999</v>
      </c>
      <c r="S1009">
        <f t="shared" si="187"/>
        <v>214.40393854428075</v>
      </c>
      <c r="T1009">
        <f t="shared" si="184"/>
        <v>151.1232215992305</v>
      </c>
      <c r="W1009" s="2"/>
      <c r="X1009" s="2"/>
    </row>
    <row r="1010" spans="1:24">
      <c r="A1010">
        <v>1</v>
      </c>
      <c r="B1010">
        <v>150</v>
      </c>
      <c r="C1010">
        <v>75</v>
      </c>
      <c r="D1010">
        <v>150</v>
      </c>
      <c r="E1010">
        <v>100</v>
      </c>
      <c r="F1010">
        <v>6</v>
      </c>
      <c r="G1010">
        <v>125</v>
      </c>
      <c r="H1010">
        <v>2013</v>
      </c>
      <c r="I1010">
        <v>0.25</v>
      </c>
      <c r="J1010">
        <v>0.35</v>
      </c>
      <c r="K1010">
        <f t="shared" si="183"/>
        <v>635</v>
      </c>
      <c r="L1010">
        <f t="shared" si="183"/>
        <v>635</v>
      </c>
      <c r="M1010">
        <v>1</v>
      </c>
      <c r="N1010">
        <v>1</v>
      </c>
      <c r="O1010">
        <f t="shared" si="181"/>
        <v>0.35389999999999999</v>
      </c>
      <c r="P1010">
        <f t="shared" si="182"/>
        <v>118.10799999999999</v>
      </c>
      <c r="Q1010">
        <f t="shared" si="185"/>
        <v>107.92677165354336</v>
      </c>
      <c r="R1010">
        <f t="shared" si="186"/>
        <v>118.10799999999999</v>
      </c>
      <c r="S1010">
        <f t="shared" si="187"/>
        <v>214.95504805047173</v>
      </c>
      <c r="T1010">
        <f t="shared" si="184"/>
        <v>149.96076580528972</v>
      </c>
      <c r="W1010" s="2"/>
      <c r="X1010" s="2"/>
    </row>
    <row r="1011" spans="1:24">
      <c r="A1011">
        <v>1</v>
      </c>
      <c r="B1011">
        <v>150</v>
      </c>
      <c r="C1011">
        <v>75</v>
      </c>
      <c r="D1011">
        <v>150</v>
      </c>
      <c r="E1011">
        <v>100</v>
      </c>
      <c r="F1011">
        <v>6</v>
      </c>
      <c r="G1011">
        <v>125</v>
      </c>
      <c r="H1011">
        <v>2013</v>
      </c>
      <c r="I1011">
        <v>0.25</v>
      </c>
      <c r="J1011">
        <v>0.35</v>
      </c>
      <c r="K1011">
        <f t="shared" si="183"/>
        <v>641.5</v>
      </c>
      <c r="L1011">
        <f t="shared" si="183"/>
        <v>641.5</v>
      </c>
      <c r="M1011">
        <v>1</v>
      </c>
      <c r="N1011">
        <v>1</v>
      </c>
      <c r="O1011">
        <f t="shared" si="181"/>
        <v>0.35389999999999999</v>
      </c>
      <c r="P1011">
        <f t="shared" si="182"/>
        <v>118.10799999999999</v>
      </c>
      <c r="Q1011">
        <f t="shared" si="185"/>
        <v>107.92677165354336</v>
      </c>
      <c r="R1011">
        <f t="shared" si="186"/>
        <v>118.10799999999999</v>
      </c>
      <c r="S1011">
        <f t="shared" si="187"/>
        <v>215.48662969283555</v>
      </c>
      <c r="T1011">
        <f t="shared" si="184"/>
        <v>148.8083818455591</v>
      </c>
      <c r="W1011" s="2"/>
      <c r="X1011" s="2"/>
    </row>
    <row r="1012" spans="1:24">
      <c r="A1012">
        <v>1</v>
      </c>
      <c r="B1012">
        <v>150</v>
      </c>
      <c r="C1012">
        <v>75</v>
      </c>
      <c r="D1012">
        <v>150</v>
      </c>
      <c r="E1012">
        <v>100</v>
      </c>
      <c r="F1012">
        <v>6</v>
      </c>
      <c r="G1012">
        <v>125</v>
      </c>
      <c r="H1012">
        <v>2013</v>
      </c>
      <c r="I1012">
        <v>0.25</v>
      </c>
      <c r="J1012">
        <v>0.35</v>
      </c>
      <c r="K1012">
        <f t="shared" si="183"/>
        <v>648</v>
      </c>
      <c r="L1012">
        <f t="shared" si="183"/>
        <v>648</v>
      </c>
      <c r="M1012">
        <v>1</v>
      </c>
      <c r="N1012">
        <v>1</v>
      </c>
      <c r="O1012">
        <f t="shared" si="181"/>
        <v>0.35389999999999999</v>
      </c>
      <c r="P1012">
        <f t="shared" si="182"/>
        <v>118.10799999999999</v>
      </c>
      <c r="Q1012">
        <f t="shared" si="185"/>
        <v>107.92677165354336</v>
      </c>
      <c r="R1012">
        <f t="shared" si="186"/>
        <v>118.10799999999999</v>
      </c>
      <c r="S1012">
        <f t="shared" si="187"/>
        <v>215.9989866014044</v>
      </c>
      <c r="T1012">
        <f t="shared" si="184"/>
        <v>147.66597386484898</v>
      </c>
      <c r="W1012" s="2"/>
      <c r="X1012" s="2"/>
    </row>
    <row r="1013" spans="1:24">
      <c r="A1013">
        <v>1</v>
      </c>
      <c r="B1013">
        <v>150</v>
      </c>
      <c r="C1013">
        <v>75</v>
      </c>
      <c r="D1013">
        <v>150</v>
      </c>
      <c r="E1013">
        <v>100</v>
      </c>
      <c r="F1013">
        <v>6</v>
      </c>
      <c r="G1013">
        <v>125</v>
      </c>
      <c r="H1013">
        <v>2013</v>
      </c>
      <c r="I1013">
        <v>0.25</v>
      </c>
      <c r="J1013">
        <v>0.35</v>
      </c>
      <c r="K1013">
        <f t="shared" si="183"/>
        <v>654.5</v>
      </c>
      <c r="L1013">
        <f t="shared" si="183"/>
        <v>654.5</v>
      </c>
      <c r="M1013">
        <v>1</v>
      </c>
      <c r="N1013">
        <v>1</v>
      </c>
      <c r="O1013">
        <f t="shared" si="181"/>
        <v>0.35389999999999999</v>
      </c>
      <c r="P1013">
        <f t="shared" si="182"/>
        <v>118.10799999999999</v>
      </c>
      <c r="Q1013">
        <f t="shared" si="185"/>
        <v>107.92677165354336</v>
      </c>
      <c r="R1013">
        <f t="shared" si="186"/>
        <v>118.10799999999999</v>
      </c>
      <c r="S1013">
        <f t="shared" si="187"/>
        <v>216.49241772434519</v>
      </c>
      <c r="T1013">
        <f t="shared" si="184"/>
        <v>146.53344698530924</v>
      </c>
      <c r="W1013" s="2"/>
      <c r="X1013" s="2"/>
    </row>
    <row r="1014" spans="1:24">
      <c r="A1014">
        <v>1</v>
      </c>
      <c r="B1014">
        <v>150</v>
      </c>
      <c r="C1014">
        <v>75</v>
      </c>
      <c r="D1014">
        <v>150</v>
      </c>
      <c r="E1014">
        <v>100</v>
      </c>
      <c r="F1014">
        <v>6</v>
      </c>
      <c r="G1014">
        <v>125</v>
      </c>
      <c r="H1014">
        <v>2013</v>
      </c>
      <c r="I1014">
        <v>0.25</v>
      </c>
      <c r="J1014">
        <v>0.35</v>
      </c>
      <c r="K1014">
        <f t="shared" si="183"/>
        <v>661</v>
      </c>
      <c r="L1014">
        <f t="shared" si="183"/>
        <v>661</v>
      </c>
      <c r="M1014">
        <v>1</v>
      </c>
      <c r="N1014">
        <v>1</v>
      </c>
      <c r="O1014">
        <f t="shared" si="181"/>
        <v>0.35389999999999999</v>
      </c>
      <c r="P1014">
        <f t="shared" si="182"/>
        <v>118.10799999999999</v>
      </c>
      <c r="Q1014">
        <f t="shared" si="185"/>
        <v>107.92677165354336</v>
      </c>
      <c r="R1014">
        <f t="shared" si="186"/>
        <v>118.10799999999999</v>
      </c>
      <c r="S1014">
        <f t="shared" si="187"/>
        <v>216.96721788404136</v>
      </c>
      <c r="T1014">
        <f t="shared" si="184"/>
        <v>145.41070729596115</v>
      </c>
      <c r="W1014" s="2"/>
      <c r="X1014" s="2"/>
    </row>
    <row r="1015" spans="1:24">
      <c r="A1015">
        <v>1</v>
      </c>
      <c r="B1015">
        <v>150</v>
      </c>
      <c r="C1015">
        <v>75</v>
      </c>
      <c r="D1015">
        <v>150</v>
      </c>
      <c r="E1015">
        <v>100</v>
      </c>
      <c r="F1015">
        <v>6</v>
      </c>
      <c r="G1015">
        <v>125</v>
      </c>
      <c r="H1015">
        <v>2013</v>
      </c>
      <c r="I1015">
        <v>0.25</v>
      </c>
      <c r="J1015">
        <v>0.35</v>
      </c>
      <c r="K1015">
        <f t="shared" si="183"/>
        <v>667.5</v>
      </c>
      <c r="L1015">
        <f t="shared" si="183"/>
        <v>667.5</v>
      </c>
      <c r="M1015">
        <v>1</v>
      </c>
      <c r="N1015">
        <v>1</v>
      </c>
      <c r="O1015">
        <f t="shared" si="181"/>
        <v>0.35389999999999999</v>
      </c>
      <c r="P1015">
        <f t="shared" si="182"/>
        <v>118.10799999999999</v>
      </c>
      <c r="Q1015">
        <f t="shared" si="185"/>
        <v>107.92677165354336</v>
      </c>
      <c r="R1015">
        <f t="shared" si="186"/>
        <v>118.10799999999999</v>
      </c>
      <c r="S1015">
        <f t="shared" si="187"/>
        <v>217.42367783242852</v>
      </c>
      <c r="T1015">
        <f t="shared" si="184"/>
        <v>144.2976618423458</v>
      </c>
      <c r="W1015" s="2"/>
      <c r="X1015" s="2"/>
    </row>
    <row r="1016" spans="1:24">
      <c r="A1016">
        <v>1</v>
      </c>
      <c r="B1016">
        <v>150</v>
      </c>
      <c r="C1016">
        <v>75</v>
      </c>
      <c r="D1016">
        <v>150</v>
      </c>
      <c r="E1016">
        <v>100</v>
      </c>
      <c r="F1016">
        <v>6</v>
      </c>
      <c r="G1016">
        <v>125</v>
      </c>
      <c r="H1016">
        <v>2013</v>
      </c>
      <c r="I1016">
        <v>0.25</v>
      </c>
      <c r="J1016">
        <v>0.35</v>
      </c>
      <c r="K1016">
        <f t="shared" si="183"/>
        <v>674</v>
      </c>
      <c r="L1016">
        <f t="shared" si="183"/>
        <v>674</v>
      </c>
      <c r="M1016">
        <v>1</v>
      </c>
      <c r="N1016">
        <v>1</v>
      </c>
      <c r="O1016">
        <f t="shared" si="181"/>
        <v>0.35389999999999999</v>
      </c>
      <c r="P1016">
        <f t="shared" si="182"/>
        <v>118.10799999999999</v>
      </c>
      <c r="Q1016">
        <f t="shared" si="185"/>
        <v>107.92677165354336</v>
      </c>
      <c r="R1016">
        <f t="shared" si="186"/>
        <v>118.10799999999999</v>
      </c>
      <c r="S1016">
        <f t="shared" si="187"/>
        <v>217.86208430559282</v>
      </c>
      <c r="T1016">
        <f t="shared" si="184"/>
        <v>143.19421861628726</v>
      </c>
      <c r="W1016" s="2"/>
      <c r="X1016" s="2"/>
    </row>
    <row r="1017" spans="1:24">
      <c r="A1017">
        <v>1</v>
      </c>
      <c r="B1017">
        <v>150</v>
      </c>
      <c r="C1017">
        <v>75</v>
      </c>
      <c r="D1017">
        <v>150</v>
      </c>
      <c r="E1017">
        <v>100</v>
      </c>
      <c r="F1017">
        <v>6</v>
      </c>
      <c r="G1017">
        <v>125</v>
      </c>
      <c r="H1017">
        <v>2013</v>
      </c>
      <c r="I1017">
        <v>0.25</v>
      </c>
      <c r="J1017">
        <v>0.35</v>
      </c>
      <c r="K1017">
        <f t="shared" si="183"/>
        <v>680.5</v>
      </c>
      <c r="L1017">
        <f t="shared" si="183"/>
        <v>680.5</v>
      </c>
      <c r="M1017">
        <v>1</v>
      </c>
      <c r="N1017">
        <v>1</v>
      </c>
      <c r="O1017">
        <f t="shared" si="181"/>
        <v>0.35389999999999999</v>
      </c>
      <c r="P1017">
        <f t="shared" si="182"/>
        <v>118.10799999999999</v>
      </c>
      <c r="Q1017">
        <f t="shared" si="185"/>
        <v>107.92677165354336</v>
      </c>
      <c r="R1017">
        <f t="shared" si="186"/>
        <v>118.10799999999999</v>
      </c>
      <c r="S1017">
        <f t="shared" si="187"/>
        <v>218.28272007764289</v>
      </c>
      <c r="T1017">
        <f t="shared" si="184"/>
        <v>142.10028654576897</v>
      </c>
      <c r="W1017" s="2"/>
      <c r="X1017" s="2"/>
    </row>
    <row r="1018" spans="1:24">
      <c r="A1018">
        <v>1</v>
      </c>
      <c r="B1018">
        <v>150</v>
      </c>
      <c r="C1018">
        <v>75</v>
      </c>
      <c r="D1018">
        <v>150</v>
      </c>
      <c r="E1018">
        <v>100</v>
      </c>
      <c r="F1018">
        <v>6</v>
      </c>
      <c r="G1018">
        <v>125</v>
      </c>
      <c r="H1018">
        <v>2013</v>
      </c>
      <c r="I1018">
        <v>0.25</v>
      </c>
      <c r="J1018">
        <v>0.35</v>
      </c>
      <c r="K1018">
        <f t="shared" si="183"/>
        <v>687</v>
      </c>
      <c r="L1018">
        <f t="shared" si="183"/>
        <v>687</v>
      </c>
      <c r="M1018">
        <v>1</v>
      </c>
      <c r="N1018">
        <v>1</v>
      </c>
      <c r="O1018">
        <f t="shared" si="181"/>
        <v>0.35389999999999999</v>
      </c>
      <c r="P1018">
        <f t="shared" si="182"/>
        <v>118.10799999999999</v>
      </c>
      <c r="Q1018">
        <f t="shared" si="185"/>
        <v>107.92677165354336</v>
      </c>
      <c r="R1018">
        <f t="shared" si="186"/>
        <v>118.10799999999999</v>
      </c>
      <c r="S1018">
        <f t="shared" si="187"/>
        <v>218.68586401386457</v>
      </c>
      <c r="T1018">
        <f t="shared" si="184"/>
        <v>141.01577548492284</v>
      </c>
      <c r="W1018" s="2"/>
      <c r="X1018" s="2"/>
    </row>
    <row r="1019" spans="1:24">
      <c r="A1019">
        <v>1</v>
      </c>
      <c r="B1019">
        <v>150</v>
      </c>
      <c r="C1019">
        <v>75</v>
      </c>
      <c r="D1019">
        <v>150</v>
      </c>
      <c r="E1019">
        <v>100</v>
      </c>
      <c r="F1019">
        <v>6</v>
      </c>
      <c r="G1019">
        <v>125</v>
      </c>
      <c r="H1019">
        <v>2013</v>
      </c>
      <c r="I1019">
        <v>0.25</v>
      </c>
      <c r="J1019">
        <v>0.35</v>
      </c>
      <c r="K1019">
        <f t="shared" si="183"/>
        <v>693.5</v>
      </c>
      <c r="L1019">
        <f t="shared" si="183"/>
        <v>693.5</v>
      </c>
      <c r="M1019">
        <v>1</v>
      </c>
      <c r="N1019">
        <v>1</v>
      </c>
      <c r="O1019">
        <f t="shared" si="181"/>
        <v>0.35389999999999999</v>
      </c>
      <c r="P1019">
        <f t="shared" si="182"/>
        <v>118.10799999999999</v>
      </c>
      <c r="Q1019">
        <f t="shared" si="185"/>
        <v>107.92677165354336</v>
      </c>
      <c r="R1019">
        <f t="shared" si="186"/>
        <v>118.10799999999999</v>
      </c>
      <c r="S1019">
        <f t="shared" si="187"/>
        <v>219.07179112316788</v>
      </c>
      <c r="T1019">
        <f t="shared" si="184"/>
        <v>139.94059620412887</v>
      </c>
      <c r="W1019" s="2"/>
      <c r="X1019" s="2"/>
    </row>
    <row r="1020" spans="1:24">
      <c r="A1020">
        <v>1</v>
      </c>
      <c r="B1020">
        <v>150</v>
      </c>
      <c r="C1020">
        <v>75</v>
      </c>
      <c r="D1020">
        <v>150</v>
      </c>
      <c r="E1020">
        <v>100</v>
      </c>
      <c r="F1020">
        <v>6</v>
      </c>
      <c r="G1020">
        <v>125</v>
      </c>
      <c r="H1020">
        <v>2013</v>
      </c>
      <c r="I1020">
        <v>0.25</v>
      </c>
      <c r="J1020">
        <v>0.35</v>
      </c>
      <c r="K1020">
        <f t="shared" si="183"/>
        <v>700</v>
      </c>
      <c r="L1020">
        <f t="shared" si="183"/>
        <v>700</v>
      </c>
      <c r="M1020">
        <v>1</v>
      </c>
      <c r="N1020">
        <v>1</v>
      </c>
      <c r="O1020">
        <f t="shared" si="181"/>
        <v>0.35389999999999999</v>
      </c>
      <c r="P1020">
        <f t="shared" si="182"/>
        <v>118.10799999999999</v>
      </c>
      <c r="Q1020">
        <f t="shared" si="185"/>
        <v>107.92677165354336</v>
      </c>
      <c r="R1020">
        <f t="shared" si="186"/>
        <v>118.10799999999999</v>
      </c>
      <c r="S1020">
        <f t="shared" si="187"/>
        <v>219.44077260983596</v>
      </c>
      <c r="T1020">
        <f t="shared" si="184"/>
        <v>138.87466038022475</v>
      </c>
      <c r="W1020" s="2"/>
      <c r="X1020" s="2"/>
    </row>
    <row r="1021" spans="1:24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19</v>
      </c>
      <c r="L1021" t="s">
        <v>20</v>
      </c>
      <c r="M1021" t="s">
        <v>10</v>
      </c>
      <c r="N1021" t="s">
        <v>11</v>
      </c>
      <c r="P1021" t="s">
        <v>12</v>
      </c>
      <c r="Q1021" t="s">
        <v>13</v>
      </c>
      <c r="R1021" t="s">
        <v>16</v>
      </c>
      <c r="S1021" t="s">
        <v>14</v>
      </c>
      <c r="T1021" t="s">
        <v>15</v>
      </c>
      <c r="W1021" s="2"/>
      <c r="X1021" s="2"/>
    </row>
    <row r="1022" spans="1:24">
      <c r="A1022">
        <v>1</v>
      </c>
      <c r="B1022">
        <v>150</v>
      </c>
      <c r="C1022">
        <v>75</v>
      </c>
      <c r="D1022">
        <v>150</v>
      </c>
      <c r="E1022">
        <v>100</v>
      </c>
      <c r="F1022">
        <v>1</v>
      </c>
      <c r="G1022">
        <v>125</v>
      </c>
      <c r="H1022">
        <v>2013</v>
      </c>
      <c r="I1022">
        <v>0.25</v>
      </c>
      <c r="J1022">
        <v>0.35</v>
      </c>
      <c r="K1022">
        <v>375</v>
      </c>
      <c r="L1022">
        <v>375</v>
      </c>
      <c r="M1022">
        <v>1</v>
      </c>
      <c r="N1022">
        <v>1</v>
      </c>
      <c r="O1022">
        <f>IF(F1022&lt;= 4,1.0749,0.3539)</f>
        <v>1.0749</v>
      </c>
      <c r="P1022">
        <f>(0.3255 *A1022)+ (0.2528 * (B1022 +D1022)) +(0.376 * E1022) +(O1022* C1022)- (0.1936 * G1022) + M1022 + N1022</f>
        <v>172.18299999999999</v>
      </c>
      <c r="Q1022">
        <f t="shared" ref="Q1022:Q1033" si="188">IF(P1022&gt;=0,59.6 + 2455 / (H1022- 1962.2),59.6 + 2455 / (H1022- 1962.2) + P1022 * 0.5466)</f>
        <v>107.92677165354336</v>
      </c>
      <c r="R1022">
        <f t="shared" ref="R1022:R1033" si="189">IF(P1022&gt;0,P1022,0.001)</f>
        <v>172.18299999999999</v>
      </c>
      <c r="S1022">
        <f t="shared" ref="S1022:S1033" si="190">(Q1022 +R1022^1.2) * (1 - EXP(-0.001502 * K1022)) *EXP(-0.000554 * L1022) * EXP(-0.1064 * I1022) * EXP(-0.0325 * J1022) * 1.2453</f>
        <v>247.50802193776823</v>
      </c>
      <c r="T1022">
        <f t="shared" ref="T1022:T1033" si="191">100*S1022*4.43/K1022</f>
        <v>292.38947658248355</v>
      </c>
      <c r="W1022" s="2"/>
      <c r="X1022" s="2"/>
    </row>
    <row r="1023" spans="1:24">
      <c r="A1023">
        <v>1</v>
      </c>
      <c r="B1023">
        <v>150</v>
      </c>
      <c r="C1023">
        <v>75</v>
      </c>
      <c r="D1023">
        <v>150</v>
      </c>
      <c r="E1023">
        <v>100</v>
      </c>
      <c r="F1023">
        <v>2</v>
      </c>
      <c r="G1023">
        <v>125</v>
      </c>
      <c r="H1023">
        <v>2013</v>
      </c>
      <c r="I1023">
        <v>0.25</v>
      </c>
      <c r="J1023">
        <v>0.35</v>
      </c>
      <c r="K1023">
        <v>375</v>
      </c>
      <c r="L1023">
        <v>375</v>
      </c>
      <c r="M1023">
        <v>1</v>
      </c>
      <c r="N1023">
        <v>1</v>
      </c>
      <c r="O1023">
        <f t="shared" ref="O1023:O1033" si="192">IF(F1023&lt;= 4,1.0749,0.3539)</f>
        <v>1.0749</v>
      </c>
      <c r="P1023">
        <f t="shared" ref="P1023:P1033" si="193">(0.3255 *A1023)+ (0.2528 * (B1023 +D1023)) +(0.376 * E1023) +(O1023* C1023)- (0.1936 * G1023) + M1023 + N1023</f>
        <v>172.18299999999999</v>
      </c>
      <c r="Q1023">
        <f t="shared" si="188"/>
        <v>107.92677165354336</v>
      </c>
      <c r="R1023">
        <f t="shared" si="189"/>
        <v>172.18299999999999</v>
      </c>
      <c r="S1023">
        <f t="shared" si="190"/>
        <v>247.50802193776823</v>
      </c>
      <c r="T1023">
        <f t="shared" si="191"/>
        <v>292.38947658248355</v>
      </c>
      <c r="W1023" s="2"/>
      <c r="X1023" s="2"/>
    </row>
    <row r="1024" spans="1:24">
      <c r="A1024">
        <v>1</v>
      </c>
      <c r="B1024">
        <v>150</v>
      </c>
      <c r="C1024">
        <v>75</v>
      </c>
      <c r="D1024">
        <v>150</v>
      </c>
      <c r="E1024">
        <v>100</v>
      </c>
      <c r="F1024">
        <v>3</v>
      </c>
      <c r="G1024">
        <v>125</v>
      </c>
      <c r="H1024">
        <v>2013</v>
      </c>
      <c r="I1024">
        <v>0.25</v>
      </c>
      <c r="J1024">
        <v>0.35</v>
      </c>
      <c r="K1024">
        <v>375</v>
      </c>
      <c r="L1024">
        <v>375</v>
      </c>
      <c r="M1024">
        <v>1</v>
      </c>
      <c r="N1024">
        <v>1</v>
      </c>
      <c r="O1024">
        <f t="shared" si="192"/>
        <v>1.0749</v>
      </c>
      <c r="P1024">
        <f t="shared" si="193"/>
        <v>172.18299999999999</v>
      </c>
      <c r="Q1024">
        <f t="shared" si="188"/>
        <v>107.92677165354336</v>
      </c>
      <c r="R1024">
        <f t="shared" si="189"/>
        <v>172.18299999999999</v>
      </c>
      <c r="S1024">
        <f t="shared" si="190"/>
        <v>247.50802193776823</v>
      </c>
      <c r="T1024">
        <f t="shared" si="191"/>
        <v>292.38947658248355</v>
      </c>
      <c r="W1024" s="2"/>
      <c r="X1024" s="2"/>
    </row>
    <row r="1025" spans="1:24">
      <c r="A1025">
        <v>1</v>
      </c>
      <c r="B1025">
        <v>150</v>
      </c>
      <c r="C1025">
        <v>75</v>
      </c>
      <c r="D1025">
        <v>150</v>
      </c>
      <c r="E1025">
        <v>100</v>
      </c>
      <c r="F1025">
        <v>4</v>
      </c>
      <c r="G1025">
        <v>125</v>
      </c>
      <c r="H1025">
        <v>2013</v>
      </c>
      <c r="I1025">
        <v>0.25</v>
      </c>
      <c r="J1025">
        <v>0.35</v>
      </c>
      <c r="K1025">
        <v>375</v>
      </c>
      <c r="L1025">
        <v>375</v>
      </c>
      <c r="M1025">
        <v>1</v>
      </c>
      <c r="N1025">
        <v>1</v>
      </c>
      <c r="O1025">
        <f t="shared" si="192"/>
        <v>1.0749</v>
      </c>
      <c r="P1025">
        <f t="shared" si="193"/>
        <v>172.18299999999999</v>
      </c>
      <c r="Q1025">
        <f t="shared" si="188"/>
        <v>107.92677165354336</v>
      </c>
      <c r="R1025">
        <f t="shared" si="189"/>
        <v>172.18299999999999</v>
      </c>
      <c r="S1025">
        <f t="shared" si="190"/>
        <v>247.50802193776823</v>
      </c>
      <c r="T1025">
        <f t="shared" si="191"/>
        <v>292.38947658248355</v>
      </c>
      <c r="W1025" s="2"/>
      <c r="X1025" s="2"/>
    </row>
    <row r="1026" spans="1:24">
      <c r="A1026">
        <v>1</v>
      </c>
      <c r="B1026">
        <v>150</v>
      </c>
      <c r="C1026">
        <v>75</v>
      </c>
      <c r="D1026">
        <v>150</v>
      </c>
      <c r="E1026">
        <v>100</v>
      </c>
      <c r="F1026">
        <v>5</v>
      </c>
      <c r="G1026">
        <v>125</v>
      </c>
      <c r="H1026">
        <v>2013</v>
      </c>
      <c r="I1026">
        <v>0.25</v>
      </c>
      <c r="J1026">
        <v>0.35</v>
      </c>
      <c r="K1026">
        <v>375</v>
      </c>
      <c r="L1026">
        <v>375</v>
      </c>
      <c r="M1026">
        <v>1</v>
      </c>
      <c r="N1026">
        <v>1</v>
      </c>
      <c r="O1026">
        <f t="shared" si="192"/>
        <v>0.35389999999999999</v>
      </c>
      <c r="P1026">
        <f t="shared" si="193"/>
        <v>118.10799999999999</v>
      </c>
      <c r="Q1026">
        <f t="shared" si="188"/>
        <v>107.92677165354336</v>
      </c>
      <c r="R1026">
        <f t="shared" si="189"/>
        <v>118.10799999999999</v>
      </c>
      <c r="S1026">
        <f t="shared" si="190"/>
        <v>173.91975068990064</v>
      </c>
      <c r="T1026">
        <f t="shared" si="191"/>
        <v>205.45719881500261</v>
      </c>
      <c r="W1026" s="2"/>
      <c r="X1026" s="2"/>
    </row>
    <row r="1027" spans="1:24">
      <c r="A1027">
        <v>1</v>
      </c>
      <c r="B1027">
        <v>150</v>
      </c>
      <c r="C1027">
        <v>75</v>
      </c>
      <c r="D1027">
        <v>150</v>
      </c>
      <c r="E1027">
        <v>100</v>
      </c>
      <c r="F1027">
        <v>6</v>
      </c>
      <c r="G1027">
        <v>125</v>
      </c>
      <c r="H1027">
        <v>2013</v>
      </c>
      <c r="I1027">
        <v>0.25</v>
      </c>
      <c r="J1027">
        <v>0.35</v>
      </c>
      <c r="K1027">
        <v>375</v>
      </c>
      <c r="L1027">
        <v>375</v>
      </c>
      <c r="M1027">
        <v>1</v>
      </c>
      <c r="N1027">
        <v>1</v>
      </c>
      <c r="O1027">
        <f t="shared" si="192"/>
        <v>0.35389999999999999</v>
      </c>
      <c r="P1027">
        <f t="shared" si="193"/>
        <v>118.10799999999999</v>
      </c>
      <c r="Q1027">
        <f t="shared" si="188"/>
        <v>107.92677165354336</v>
      </c>
      <c r="R1027">
        <f t="shared" si="189"/>
        <v>118.10799999999999</v>
      </c>
      <c r="S1027">
        <f t="shared" si="190"/>
        <v>173.91975068990064</v>
      </c>
      <c r="T1027">
        <f t="shared" si="191"/>
        <v>205.45719881500261</v>
      </c>
      <c r="W1027" s="2"/>
      <c r="X1027" s="2"/>
    </row>
    <row r="1028" spans="1:24">
      <c r="A1028">
        <v>1</v>
      </c>
      <c r="B1028">
        <v>150</v>
      </c>
      <c r="C1028">
        <v>75</v>
      </c>
      <c r="D1028">
        <v>150</v>
      </c>
      <c r="E1028">
        <v>100</v>
      </c>
      <c r="F1028">
        <v>7</v>
      </c>
      <c r="G1028">
        <v>125</v>
      </c>
      <c r="H1028">
        <v>2013</v>
      </c>
      <c r="I1028">
        <v>0.25</v>
      </c>
      <c r="J1028">
        <v>0.35</v>
      </c>
      <c r="K1028">
        <v>375</v>
      </c>
      <c r="L1028">
        <v>375</v>
      </c>
      <c r="M1028">
        <v>1</v>
      </c>
      <c r="N1028">
        <v>1</v>
      </c>
      <c r="O1028">
        <f t="shared" si="192"/>
        <v>0.35389999999999999</v>
      </c>
      <c r="P1028">
        <f t="shared" si="193"/>
        <v>118.10799999999999</v>
      </c>
      <c r="Q1028">
        <f t="shared" si="188"/>
        <v>107.92677165354336</v>
      </c>
      <c r="R1028">
        <f t="shared" si="189"/>
        <v>118.10799999999999</v>
      </c>
      <c r="S1028">
        <f t="shared" si="190"/>
        <v>173.91975068990064</v>
      </c>
      <c r="T1028">
        <f t="shared" si="191"/>
        <v>205.45719881500261</v>
      </c>
      <c r="W1028" s="2"/>
      <c r="X1028" s="2"/>
    </row>
    <row r="1029" spans="1:24">
      <c r="A1029">
        <v>1</v>
      </c>
      <c r="B1029">
        <v>150</v>
      </c>
      <c r="C1029">
        <v>75</v>
      </c>
      <c r="D1029">
        <v>150</v>
      </c>
      <c r="E1029">
        <v>100</v>
      </c>
      <c r="F1029">
        <v>8</v>
      </c>
      <c r="G1029">
        <v>125</v>
      </c>
      <c r="H1029">
        <v>2013</v>
      </c>
      <c r="I1029">
        <v>0.25</v>
      </c>
      <c r="J1029">
        <v>0.35</v>
      </c>
      <c r="K1029">
        <v>375</v>
      </c>
      <c r="L1029">
        <v>375</v>
      </c>
      <c r="M1029">
        <v>1</v>
      </c>
      <c r="N1029">
        <v>1</v>
      </c>
      <c r="O1029">
        <f t="shared" si="192"/>
        <v>0.35389999999999999</v>
      </c>
      <c r="P1029">
        <f t="shared" si="193"/>
        <v>118.10799999999999</v>
      </c>
      <c r="Q1029">
        <f t="shared" si="188"/>
        <v>107.92677165354336</v>
      </c>
      <c r="R1029">
        <f t="shared" si="189"/>
        <v>118.10799999999999</v>
      </c>
      <c r="S1029">
        <f t="shared" si="190"/>
        <v>173.91975068990064</v>
      </c>
      <c r="T1029">
        <f t="shared" si="191"/>
        <v>205.45719881500261</v>
      </c>
      <c r="W1029" s="2"/>
      <c r="X1029" s="2"/>
    </row>
    <row r="1030" spans="1:24">
      <c r="A1030">
        <v>1</v>
      </c>
      <c r="B1030">
        <v>150</v>
      </c>
      <c r="C1030">
        <v>75</v>
      </c>
      <c r="D1030">
        <v>150</v>
      </c>
      <c r="E1030">
        <v>100</v>
      </c>
      <c r="F1030">
        <v>9</v>
      </c>
      <c r="G1030">
        <v>125</v>
      </c>
      <c r="H1030">
        <v>2013</v>
      </c>
      <c r="I1030">
        <v>0.25</v>
      </c>
      <c r="J1030">
        <v>0.35</v>
      </c>
      <c r="K1030">
        <v>375</v>
      </c>
      <c r="L1030">
        <v>375</v>
      </c>
      <c r="M1030">
        <v>1</v>
      </c>
      <c r="N1030">
        <v>1</v>
      </c>
      <c r="O1030">
        <f t="shared" si="192"/>
        <v>0.35389999999999999</v>
      </c>
      <c r="P1030">
        <f t="shared" si="193"/>
        <v>118.10799999999999</v>
      </c>
      <c r="Q1030">
        <f t="shared" si="188"/>
        <v>107.92677165354336</v>
      </c>
      <c r="R1030">
        <f t="shared" si="189"/>
        <v>118.10799999999999</v>
      </c>
      <c r="S1030">
        <f t="shared" si="190"/>
        <v>173.91975068990064</v>
      </c>
      <c r="T1030">
        <f t="shared" si="191"/>
        <v>205.45719881500261</v>
      </c>
      <c r="W1030" s="2"/>
      <c r="X1030" s="2"/>
    </row>
    <row r="1031" spans="1:24">
      <c r="A1031">
        <v>1</v>
      </c>
      <c r="B1031">
        <v>150</v>
      </c>
      <c r="C1031">
        <v>75</v>
      </c>
      <c r="D1031">
        <v>150</v>
      </c>
      <c r="E1031">
        <v>100</v>
      </c>
      <c r="F1031">
        <v>10</v>
      </c>
      <c r="G1031">
        <v>125</v>
      </c>
      <c r="H1031">
        <v>2013</v>
      </c>
      <c r="I1031">
        <v>0.25</v>
      </c>
      <c r="J1031">
        <v>0.35</v>
      </c>
      <c r="K1031">
        <v>375</v>
      </c>
      <c r="L1031">
        <v>375</v>
      </c>
      <c r="M1031">
        <v>1</v>
      </c>
      <c r="N1031">
        <v>1</v>
      </c>
      <c r="O1031">
        <f t="shared" si="192"/>
        <v>0.35389999999999999</v>
      </c>
      <c r="P1031">
        <f t="shared" si="193"/>
        <v>118.10799999999999</v>
      </c>
      <c r="Q1031">
        <f t="shared" si="188"/>
        <v>107.92677165354336</v>
      </c>
      <c r="R1031">
        <f t="shared" si="189"/>
        <v>118.10799999999999</v>
      </c>
      <c r="S1031">
        <f t="shared" si="190"/>
        <v>173.91975068990064</v>
      </c>
      <c r="T1031">
        <f t="shared" si="191"/>
        <v>205.45719881500261</v>
      </c>
      <c r="W1031" s="2"/>
      <c r="X1031" s="2"/>
    </row>
    <row r="1032" spans="1:24">
      <c r="A1032">
        <v>1</v>
      </c>
      <c r="B1032">
        <v>150</v>
      </c>
      <c r="C1032">
        <v>75</v>
      </c>
      <c r="D1032">
        <v>150</v>
      </c>
      <c r="E1032">
        <v>100</v>
      </c>
      <c r="F1032">
        <v>11</v>
      </c>
      <c r="G1032">
        <v>125</v>
      </c>
      <c r="H1032">
        <v>2013</v>
      </c>
      <c r="I1032">
        <v>0.25</v>
      </c>
      <c r="J1032">
        <v>0.35</v>
      </c>
      <c r="K1032">
        <v>375</v>
      </c>
      <c r="L1032">
        <v>375</v>
      </c>
      <c r="M1032">
        <v>1</v>
      </c>
      <c r="N1032">
        <v>1</v>
      </c>
      <c r="O1032">
        <f t="shared" si="192"/>
        <v>0.35389999999999999</v>
      </c>
      <c r="P1032">
        <f t="shared" si="193"/>
        <v>118.10799999999999</v>
      </c>
      <c r="Q1032">
        <f t="shared" si="188"/>
        <v>107.92677165354336</v>
      </c>
      <c r="R1032">
        <f t="shared" si="189"/>
        <v>118.10799999999999</v>
      </c>
      <c r="S1032">
        <f t="shared" si="190"/>
        <v>173.91975068990064</v>
      </c>
      <c r="T1032">
        <f t="shared" si="191"/>
        <v>205.45719881500261</v>
      </c>
      <c r="W1032" s="2"/>
      <c r="X1032" s="2"/>
    </row>
    <row r="1033" spans="1:24">
      <c r="A1033">
        <v>1</v>
      </c>
      <c r="B1033">
        <v>150</v>
      </c>
      <c r="C1033">
        <v>75</v>
      </c>
      <c r="D1033">
        <v>150</v>
      </c>
      <c r="E1033">
        <v>100</v>
      </c>
      <c r="F1033">
        <v>12</v>
      </c>
      <c r="G1033">
        <v>125</v>
      </c>
      <c r="H1033">
        <v>2013</v>
      </c>
      <c r="I1033">
        <v>0.25</v>
      </c>
      <c r="J1033">
        <v>0.35</v>
      </c>
      <c r="K1033">
        <v>375</v>
      </c>
      <c r="L1033">
        <v>375</v>
      </c>
      <c r="M1033">
        <v>1</v>
      </c>
      <c r="N1033">
        <v>1</v>
      </c>
      <c r="O1033">
        <f t="shared" si="192"/>
        <v>0.35389999999999999</v>
      </c>
      <c r="P1033">
        <f t="shared" si="193"/>
        <v>118.10799999999999</v>
      </c>
      <c r="Q1033">
        <f t="shared" si="188"/>
        <v>107.92677165354336</v>
      </c>
      <c r="R1033">
        <f t="shared" si="189"/>
        <v>118.10799999999999</v>
      </c>
      <c r="S1033">
        <f t="shared" si="190"/>
        <v>173.91975068990064</v>
      </c>
      <c r="T1033">
        <f t="shared" si="191"/>
        <v>205.45719881500261</v>
      </c>
      <c r="W1033" s="2"/>
      <c r="X1033" s="2"/>
    </row>
    <row r="1034" spans="1:24">
      <c r="A1034" t="s">
        <v>0</v>
      </c>
      <c r="B1034" t="s">
        <v>1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19</v>
      </c>
      <c r="L1034" t="s">
        <v>20</v>
      </c>
      <c r="M1034" t="s">
        <v>10</v>
      </c>
      <c r="N1034" t="s">
        <v>11</v>
      </c>
      <c r="P1034" t="s">
        <v>12</v>
      </c>
      <c r="Q1034" t="s">
        <v>13</v>
      </c>
      <c r="R1034" t="s">
        <v>16</v>
      </c>
      <c r="S1034" t="s">
        <v>14</v>
      </c>
      <c r="T1034" t="s">
        <v>15</v>
      </c>
      <c r="W1034" s="2"/>
      <c r="X1034" s="2"/>
    </row>
    <row r="1035" spans="1:24">
      <c r="A1035">
        <v>1</v>
      </c>
      <c r="B1035">
        <v>150</v>
      </c>
      <c r="C1035">
        <v>75</v>
      </c>
      <c r="D1035">
        <v>150</v>
      </c>
      <c r="E1035">
        <v>100</v>
      </c>
      <c r="F1035">
        <v>6</v>
      </c>
      <c r="G1035">
        <v>125</v>
      </c>
      <c r="H1035">
        <v>2013</v>
      </c>
      <c r="I1035">
        <v>0.25</v>
      </c>
      <c r="J1035">
        <v>0.35</v>
      </c>
      <c r="K1035">
        <v>375</v>
      </c>
      <c r="L1035">
        <v>375</v>
      </c>
      <c r="M1035">
        <v>-165.7</v>
      </c>
      <c r="N1035">
        <v>1</v>
      </c>
      <c r="O1035">
        <f>IF(F1035&lt;= 4,1.0749,0.3539)</f>
        <v>0.35389999999999999</v>
      </c>
      <c r="P1035">
        <f>(0.3255 *A1035)+ (0.2528 * (B1035 +D1035)) +(0.376 * E1035) +(O1035* C1035)- (0.1936 * G1035) + M1035 + N1035</f>
        <v>-48.591999999999999</v>
      </c>
      <c r="Q1035">
        <f t="shared" ref="Q1035" si="194">IF(P1035&gt;=0,59.6 + 2455 / (H1035- 1962.2),59.6 + 2455 / (H1035- 1962.2) + P1035 * 0.5466)</f>
        <v>81.366384453543361</v>
      </c>
      <c r="R1035">
        <f t="shared" ref="R1035" si="195">IF(P1035&gt;0,P1035,0.001)</f>
        <v>1E-3</v>
      </c>
      <c r="S1035">
        <f t="shared" ref="S1035" si="196">(Q1035 +R1035^1.2) * (1 - EXP(-0.001502 * K1035)) *EXP(-0.000554 * L1035) * EXP(-0.1064 * I1035) * EXP(-0.0325 * J1035) * 1.2453</f>
        <v>34.128884335242923</v>
      </c>
      <c r="T1035">
        <f t="shared" ref="T1035" si="197">100*S1035*4.43/K1035</f>
        <v>40.317588694700305</v>
      </c>
      <c r="W1035" s="2"/>
      <c r="X1035" s="2"/>
    </row>
    <row r="1036" spans="1:24">
      <c r="A1036" t="s">
        <v>0</v>
      </c>
      <c r="B1036" t="s">
        <v>1</v>
      </c>
      <c r="C1036" t="s">
        <v>2</v>
      </c>
      <c r="D1036" t="s">
        <v>3</v>
      </c>
      <c r="E1036" t="s">
        <v>4</v>
      </c>
      <c r="F1036" t="s">
        <v>5</v>
      </c>
      <c r="G1036" t="s">
        <v>6</v>
      </c>
      <c r="H1036" t="s">
        <v>7</v>
      </c>
      <c r="I1036" t="s">
        <v>8</v>
      </c>
      <c r="J1036" t="s">
        <v>9</v>
      </c>
      <c r="K1036" t="s">
        <v>19</v>
      </c>
      <c r="L1036" t="s">
        <v>20</v>
      </c>
      <c r="M1036" t="s">
        <v>10</v>
      </c>
      <c r="N1036" t="s">
        <v>11</v>
      </c>
      <c r="P1036" t="s">
        <v>12</v>
      </c>
      <c r="Q1036" t="s">
        <v>13</v>
      </c>
      <c r="R1036" t="s">
        <v>16</v>
      </c>
      <c r="S1036" t="s">
        <v>14</v>
      </c>
      <c r="T1036" t="s">
        <v>15</v>
      </c>
      <c r="W1036" s="2"/>
      <c r="X1036" s="2"/>
    </row>
    <row r="1037" spans="1:24">
      <c r="A1037">
        <v>1</v>
      </c>
      <c r="B1037">
        <v>150</v>
      </c>
      <c r="C1037">
        <v>75</v>
      </c>
      <c r="D1037">
        <v>150</v>
      </c>
      <c r="E1037">
        <v>100</v>
      </c>
      <c r="F1037">
        <v>6</v>
      </c>
      <c r="G1037">
        <v>125</v>
      </c>
      <c r="H1037">
        <v>2013</v>
      </c>
      <c r="I1037">
        <v>0.25</v>
      </c>
      <c r="J1037">
        <v>0.35</v>
      </c>
      <c r="K1037">
        <v>375</v>
      </c>
      <c r="L1037">
        <v>375</v>
      </c>
      <c r="M1037">
        <v>-98.6</v>
      </c>
      <c r="N1037">
        <v>1</v>
      </c>
      <c r="O1037">
        <f>IF(F1037&lt;= 4,1.0749,0.3539)</f>
        <v>0.35389999999999999</v>
      </c>
      <c r="P1037">
        <f>(0.3255 *A1037)+ (0.2528 * (B1037 +D1037)) +(0.376 * E1037) +(O1037* C1037)- (0.1936 * G1037) + M1037 + N1037</f>
        <v>18.507999999999996</v>
      </c>
      <c r="Q1037">
        <f t="shared" ref="Q1037" si="198">IF(P1037&gt;=0,59.6 + 2455 / (H1037- 1962.2),59.6 + 2455 / (H1037- 1962.2) + P1037 * 0.5466)</f>
        <v>107.92677165354336</v>
      </c>
      <c r="R1037">
        <f t="shared" ref="R1037" si="199">IF(P1037&gt;0,P1037,0.001)</f>
        <v>18.507999999999996</v>
      </c>
      <c r="S1037">
        <f t="shared" ref="S1037" si="200">(Q1037 +R1037^1.2) * (1 - EXP(-0.001502 * K1037)) *EXP(-0.000554 * L1037) * EXP(-0.1064 * I1037) * EXP(-0.0325 * J1037) * 1.2453</f>
        <v>59.185184947655365</v>
      </c>
      <c r="T1037">
        <f t="shared" ref="T1037" si="201">100*S1037*4.43/K1037</f>
        <v>69.917431818163521</v>
      </c>
      <c r="W1037" s="2"/>
      <c r="X1037" s="2"/>
    </row>
    <row r="1038" spans="1:24">
      <c r="A1038" t="s">
        <v>0</v>
      </c>
      <c r="B1038" t="s">
        <v>1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19</v>
      </c>
      <c r="L1038" t="s">
        <v>20</v>
      </c>
      <c r="M1038" t="s">
        <v>10</v>
      </c>
      <c r="N1038" t="s">
        <v>11</v>
      </c>
      <c r="P1038" t="s">
        <v>12</v>
      </c>
      <c r="Q1038" t="s">
        <v>13</v>
      </c>
      <c r="R1038" t="s">
        <v>16</v>
      </c>
      <c r="S1038" t="s">
        <v>14</v>
      </c>
      <c r="T1038" t="s">
        <v>15</v>
      </c>
      <c r="W1038" s="2"/>
      <c r="X1038" s="2"/>
    </row>
    <row r="1039" spans="1:24">
      <c r="A1039">
        <v>1</v>
      </c>
      <c r="B1039">
        <v>150</v>
      </c>
      <c r="C1039">
        <v>75</v>
      </c>
      <c r="D1039">
        <v>150</v>
      </c>
      <c r="E1039">
        <v>100</v>
      </c>
      <c r="F1039">
        <v>6</v>
      </c>
      <c r="G1039">
        <v>125</v>
      </c>
      <c r="H1039">
        <v>2013</v>
      </c>
      <c r="I1039">
        <v>0.25</v>
      </c>
      <c r="J1039">
        <v>0.35</v>
      </c>
      <c r="K1039">
        <v>375</v>
      </c>
      <c r="L1039">
        <v>375</v>
      </c>
      <c r="M1039">
        <v>-42</v>
      </c>
      <c r="N1039">
        <v>1</v>
      </c>
      <c r="O1039">
        <f>IF(F1039&lt;= 4,1.0749,0.3539)</f>
        <v>0.35389999999999999</v>
      </c>
      <c r="P1039">
        <f>(0.3255 *A1039)+ (0.2528 * (B1039 +D1039)) +(0.376 * E1039) +(O1039* C1039)- (0.1936 * G1039) + M1039 + N1039</f>
        <v>75.10799999999999</v>
      </c>
      <c r="Q1039">
        <f t="shared" ref="Q1039" si="202">IF(P1039&gt;=0,59.6 + 2455 / (H1039- 1962.2),59.6 + 2455 / (H1039- 1962.2) + P1039 * 0.5466)</f>
        <v>107.92677165354336</v>
      </c>
      <c r="R1039">
        <f t="shared" ref="R1039" si="203">IF(P1039&gt;0,P1039,0.001)</f>
        <v>75.10799999999999</v>
      </c>
      <c r="S1039">
        <f t="shared" ref="S1039" si="204">(Q1039 +R1039^1.2) * (1 - EXP(-0.001502 * K1039)) *EXP(-0.000554 * L1039) * EXP(-0.1064 * I1039) * EXP(-0.0325 * J1039) * 1.2453</f>
        <v>120.00013933486031</v>
      </c>
      <c r="T1039">
        <f t="shared" ref="T1039" si="205">100*S1039*4.43/K1039</f>
        <v>141.76016460091498</v>
      </c>
      <c r="W1039" s="2"/>
      <c r="X1039" s="2"/>
    </row>
    <row r="1040" spans="1:24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19</v>
      </c>
      <c r="L1040" t="s">
        <v>20</v>
      </c>
      <c r="M1040" t="s">
        <v>10</v>
      </c>
      <c r="N1040" t="s">
        <v>11</v>
      </c>
      <c r="P1040" t="s">
        <v>12</v>
      </c>
      <c r="Q1040" t="s">
        <v>13</v>
      </c>
      <c r="R1040" t="s">
        <v>16</v>
      </c>
      <c r="S1040" t="s">
        <v>14</v>
      </c>
      <c r="T1040" t="s">
        <v>15</v>
      </c>
      <c r="W1040" s="2"/>
      <c r="X1040" s="2"/>
    </row>
    <row r="1041" spans="1:24">
      <c r="A1041">
        <v>1</v>
      </c>
      <c r="B1041">
        <v>150</v>
      </c>
      <c r="C1041">
        <v>75</v>
      </c>
      <c r="D1041">
        <v>150</v>
      </c>
      <c r="E1041">
        <v>100</v>
      </c>
      <c r="F1041">
        <v>6</v>
      </c>
      <c r="G1041">
        <v>125</v>
      </c>
      <c r="H1041">
        <v>2013</v>
      </c>
      <c r="I1041">
        <v>0.25</v>
      </c>
      <c r="J1041">
        <v>0.35</v>
      </c>
      <c r="K1041">
        <v>375</v>
      </c>
      <c r="L1041">
        <v>375</v>
      </c>
      <c r="M1041">
        <v>-7.6</v>
      </c>
      <c r="N1041">
        <v>1</v>
      </c>
      <c r="O1041">
        <f>IF(F1041&lt;= 4,1.0749,0.3539)</f>
        <v>0.35389999999999999</v>
      </c>
      <c r="P1041">
        <f>(0.3255 *A1041)+ (0.2528 * (B1041 +D1041)) +(0.376 * E1041) +(O1041* C1041)- (0.1936 * G1041) + M1041 + N1041</f>
        <v>109.508</v>
      </c>
      <c r="Q1041">
        <f t="shared" ref="Q1041" si="206">IF(P1041&gt;=0,59.6 + 2455 / (H1041- 1962.2),59.6 + 2455 / (H1041- 1962.2) + P1041 * 0.5466)</f>
        <v>107.92677165354336</v>
      </c>
      <c r="R1041">
        <f t="shared" ref="R1041" si="207">IF(P1041&gt;0,P1041,0.001)</f>
        <v>109.508</v>
      </c>
      <c r="S1041">
        <f t="shared" ref="S1041" si="208">(Q1041 +R1041^1.2) * (1 - EXP(-0.001502 * K1041)) *EXP(-0.000554 * L1041) * EXP(-0.1064 * I1041) * EXP(-0.0325 * J1041) * 1.2453</f>
        <v>162.76208232234882</v>
      </c>
      <c r="T1041">
        <f t="shared" ref="T1041" si="209">100*S1041*4.43/K1041</f>
        <v>192.27627325013475</v>
      </c>
      <c r="W1041" s="2"/>
      <c r="X1041" s="2"/>
    </row>
    <row r="1042" spans="1:24">
      <c r="A1042" t="s">
        <v>0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19</v>
      </c>
      <c r="L1042" t="s">
        <v>20</v>
      </c>
      <c r="M1042" t="s">
        <v>10</v>
      </c>
      <c r="N1042" t="s">
        <v>11</v>
      </c>
      <c r="P1042" t="s">
        <v>12</v>
      </c>
      <c r="Q1042" t="s">
        <v>13</v>
      </c>
      <c r="R1042" t="s">
        <v>16</v>
      </c>
      <c r="S1042" t="s">
        <v>14</v>
      </c>
      <c r="T1042" t="s">
        <v>15</v>
      </c>
      <c r="W1042" s="2"/>
      <c r="X1042" s="2"/>
    </row>
    <row r="1043" spans="1:24">
      <c r="A1043">
        <v>1</v>
      </c>
      <c r="B1043">
        <v>150</v>
      </c>
      <c r="C1043">
        <v>75</v>
      </c>
      <c r="D1043">
        <v>150</v>
      </c>
      <c r="E1043">
        <v>100</v>
      </c>
      <c r="F1043">
        <v>6</v>
      </c>
      <c r="G1043">
        <v>125</v>
      </c>
      <c r="H1043">
        <v>2013</v>
      </c>
      <c r="I1043">
        <v>0.25</v>
      </c>
      <c r="J1043">
        <v>0.35</v>
      </c>
      <c r="K1043">
        <v>375</v>
      </c>
      <c r="L1043">
        <v>375</v>
      </c>
      <c r="M1043">
        <v>0</v>
      </c>
      <c r="N1043">
        <v>1</v>
      </c>
      <c r="O1043">
        <f>IF(F1043&lt;= 4,1.0749,0.3539)</f>
        <v>0.35389999999999999</v>
      </c>
      <c r="P1043">
        <f>(0.3255 *A1043)+ (0.2528 * (B1043 +D1043)) +(0.376 * E1043) +(O1043* C1043)- (0.1936 * G1043) + M1043 + N1043</f>
        <v>117.10799999999999</v>
      </c>
      <c r="Q1043">
        <f t="shared" ref="Q1043" si="210">IF(P1043&gt;=0,59.6 + 2455 / (H1043- 1962.2),59.6 + 2455 / (H1043- 1962.2) + P1043 * 0.5466)</f>
        <v>107.92677165354336</v>
      </c>
      <c r="R1043">
        <f t="shared" ref="R1043" si="211">IF(P1043&gt;0,P1043,0.001)</f>
        <v>117.10799999999999</v>
      </c>
      <c r="S1043">
        <f t="shared" ref="S1043" si="212">(Q1043 +R1043^1.2) * (1 - EXP(-0.001502 * K1043)) *EXP(-0.000554 * L1043) * EXP(-0.1064 * I1043) * EXP(-0.0325 * J1043) * 1.2453</f>
        <v>172.6137477875921</v>
      </c>
      <c r="T1043">
        <f t="shared" ref="T1043" si="213">100*S1043*4.43/K1043</f>
        <v>203.91437405307548</v>
      </c>
      <c r="W1043" s="2"/>
      <c r="X1043" s="2"/>
    </row>
    <row r="1044" spans="1:24">
      <c r="A1044" t="s">
        <v>0</v>
      </c>
      <c r="B1044" t="s">
        <v>1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19</v>
      </c>
      <c r="L1044" t="s">
        <v>20</v>
      </c>
      <c r="M1044" t="s">
        <v>10</v>
      </c>
      <c r="N1044" t="s">
        <v>11</v>
      </c>
      <c r="P1044" t="s">
        <v>12</v>
      </c>
      <c r="Q1044" t="s">
        <v>13</v>
      </c>
      <c r="R1044" t="s">
        <v>16</v>
      </c>
      <c r="S1044" t="s">
        <v>14</v>
      </c>
      <c r="T1044" t="s">
        <v>15</v>
      </c>
      <c r="W1044" s="2"/>
      <c r="X1044" s="2"/>
    </row>
    <row r="1045" spans="1:24">
      <c r="A1045">
        <v>1</v>
      </c>
      <c r="B1045">
        <v>150</v>
      </c>
      <c r="C1045">
        <v>75</v>
      </c>
      <c r="D1045">
        <v>150</v>
      </c>
      <c r="E1045">
        <v>100</v>
      </c>
      <c r="F1045">
        <v>6</v>
      </c>
      <c r="G1045">
        <v>125</v>
      </c>
      <c r="H1045">
        <v>2013</v>
      </c>
      <c r="I1045">
        <v>0.25</v>
      </c>
      <c r="J1045">
        <v>0.35</v>
      </c>
      <c r="K1045">
        <v>375</v>
      </c>
      <c r="L1045">
        <v>375</v>
      </c>
      <c r="M1045">
        <v>28.8</v>
      </c>
      <c r="N1045">
        <v>1</v>
      </c>
      <c r="O1045">
        <f>IF(F1045&lt;= 4,1.0749,0.3539)</f>
        <v>0.35389999999999999</v>
      </c>
      <c r="P1045">
        <f>(0.3255 *A1045)+ (0.2528 * (B1045 +D1045)) +(0.376 * E1045) +(O1045* C1045)- (0.1936 * G1045) + M1045 + N1045</f>
        <v>145.90799999999999</v>
      </c>
      <c r="Q1045">
        <f t="shared" ref="Q1045" si="214">IF(P1045&gt;=0,59.6 + 2455 / (H1045- 1962.2),59.6 + 2455 / (H1045- 1962.2) + P1045 * 0.5466)</f>
        <v>107.92677165354336</v>
      </c>
      <c r="R1045">
        <f t="shared" ref="R1045" si="215">IF(P1045&gt;0,P1045,0.001)</f>
        <v>145.90799999999999</v>
      </c>
      <c r="S1045">
        <f t="shared" ref="S1045" si="216">(Q1045 +R1045^1.2) * (1 - EXP(-0.001502 * K1045)) *EXP(-0.000554 * L1045) * EXP(-0.1064 * I1045) * EXP(-0.0325 * J1045) * 1.2453</f>
        <v>211.0641243887687</v>
      </c>
      <c r="T1045">
        <f t="shared" ref="T1045" si="217">100*S1045*4.43/K1045</f>
        <v>249.33708561126539</v>
      </c>
      <c r="W1045" s="2"/>
      <c r="X1045" s="2"/>
    </row>
    <row r="1046" spans="1:24">
      <c r="A1046" t="s">
        <v>0</v>
      </c>
      <c r="B1046" t="s">
        <v>1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19</v>
      </c>
      <c r="L1046" t="s">
        <v>20</v>
      </c>
      <c r="M1046" t="s">
        <v>10</v>
      </c>
      <c r="N1046" t="s">
        <v>11</v>
      </c>
      <c r="P1046" t="s">
        <v>12</v>
      </c>
      <c r="Q1046" t="s">
        <v>13</v>
      </c>
      <c r="R1046" t="s">
        <v>16</v>
      </c>
      <c r="S1046" t="s">
        <v>14</v>
      </c>
      <c r="T1046" t="s">
        <v>15</v>
      </c>
      <c r="W1046" s="2"/>
      <c r="X1046" s="2"/>
    </row>
    <row r="1047" spans="1:24">
      <c r="A1047">
        <v>1</v>
      </c>
      <c r="B1047">
        <v>150</v>
      </c>
      <c r="C1047">
        <v>75</v>
      </c>
      <c r="D1047">
        <v>150</v>
      </c>
      <c r="E1047">
        <v>100</v>
      </c>
      <c r="F1047">
        <v>6</v>
      </c>
      <c r="G1047">
        <v>125</v>
      </c>
      <c r="H1047">
        <v>2013</v>
      </c>
      <c r="I1047">
        <v>0.25</v>
      </c>
      <c r="J1047">
        <v>0.35</v>
      </c>
      <c r="K1047">
        <v>375</v>
      </c>
      <c r="L1047">
        <v>375</v>
      </c>
      <c r="M1047">
        <v>1</v>
      </c>
      <c r="N1047">
        <v>34.700000000000003</v>
      </c>
      <c r="O1047">
        <f>IF(F1047&lt;= 4,1.0749,0.3539)</f>
        <v>0.35389999999999999</v>
      </c>
      <c r="P1047">
        <f>(0.3255 *A1047)+ (0.2528 * (B1047 +D1047)) +(0.376 * E1047) +(O1047* C1047)- (0.1936 * G1047) + M1047 + N1047</f>
        <v>151.80799999999999</v>
      </c>
      <c r="Q1047">
        <f t="shared" ref="Q1047" si="218">IF(P1047&gt;=0,59.6 + 2455 / (H1047- 1962.2),59.6 + 2455 / (H1047- 1962.2) + P1047 * 0.5466)</f>
        <v>107.92677165354336</v>
      </c>
      <c r="R1047">
        <f t="shared" ref="R1047" si="219">IF(P1047&gt;0,P1047,0.001)</f>
        <v>151.80799999999999</v>
      </c>
      <c r="S1047">
        <f t="shared" ref="S1047" si="220">(Q1047 +R1047^1.2) * (1 - EXP(-0.001502 * K1047)) *EXP(-0.000554 * L1047) * EXP(-0.1064 * I1047) * EXP(-0.0325 * J1047) * 1.2453</f>
        <v>219.14128794774814</v>
      </c>
      <c r="T1047">
        <f t="shared" ref="T1047" si="221">100*S1047*4.43/K1047</f>
        <v>258.87890816227309</v>
      </c>
      <c r="W1047" s="2"/>
      <c r="X1047" s="2"/>
    </row>
    <row r="1048" spans="1:24">
      <c r="A1048" t="s">
        <v>0</v>
      </c>
      <c r="B1048" t="s">
        <v>1</v>
      </c>
      <c r="C1048" t="s">
        <v>2</v>
      </c>
      <c r="D1048" t="s">
        <v>3</v>
      </c>
      <c r="E1048" t="s">
        <v>4</v>
      </c>
      <c r="F1048" t="s">
        <v>5</v>
      </c>
      <c r="G1048" t="s">
        <v>6</v>
      </c>
      <c r="H1048" t="s">
        <v>7</v>
      </c>
      <c r="I1048" t="s">
        <v>8</v>
      </c>
      <c r="J1048" t="s">
        <v>9</v>
      </c>
      <c r="K1048" t="s">
        <v>19</v>
      </c>
      <c r="L1048" t="s">
        <v>20</v>
      </c>
      <c r="M1048" t="s">
        <v>10</v>
      </c>
      <c r="N1048" t="s">
        <v>11</v>
      </c>
      <c r="P1048" t="s">
        <v>12</v>
      </c>
      <c r="Q1048" t="s">
        <v>13</v>
      </c>
      <c r="R1048" t="s">
        <v>16</v>
      </c>
      <c r="S1048" t="s">
        <v>14</v>
      </c>
      <c r="T1048" t="s">
        <v>15</v>
      </c>
      <c r="W1048" s="2"/>
      <c r="X1048" s="2"/>
    </row>
    <row r="1049" spans="1:24">
      <c r="A1049">
        <v>1</v>
      </c>
      <c r="B1049">
        <v>150</v>
      </c>
      <c r="C1049">
        <v>75</v>
      </c>
      <c r="D1049">
        <v>150</v>
      </c>
      <c r="E1049">
        <v>100</v>
      </c>
      <c r="F1049">
        <v>6</v>
      </c>
      <c r="G1049">
        <v>125</v>
      </c>
      <c r="H1049">
        <v>2013</v>
      </c>
      <c r="I1049">
        <v>0.25</v>
      </c>
      <c r="J1049">
        <v>0.35</v>
      </c>
      <c r="K1049">
        <v>375</v>
      </c>
      <c r="L1049">
        <v>375</v>
      </c>
      <c r="M1049">
        <v>1</v>
      </c>
      <c r="N1049">
        <v>14.2</v>
      </c>
      <c r="O1049">
        <f>IF(F1049&lt;= 4,1.0749,0.3539)</f>
        <v>0.35389999999999999</v>
      </c>
      <c r="P1049">
        <f>(0.3255 *A1049)+ (0.2528 * (B1049 +D1049)) +(0.376 * E1049) +(O1049* C1049)- (0.1936 * G1049) + M1049 + N1049</f>
        <v>131.30799999999999</v>
      </c>
      <c r="Q1049">
        <f t="shared" ref="Q1049" si="222">IF(P1049&gt;=0,59.6 + 2455 / (H1049- 1962.2),59.6 + 2455 / (H1049- 1962.2) + P1049 * 0.5466)</f>
        <v>107.92677165354336</v>
      </c>
      <c r="R1049">
        <f t="shared" ref="R1049" si="223">IF(P1049&gt;0,P1049,0.001)</f>
        <v>131.30799999999999</v>
      </c>
      <c r="S1049">
        <f t="shared" ref="S1049" si="224">(Q1049 +R1049^1.2) * (1 - EXP(-0.001502 * K1049)) *EXP(-0.000554 * L1049) * EXP(-0.1064 * I1049) * EXP(-0.0325 * J1049) * 1.2453</f>
        <v>191.36098877437291</v>
      </c>
      <c r="T1049">
        <f t="shared" ref="T1049" si="225">100*S1049*4.43/K1049</f>
        <v>226.06111473879253</v>
      </c>
      <c r="W1049" s="2"/>
      <c r="X1049" s="2"/>
    </row>
    <row r="1050" spans="1:24">
      <c r="A1050" t="s">
        <v>0</v>
      </c>
      <c r="B1050" t="s">
        <v>1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19</v>
      </c>
      <c r="L1050" t="s">
        <v>20</v>
      </c>
      <c r="M1050" t="s">
        <v>10</v>
      </c>
      <c r="N1050" t="s">
        <v>11</v>
      </c>
      <c r="P1050" t="s">
        <v>12</v>
      </c>
      <c r="Q1050" t="s">
        <v>13</v>
      </c>
      <c r="R1050" t="s">
        <v>16</v>
      </c>
      <c r="S1050" t="s">
        <v>14</v>
      </c>
      <c r="T1050" t="s">
        <v>15</v>
      </c>
      <c r="W1050" s="2"/>
      <c r="X1050" s="2"/>
    </row>
    <row r="1051" spans="1:24">
      <c r="A1051">
        <v>1</v>
      </c>
      <c r="B1051">
        <v>150</v>
      </c>
      <c r="C1051">
        <v>75</v>
      </c>
      <c r="D1051">
        <v>150</v>
      </c>
      <c r="E1051">
        <v>100</v>
      </c>
      <c r="F1051">
        <v>6</v>
      </c>
      <c r="G1051">
        <v>125</v>
      </c>
      <c r="H1051">
        <v>2013</v>
      </c>
      <c r="I1051">
        <v>0.25</v>
      </c>
      <c r="J1051">
        <v>0.35</v>
      </c>
      <c r="K1051">
        <v>375</v>
      </c>
      <c r="L1051">
        <v>375</v>
      </c>
      <c r="M1051">
        <v>1</v>
      </c>
      <c r="N1051">
        <v>0</v>
      </c>
      <c r="O1051">
        <f>IF(F1051&lt;= 4,1.0749,0.3539)</f>
        <v>0.35389999999999999</v>
      </c>
      <c r="P1051">
        <f>(0.3255 *A1051)+ (0.2528 * (B1051 +D1051)) +(0.376 * E1051) +(O1051* C1051)- (0.1936 * G1051) + M1051 + N1051</f>
        <v>117.10799999999999</v>
      </c>
      <c r="Q1051">
        <f t="shared" ref="Q1051" si="226">IF(P1051&gt;=0,59.6 + 2455 / (H1051- 1962.2),59.6 + 2455 / (H1051- 1962.2) + P1051 * 0.5466)</f>
        <v>107.92677165354336</v>
      </c>
      <c r="R1051">
        <f t="shared" ref="R1051" si="227">IF(P1051&gt;0,P1051,0.001)</f>
        <v>117.10799999999999</v>
      </c>
      <c r="S1051">
        <f t="shared" ref="S1051" si="228">(Q1051 +R1051^1.2) * (1 - EXP(-0.001502 * K1051)) *EXP(-0.000554 * L1051) * EXP(-0.1064 * I1051) * EXP(-0.0325 * J1051) * 1.2453</f>
        <v>172.6137477875921</v>
      </c>
      <c r="T1051">
        <f t="shared" ref="T1051" si="229">100*S1051*4.43/K1051</f>
        <v>203.91437405307548</v>
      </c>
      <c r="W1051" s="2"/>
      <c r="X1051" s="2"/>
    </row>
    <row r="1052" spans="1:24">
      <c r="A1052" t="s">
        <v>0</v>
      </c>
      <c r="B1052" t="s">
        <v>1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9</v>
      </c>
      <c r="K1052" t="s">
        <v>19</v>
      </c>
      <c r="L1052" t="s">
        <v>20</v>
      </c>
      <c r="M1052" t="s">
        <v>10</v>
      </c>
      <c r="N1052" t="s">
        <v>11</v>
      </c>
      <c r="P1052" t="s">
        <v>12</v>
      </c>
      <c r="Q1052" t="s">
        <v>13</v>
      </c>
      <c r="R1052" t="s">
        <v>16</v>
      </c>
      <c r="S1052" t="s">
        <v>14</v>
      </c>
      <c r="T1052" t="s">
        <v>15</v>
      </c>
      <c r="W1052" s="2"/>
      <c r="X1052" s="2"/>
    </row>
    <row r="1053" spans="1:24">
      <c r="A1053">
        <v>1</v>
      </c>
      <c r="B1053">
        <v>150</v>
      </c>
      <c r="C1053">
        <v>75</v>
      </c>
      <c r="D1053">
        <v>150</v>
      </c>
      <c r="E1053">
        <v>100</v>
      </c>
      <c r="F1053">
        <v>6</v>
      </c>
      <c r="G1053">
        <v>125</v>
      </c>
      <c r="H1053">
        <v>2013</v>
      </c>
      <c r="I1053">
        <v>0.25</v>
      </c>
      <c r="J1053">
        <v>0.35</v>
      </c>
      <c r="K1053">
        <v>375</v>
      </c>
      <c r="L1053">
        <v>375</v>
      </c>
      <c r="M1053">
        <v>1</v>
      </c>
      <c r="N1053">
        <v>0</v>
      </c>
      <c r="O1053">
        <f>IF(F1053&lt;= 4,1.0749,0.3539)</f>
        <v>0.35389999999999999</v>
      </c>
      <c r="P1053">
        <f>(0.3255 *A1053)+ (0.2528 * (B1053 +D1053)) +(0.376 * E1053) +(O1053* C1053)- (0.1936 * G1053) + M1053 + N1053</f>
        <v>117.10799999999999</v>
      </c>
      <c r="Q1053">
        <f t="shared" ref="Q1053" si="230">IF(P1053&gt;=0,59.6 + 2455 / (H1053- 1962.2),59.6 + 2455 / (H1053- 1962.2) + P1053 * 0.5466)</f>
        <v>107.92677165354336</v>
      </c>
      <c r="R1053">
        <f t="shared" ref="R1053" si="231">IF(P1053&gt;0,P1053,0.001)</f>
        <v>117.10799999999999</v>
      </c>
      <c r="S1053">
        <f t="shared" ref="S1053" si="232">(Q1053 +R1053^1.2) * (1 - EXP(-0.001502 * K1053)) *EXP(-0.000554 * L1053) * EXP(-0.1064 * I1053) * EXP(-0.0325 * J1053) * 1.2453</f>
        <v>172.6137477875921</v>
      </c>
      <c r="T1053">
        <f t="shared" ref="T1053" si="233">100*S1053*4.43/K1053</f>
        <v>203.91437405307548</v>
      </c>
      <c r="W1053" s="2"/>
      <c r="X1053" s="2"/>
    </row>
    <row r="1054" spans="1:24">
      <c r="W1054" s="2"/>
      <c r="X1054" s="2"/>
    </row>
    <row r="1055" spans="1:24">
      <c r="W1055" s="2"/>
      <c r="X1055" s="2"/>
    </row>
    <row r="1056" spans="1:24">
      <c r="W1056" s="2"/>
      <c r="X1056" s="2"/>
    </row>
    <row r="1057" spans="23:24">
      <c r="W1057" s="2"/>
      <c r="X1057" s="2"/>
    </row>
    <row r="1058" spans="23:24">
      <c r="W1058" s="2"/>
      <c r="X1058" s="2"/>
    </row>
    <row r="1059" spans="23:24">
      <c r="W1059" s="2"/>
      <c r="X1059" s="2"/>
    </row>
    <row r="1060" spans="23:24">
      <c r="W1060" s="2"/>
      <c r="X1060" s="2"/>
    </row>
    <row r="1061" spans="23:24">
      <c r="W1061" s="2"/>
      <c r="X1061" s="2"/>
    </row>
    <row r="1062" spans="23:24">
      <c r="W1062" s="2"/>
      <c r="X1062" s="2"/>
    </row>
    <row r="1063" spans="23:24">
      <c r="W1063" s="2"/>
      <c r="X1063" s="2"/>
    </row>
    <row r="1064" spans="23:24">
      <c r="W1064" s="2"/>
      <c r="X1064" s="2"/>
    </row>
    <row r="1065" spans="23:24">
      <c r="W1065" s="2"/>
      <c r="X1065" s="2"/>
    </row>
    <row r="1066" spans="23:24">
      <c r="W1066" s="2"/>
      <c r="X1066" s="2"/>
    </row>
    <row r="1067" spans="23:24">
      <c r="W1067" s="2"/>
      <c r="X1067" s="2"/>
    </row>
    <row r="1068" spans="23:24">
      <c r="W1068" s="2"/>
      <c r="X1068" s="2"/>
    </row>
    <row r="1069" spans="23:24">
      <c r="W1069" s="2"/>
      <c r="X1069" s="2"/>
    </row>
    <row r="1070" spans="23:24">
      <c r="W1070" s="2"/>
      <c r="X1070" s="2"/>
    </row>
    <row r="1071" spans="23:24">
      <c r="W1071" s="2"/>
      <c r="X1071" s="2"/>
    </row>
    <row r="1072" spans="23:24">
      <c r="W1072" s="2"/>
      <c r="X1072" s="2"/>
    </row>
    <row r="1073" spans="23:24">
      <c r="W1073" s="2"/>
      <c r="X1073" s="2"/>
    </row>
    <row r="1074" spans="23:24">
      <c r="W1074" s="2"/>
      <c r="X1074" s="2"/>
    </row>
    <row r="1075" spans="23:24">
      <c r="W1075" s="2"/>
      <c r="X1075" s="2"/>
    </row>
    <row r="1076" spans="23:24">
      <c r="W1076" s="2"/>
      <c r="X1076" s="2"/>
    </row>
    <row r="1077" spans="23:24">
      <c r="W1077" s="2"/>
      <c r="X1077" s="2"/>
    </row>
    <row r="1078" spans="23:24">
      <c r="W1078" s="2"/>
      <c r="X1078" s="2"/>
    </row>
    <row r="1079" spans="23:24">
      <c r="W1079" s="2"/>
      <c r="X1079" s="2"/>
    </row>
    <row r="1080" spans="23:24">
      <c r="W1080" s="2"/>
      <c r="X1080" s="2"/>
    </row>
    <row r="1081" spans="23:24">
      <c r="W1081" s="2"/>
      <c r="X1081" s="2"/>
    </row>
    <row r="1082" spans="23:24">
      <c r="W1082" s="2"/>
      <c r="X1082" s="2"/>
    </row>
    <row r="1083" spans="23:24">
      <c r="W1083" s="2"/>
      <c r="X1083" s="2"/>
    </row>
    <row r="1084" spans="23:24">
      <c r="W1084" s="2"/>
      <c r="X1084" s="2"/>
    </row>
    <row r="1085" spans="23:24">
      <c r="W1085" s="2"/>
      <c r="X1085" s="2"/>
    </row>
    <row r="1086" spans="23:24">
      <c r="W1086" s="2"/>
      <c r="X1086" s="2"/>
    </row>
    <row r="1087" spans="23:24">
      <c r="W1087" s="2"/>
      <c r="X1087" s="2"/>
    </row>
    <row r="1088" spans="23:24">
      <c r="W1088" s="2"/>
      <c r="X1088" s="2"/>
    </row>
    <row r="1089" spans="23:24">
      <c r="W1089" s="2"/>
      <c r="X1089" s="2"/>
    </row>
    <row r="1090" spans="23:24">
      <c r="W1090" s="2"/>
      <c r="X1090" s="2"/>
    </row>
    <row r="1091" spans="23:24">
      <c r="W1091" s="2"/>
      <c r="X1091" s="2"/>
    </row>
    <row r="1092" spans="23:24">
      <c r="W1092" s="2"/>
      <c r="X1092" s="2"/>
    </row>
    <row r="1093" spans="23:24">
      <c r="W1093" s="2"/>
      <c r="X1093" s="2"/>
    </row>
    <row r="1094" spans="23:24">
      <c r="W1094" s="2"/>
      <c r="X1094" s="2"/>
    </row>
    <row r="1095" spans="23:24">
      <c r="W1095" s="2"/>
      <c r="X1095" s="2"/>
    </row>
    <row r="1096" spans="23:24">
      <c r="W1096" s="2"/>
      <c r="X1096" s="2"/>
    </row>
    <row r="1097" spans="23:24">
      <c r="W1097" s="2"/>
      <c r="X1097" s="2"/>
    </row>
    <row r="1098" spans="23:24">
      <c r="W1098" s="2"/>
      <c r="X1098" s="2"/>
    </row>
    <row r="1099" spans="23:24">
      <c r="W1099" s="2"/>
      <c r="X1099" s="2"/>
    </row>
    <row r="1100" spans="23:24">
      <c r="W1100" s="2"/>
      <c r="X1100" s="2"/>
    </row>
    <row r="1101" spans="23:24">
      <c r="W1101" s="2"/>
      <c r="X1101" s="2"/>
    </row>
    <row r="1102" spans="23:24">
      <c r="W1102" s="2"/>
      <c r="X1102" s="2"/>
    </row>
    <row r="1103" spans="23:24">
      <c r="W1103" s="2"/>
      <c r="X1103" s="2"/>
    </row>
    <row r="1104" spans="23:24">
      <c r="W1104" s="2"/>
      <c r="X1104" s="2"/>
    </row>
    <row r="1105" spans="23:24">
      <c r="W1105" s="2"/>
      <c r="X1105" s="2"/>
    </row>
    <row r="1106" spans="23:24">
      <c r="W1106" s="2"/>
      <c r="X1106" s="2"/>
    </row>
    <row r="1107" spans="23:24">
      <c r="W1107" s="2"/>
      <c r="X1107" s="2"/>
    </row>
    <row r="1108" spans="23:24">
      <c r="W1108" s="2"/>
      <c r="X1108" s="2"/>
    </row>
    <row r="1109" spans="23:24">
      <c r="W1109" s="2"/>
      <c r="X1109" s="2"/>
    </row>
    <row r="1110" spans="23:24">
      <c r="W1110" s="2"/>
      <c r="X1110" s="2"/>
    </row>
    <row r="1111" spans="23:24">
      <c r="W1111" s="2"/>
      <c r="X1111" s="2"/>
    </row>
    <row r="1112" spans="23:24">
      <c r="W1112" s="2"/>
      <c r="X1112" s="2"/>
    </row>
    <row r="1113" spans="23:24">
      <c r="W1113" s="2"/>
      <c r="X1113" s="2"/>
    </row>
    <row r="1114" spans="23:24">
      <c r="W1114" s="2"/>
      <c r="X1114" s="2"/>
    </row>
    <row r="1115" spans="23:24">
      <c r="W1115" s="2"/>
      <c r="X1115" s="2"/>
    </row>
    <row r="1116" spans="23:24">
      <c r="W1116" s="2"/>
      <c r="X1116" s="2"/>
    </row>
    <row r="1117" spans="23:24">
      <c r="W1117" s="2"/>
      <c r="X1117" s="2"/>
    </row>
    <row r="1118" spans="23:24">
      <c r="W1118" s="2"/>
      <c r="X1118" s="2"/>
    </row>
    <row r="1119" spans="23:24">
      <c r="W1119" s="2"/>
      <c r="X1119" s="2"/>
    </row>
    <row r="1120" spans="23:24">
      <c r="W1120" s="2"/>
      <c r="X1120" s="2"/>
    </row>
    <row r="1121" spans="23:24">
      <c r="W1121" s="2"/>
      <c r="X1121" s="2"/>
    </row>
    <row r="1122" spans="23:24">
      <c r="W1122" s="2"/>
      <c r="X1122" s="2"/>
    </row>
    <row r="1123" spans="23:24">
      <c r="W1123" s="2"/>
      <c r="X1123" s="2"/>
    </row>
    <row r="1124" spans="23:24">
      <c r="W1124" s="2"/>
      <c r="X1124" s="2"/>
    </row>
    <row r="1125" spans="23:24">
      <c r="W1125" s="2"/>
      <c r="X1125" s="2"/>
    </row>
    <row r="1126" spans="23:24">
      <c r="W1126" s="2"/>
      <c r="X1126" s="2"/>
    </row>
    <row r="1127" spans="23:24">
      <c r="W1127" s="2"/>
      <c r="X1127" s="2"/>
    </row>
    <row r="1128" spans="23:24">
      <c r="W1128" s="2"/>
      <c r="X1128" s="2"/>
    </row>
    <row r="1129" spans="23:24">
      <c r="W1129" s="2"/>
      <c r="X1129" s="2"/>
    </row>
    <row r="1130" spans="23:24">
      <c r="W1130" s="2"/>
      <c r="X1130" s="2"/>
    </row>
    <row r="1131" spans="23:24">
      <c r="W1131" s="2"/>
      <c r="X1131" s="2"/>
    </row>
    <row r="1132" spans="23:24">
      <c r="W1132" s="2"/>
      <c r="X1132" s="2"/>
    </row>
    <row r="1133" spans="23:24">
      <c r="W1133" s="2"/>
      <c r="X1133" s="2"/>
    </row>
    <row r="1134" spans="23:24">
      <c r="W1134" s="2"/>
      <c r="X1134" s="2"/>
    </row>
    <row r="1135" spans="23:24">
      <c r="W1135" s="2"/>
      <c r="X1135" s="2"/>
    </row>
    <row r="1136" spans="23:24">
      <c r="W1136" s="2"/>
      <c r="X1136" s="2"/>
    </row>
    <row r="1137" spans="23:24">
      <c r="W1137" s="2"/>
      <c r="X1137" s="2"/>
    </row>
    <row r="1138" spans="23:24">
      <c r="W1138" s="2"/>
      <c r="X1138" s="2"/>
    </row>
    <row r="1139" spans="23:24">
      <c r="W1139" s="2"/>
      <c r="X1139" s="2"/>
    </row>
    <row r="1140" spans="23:24">
      <c r="W1140" s="2"/>
      <c r="X1140" s="2"/>
    </row>
    <row r="1141" spans="23:24">
      <c r="W1141" s="2"/>
      <c r="X1141" s="2"/>
    </row>
    <row r="1142" spans="23:24">
      <c r="W1142" s="2"/>
      <c r="X1142" s="2"/>
    </row>
    <row r="1143" spans="23:24">
      <c r="W1143" s="2"/>
      <c r="X1143" s="2"/>
    </row>
    <row r="1144" spans="23:24">
      <c r="W1144" s="2"/>
      <c r="X1144" s="2"/>
    </row>
    <row r="1145" spans="23:24">
      <c r="W1145" s="2"/>
      <c r="X1145" s="2"/>
    </row>
    <row r="1146" spans="23:24">
      <c r="W1146" s="2"/>
      <c r="X1146" s="2"/>
    </row>
    <row r="1147" spans="23:24">
      <c r="W1147" s="2"/>
      <c r="X1147" s="2"/>
    </row>
    <row r="1148" spans="23:24">
      <c r="W1148" s="2"/>
      <c r="X1148" s="2"/>
    </row>
    <row r="1149" spans="23:24">
      <c r="W1149" s="2"/>
      <c r="X1149" s="2"/>
    </row>
    <row r="1150" spans="23:24">
      <c r="W1150" s="2"/>
      <c r="X1150" s="2"/>
    </row>
    <row r="1151" spans="23:24">
      <c r="W1151" s="2"/>
      <c r="X1151" s="2"/>
    </row>
    <row r="1152" spans="23:24">
      <c r="W1152" s="2"/>
      <c r="X1152" s="2"/>
    </row>
    <row r="1153" spans="23:24">
      <c r="W1153" s="2"/>
      <c r="X1153" s="2"/>
    </row>
    <row r="1154" spans="23:24">
      <c r="W1154" s="2"/>
      <c r="X1154" s="2"/>
    </row>
    <row r="1155" spans="23:24">
      <c r="W1155" s="2"/>
      <c r="X1155" s="2"/>
    </row>
    <row r="1156" spans="23:24">
      <c r="W1156" s="2"/>
      <c r="X1156" s="2"/>
    </row>
    <row r="1157" spans="23:24">
      <c r="W1157" s="2"/>
      <c r="X1157" s="2"/>
    </row>
    <row r="1158" spans="23:24">
      <c r="W1158" s="2"/>
      <c r="X1158" s="2"/>
    </row>
    <row r="1159" spans="23:24">
      <c r="W1159" s="2"/>
      <c r="X1159" s="2"/>
    </row>
    <row r="1160" spans="23:24">
      <c r="W1160" s="2"/>
      <c r="X1160" s="2"/>
    </row>
    <row r="1161" spans="23:24">
      <c r="W1161" s="2"/>
      <c r="X1161" s="2"/>
    </row>
    <row r="1162" spans="23:24">
      <c r="W1162" s="2"/>
      <c r="X1162" s="2"/>
    </row>
    <row r="1163" spans="23:24">
      <c r="W1163" s="2"/>
      <c r="X1163" s="2"/>
    </row>
    <row r="1164" spans="23:24">
      <c r="W1164" s="2"/>
      <c r="X1164" s="2"/>
    </row>
    <row r="1165" spans="23:24">
      <c r="W1165" s="2"/>
      <c r="X1165" s="2"/>
    </row>
    <row r="1166" spans="23:24">
      <c r="W1166" s="2"/>
      <c r="X1166" s="2"/>
    </row>
    <row r="1167" spans="23:24">
      <c r="W1167" s="2"/>
      <c r="X1167" s="2"/>
    </row>
    <row r="1168" spans="23:24">
      <c r="W1168" s="2"/>
      <c r="X1168" s="2"/>
    </row>
    <row r="1169" spans="23:24">
      <c r="W1169" s="2"/>
      <c r="X1169" s="2"/>
    </row>
    <row r="1170" spans="23:24">
      <c r="W1170" s="2"/>
      <c r="X1170" s="2"/>
    </row>
    <row r="1171" spans="23:24">
      <c r="W1171" s="2"/>
      <c r="X1171" s="2"/>
    </row>
    <row r="1172" spans="23:24">
      <c r="W1172" s="2"/>
      <c r="X1172" s="2"/>
    </row>
    <row r="1173" spans="23:24">
      <c r="W1173" s="2"/>
      <c r="X1173" s="2"/>
    </row>
    <row r="1174" spans="23:24">
      <c r="W1174" s="2"/>
      <c r="X1174" s="2"/>
    </row>
    <row r="1175" spans="23:24">
      <c r="W1175" s="2"/>
      <c r="X1175" s="2"/>
    </row>
    <row r="1176" spans="23:24">
      <c r="W1176" s="2"/>
      <c r="X1176" s="2"/>
    </row>
    <row r="1177" spans="23:24">
      <c r="W1177" s="2"/>
      <c r="X1177" s="2"/>
    </row>
    <row r="1178" spans="23:24">
      <c r="W1178" s="2"/>
      <c r="X1178" s="2"/>
    </row>
    <row r="1179" spans="23:24">
      <c r="W1179" s="2"/>
      <c r="X1179" s="2"/>
    </row>
    <row r="1180" spans="23:24">
      <c r="W1180" s="2"/>
      <c r="X1180" s="2"/>
    </row>
    <row r="1181" spans="23:24">
      <c r="W1181" s="2"/>
      <c r="X1181" s="2"/>
    </row>
    <row r="1182" spans="23:24">
      <c r="W1182" s="2"/>
      <c r="X1182" s="2"/>
    </row>
    <row r="1183" spans="23:24">
      <c r="W1183" s="2"/>
      <c r="X1183" s="2"/>
    </row>
    <row r="1184" spans="23:24">
      <c r="W1184" s="2"/>
      <c r="X1184" s="2"/>
    </row>
    <row r="1185" spans="23:24">
      <c r="W1185" s="2"/>
      <c r="X1185" s="2"/>
    </row>
    <row r="1186" spans="23:24">
      <c r="W1186" s="2"/>
      <c r="X1186" s="2"/>
    </row>
    <row r="1187" spans="23:24">
      <c r="W1187" s="2"/>
      <c r="X1187" s="2"/>
    </row>
    <row r="1188" spans="23:24">
      <c r="W1188" s="2"/>
      <c r="X1188" s="2"/>
    </row>
    <row r="1189" spans="23:24">
      <c r="W1189" s="2"/>
      <c r="X1189" s="2"/>
    </row>
    <row r="1190" spans="23:24">
      <c r="W1190" s="2"/>
      <c r="X1190" s="2"/>
    </row>
    <row r="1191" spans="23:24">
      <c r="W1191" s="2"/>
      <c r="X1191" s="2"/>
    </row>
    <row r="1192" spans="23:24">
      <c r="W1192" s="2"/>
      <c r="X1192" s="2"/>
    </row>
    <row r="1193" spans="23:24">
      <c r="W1193" s="2"/>
      <c r="X1193" s="2"/>
    </row>
    <row r="1194" spans="23:24">
      <c r="W1194" s="2"/>
      <c r="X1194" s="2"/>
    </row>
    <row r="1195" spans="23:24">
      <c r="W1195" s="2"/>
      <c r="X1195" s="2"/>
    </row>
    <row r="1196" spans="23:24">
      <c r="W1196" s="2"/>
      <c r="X1196" s="2"/>
    </row>
    <row r="1197" spans="23:24">
      <c r="W1197" s="2"/>
      <c r="X1197" s="2"/>
    </row>
    <row r="1198" spans="23:24">
      <c r="W1198" s="2"/>
      <c r="X1198" s="2"/>
    </row>
    <row r="1199" spans="23:24">
      <c r="W1199" s="2"/>
      <c r="X1199" s="2"/>
    </row>
    <row r="1200" spans="23:24">
      <c r="W1200" s="2"/>
      <c r="X1200" s="2"/>
    </row>
    <row r="1201" spans="23:24">
      <c r="W1201" s="2"/>
      <c r="X1201" s="2"/>
    </row>
    <row r="1202" spans="23:24">
      <c r="W1202" s="2"/>
      <c r="X1202" s="2"/>
    </row>
    <row r="1203" spans="23:24">
      <c r="W1203" s="2"/>
      <c r="X1203" s="2"/>
    </row>
    <row r="1204" spans="23:24">
      <c r="W1204" s="2"/>
      <c r="X1204" s="2"/>
    </row>
    <row r="1205" spans="23:24">
      <c r="W1205" s="2"/>
      <c r="X1205" s="2"/>
    </row>
    <row r="1206" spans="23:24">
      <c r="W1206" s="2"/>
      <c r="X1206" s="2"/>
    </row>
    <row r="1207" spans="23:24">
      <c r="W1207" s="2"/>
      <c r="X1207" s="2"/>
    </row>
    <row r="1208" spans="23:24">
      <c r="W1208" s="2"/>
      <c r="X1208" s="2"/>
    </row>
    <row r="1209" spans="23:24">
      <c r="W1209" s="2"/>
      <c r="X1209" s="2"/>
    </row>
    <row r="1210" spans="23:24">
      <c r="W1210" s="2"/>
      <c r="X1210" s="2"/>
    </row>
    <row r="1211" spans="23:24">
      <c r="W1211" s="2"/>
      <c r="X1211" s="2"/>
    </row>
    <row r="1212" spans="23:24">
      <c r="W1212" s="2"/>
      <c r="X1212" s="2"/>
    </row>
    <row r="1213" spans="23:24">
      <c r="W1213" s="2"/>
      <c r="X1213" s="2"/>
    </row>
    <row r="1214" spans="23:24">
      <c r="W1214" s="2"/>
      <c r="X1214" s="2"/>
    </row>
    <row r="1215" spans="23:24">
      <c r="W1215" s="2"/>
      <c r="X1215" s="2"/>
    </row>
    <row r="1216" spans="23:24">
      <c r="W1216" s="2"/>
      <c r="X1216" s="2"/>
    </row>
    <row r="1217" spans="23:24">
      <c r="W1217" s="2"/>
      <c r="X1217" s="2"/>
    </row>
    <row r="1218" spans="23:24">
      <c r="W1218" s="2"/>
      <c r="X1218" s="2"/>
    </row>
    <row r="1219" spans="23:24">
      <c r="W1219" s="2"/>
      <c r="X1219" s="2"/>
    </row>
    <row r="1220" spans="23:24">
      <c r="W1220" s="2"/>
      <c r="X1220" s="2"/>
    </row>
    <row r="1221" spans="23:24">
      <c r="W1221" s="2"/>
      <c r="X1221" s="2"/>
    </row>
    <row r="1222" spans="23:24">
      <c r="W1222" s="2"/>
      <c r="X1222" s="2"/>
    </row>
    <row r="1223" spans="23:24">
      <c r="W1223" s="2"/>
      <c r="X1223" s="2"/>
    </row>
    <row r="1224" spans="23:24">
      <c r="W1224" s="2"/>
      <c r="X1224" s="2"/>
    </row>
    <row r="1225" spans="23:24">
      <c r="W1225" s="2"/>
      <c r="X1225" s="2"/>
    </row>
    <row r="1226" spans="23:24">
      <c r="W1226" s="2"/>
      <c r="X1226" s="2"/>
    </row>
    <row r="1227" spans="23:24">
      <c r="W1227" s="2"/>
      <c r="X1227" s="2"/>
    </row>
    <row r="1228" spans="23:24">
      <c r="W1228" s="2"/>
      <c r="X1228" s="2"/>
    </row>
    <row r="1229" spans="23:24">
      <c r="W1229" s="2"/>
      <c r="X1229" s="2"/>
    </row>
    <row r="1230" spans="23:24">
      <c r="W1230" s="2"/>
      <c r="X1230" s="2"/>
    </row>
    <row r="1231" spans="23:24">
      <c r="W1231" s="2"/>
      <c r="X1231" s="2"/>
    </row>
    <row r="1232" spans="23:24">
      <c r="W1232" s="2"/>
      <c r="X1232" s="2"/>
    </row>
    <row r="1233" spans="23:24">
      <c r="W1233" s="2"/>
      <c r="X1233" s="2"/>
    </row>
    <row r="1234" spans="23:24">
      <c r="W1234" s="2"/>
      <c r="X1234" s="2"/>
    </row>
    <row r="1235" spans="23:24">
      <c r="W1235" s="2"/>
      <c r="X1235" s="2"/>
    </row>
    <row r="1236" spans="23:24">
      <c r="W1236" s="2"/>
      <c r="X1236" s="2"/>
    </row>
    <row r="1237" spans="23:24">
      <c r="W1237" s="2"/>
      <c r="X1237" s="2"/>
    </row>
    <row r="1238" spans="23:24">
      <c r="W1238" s="2"/>
      <c r="X1238" s="2"/>
    </row>
    <row r="1239" spans="23:24">
      <c r="W1239" s="2"/>
      <c r="X1239" s="2"/>
    </row>
    <row r="1240" spans="23:24">
      <c r="W1240" s="2"/>
      <c r="X1240" s="2"/>
    </row>
    <row r="1241" spans="23:24">
      <c r="W1241" s="2"/>
      <c r="X1241" s="2"/>
    </row>
    <row r="1242" spans="23:24">
      <c r="W1242" s="2"/>
      <c r="X1242" s="2"/>
    </row>
    <row r="1243" spans="23:24">
      <c r="W1243" s="2"/>
      <c r="X1243" s="2"/>
    </row>
    <row r="1244" spans="23:24">
      <c r="W1244" s="2"/>
      <c r="X1244" s="2"/>
    </row>
    <row r="1245" spans="23:24">
      <c r="W1245" s="2"/>
      <c r="X1245" s="2"/>
    </row>
    <row r="1246" spans="23:24">
      <c r="W1246" s="2"/>
      <c r="X1246" s="2"/>
    </row>
    <row r="1247" spans="23:24">
      <c r="W1247" s="2"/>
      <c r="X1247" s="2"/>
    </row>
    <row r="1248" spans="23:24">
      <c r="W1248" s="2"/>
      <c r="X1248" s="2"/>
    </row>
    <row r="1249" spans="23:24">
      <c r="W1249" s="2"/>
      <c r="X1249" s="2"/>
    </row>
    <row r="1250" spans="23:24">
      <c r="W1250" s="2"/>
      <c r="X1250" s="2"/>
    </row>
    <row r="1251" spans="23:24">
      <c r="W1251" s="2"/>
      <c r="X1251" s="2"/>
    </row>
    <row r="1252" spans="23:24">
      <c r="W1252" s="2"/>
      <c r="X1252" s="2"/>
    </row>
    <row r="1253" spans="23:24">
      <c r="W1253" s="2"/>
      <c r="X1253" s="2"/>
    </row>
    <row r="1254" spans="23:24">
      <c r="W1254" s="2"/>
      <c r="X1254" s="2"/>
    </row>
    <row r="1255" spans="23:24">
      <c r="W1255" s="2"/>
      <c r="X1255" s="2"/>
    </row>
    <row r="1256" spans="23:24">
      <c r="W1256" s="2"/>
      <c r="X1256" s="2"/>
    </row>
    <row r="1257" spans="23:24">
      <c r="W1257" s="2"/>
      <c r="X1257" s="2"/>
    </row>
    <row r="1258" spans="23:24">
      <c r="W1258" s="2"/>
      <c r="X125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DJF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</dc:creator>
  <cp:lastModifiedBy>jove</cp:lastModifiedBy>
  <dcterms:created xsi:type="dcterms:W3CDTF">2010-09-01T11:06:40Z</dcterms:created>
  <dcterms:modified xsi:type="dcterms:W3CDTF">2010-09-13T07:19:14Z</dcterms:modified>
</cp:coreProperties>
</file>