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35" windowHeight="12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97" i="1"/>
  <c r="J3"/>
  <c r="J4"/>
  <c r="L4" s="1"/>
  <c r="J5"/>
  <c r="J6"/>
  <c r="L6" s="1"/>
  <c r="J7"/>
  <c r="J8"/>
  <c r="L8" s="1"/>
  <c r="J9"/>
  <c r="J10"/>
  <c r="L10" s="1"/>
  <c r="J11"/>
  <c r="J12"/>
  <c r="L12" s="1"/>
  <c r="J13"/>
  <c r="J14"/>
  <c r="L14" s="1"/>
  <c r="J15"/>
  <c r="J16"/>
  <c r="L16" s="1"/>
  <c r="J17"/>
  <c r="J18"/>
  <c r="L18" s="1"/>
  <c r="J19"/>
  <c r="J20"/>
  <c r="L20" s="1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2"/>
  <c r="L39"/>
  <c r="L5"/>
  <c r="L7"/>
  <c r="L9"/>
  <c r="L11"/>
  <c r="L13"/>
  <c r="L15"/>
  <c r="L17"/>
  <c r="L19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3"/>
  <c r="L2"/>
  <c r="G49"/>
  <c r="H49" s="1"/>
  <c r="I49" s="1"/>
  <c r="P49"/>
  <c r="Q49"/>
  <c r="R49"/>
  <c r="N49" s="1"/>
  <c r="K49" s="1"/>
  <c r="S49"/>
  <c r="O49" s="1"/>
  <c r="G50"/>
  <c r="H50" s="1"/>
  <c r="I50" s="1"/>
  <c r="P50"/>
  <c r="N50" s="1"/>
  <c r="Q50"/>
  <c r="O50" s="1"/>
  <c r="K50" s="1"/>
  <c r="R50"/>
  <c r="S50"/>
  <c r="G51"/>
  <c r="H51" s="1"/>
  <c r="I51" s="1"/>
  <c r="P51"/>
  <c r="N51" s="1"/>
  <c r="Q51"/>
  <c r="O51" s="1"/>
  <c r="K51" s="1"/>
  <c r="R51"/>
  <c r="S51"/>
  <c r="G52"/>
  <c r="H52" s="1"/>
  <c r="I52" s="1"/>
  <c r="P52"/>
  <c r="N52" s="1"/>
  <c r="Q52"/>
  <c r="O52" s="1"/>
  <c r="K52" s="1"/>
  <c r="R52"/>
  <c r="S52"/>
  <c r="G53"/>
  <c r="H53" s="1"/>
  <c r="I53" s="1"/>
  <c r="P53"/>
  <c r="N53" s="1"/>
  <c r="Q53"/>
  <c r="O53" s="1"/>
  <c r="K53" s="1"/>
  <c r="R53"/>
  <c r="S53"/>
  <c r="G54"/>
  <c r="H54" s="1"/>
  <c r="I54" s="1"/>
  <c r="P54"/>
  <c r="N54" s="1"/>
  <c r="Q54"/>
  <c r="O54" s="1"/>
  <c r="K54" s="1"/>
  <c r="R54"/>
  <c r="S54"/>
  <c r="G55"/>
  <c r="H55" s="1"/>
  <c r="I55" s="1"/>
  <c r="P55"/>
  <c r="N55" s="1"/>
  <c r="Q55"/>
  <c r="O55" s="1"/>
  <c r="K55" s="1"/>
  <c r="R55"/>
  <c r="S55"/>
  <c r="G56"/>
  <c r="H56" s="1"/>
  <c r="I56" s="1"/>
  <c r="P56"/>
  <c r="N56" s="1"/>
  <c r="Q56"/>
  <c r="O56" s="1"/>
  <c r="K56" s="1"/>
  <c r="R56"/>
  <c r="S56"/>
  <c r="G57"/>
  <c r="H57" s="1"/>
  <c r="I57" s="1"/>
  <c r="P57"/>
  <c r="N57" s="1"/>
  <c r="Q57"/>
  <c r="O57" s="1"/>
  <c r="K57" s="1"/>
  <c r="R57"/>
  <c r="S57"/>
  <c r="G58"/>
  <c r="H58" s="1"/>
  <c r="I58" s="1"/>
  <c r="P58"/>
  <c r="N58" s="1"/>
  <c r="Q58"/>
  <c r="O58" s="1"/>
  <c r="K58" s="1"/>
  <c r="R58"/>
  <c r="S58"/>
  <c r="G59"/>
  <c r="H59" s="1"/>
  <c r="I59" s="1"/>
  <c r="P59"/>
  <c r="N59" s="1"/>
  <c r="Q59"/>
  <c r="O59" s="1"/>
  <c r="K59" s="1"/>
  <c r="R59"/>
  <c r="S59"/>
  <c r="G60"/>
  <c r="H60" s="1"/>
  <c r="I60" s="1"/>
  <c r="P60"/>
  <c r="N60" s="1"/>
  <c r="Q60"/>
  <c r="O60" s="1"/>
  <c r="K60" s="1"/>
  <c r="R60"/>
  <c r="S60"/>
  <c r="G61"/>
  <c r="H61" s="1"/>
  <c r="I61" s="1"/>
  <c r="P61"/>
  <c r="N61" s="1"/>
  <c r="Q61"/>
  <c r="O61" s="1"/>
  <c r="K61" s="1"/>
  <c r="R61"/>
  <c r="S61"/>
  <c r="G62"/>
  <c r="H62" s="1"/>
  <c r="I62" s="1"/>
  <c r="P62"/>
  <c r="N62" s="1"/>
  <c r="Q62"/>
  <c r="O62" s="1"/>
  <c r="K62" s="1"/>
  <c r="R62"/>
  <c r="S62"/>
  <c r="G63"/>
  <c r="H63" s="1"/>
  <c r="I63" s="1"/>
  <c r="P63"/>
  <c r="N63" s="1"/>
  <c r="Q63"/>
  <c r="O63" s="1"/>
  <c r="K63" s="1"/>
  <c r="R63"/>
  <c r="S63"/>
  <c r="G64"/>
  <c r="H64" s="1"/>
  <c r="I64" s="1"/>
  <c r="P64"/>
  <c r="N64" s="1"/>
  <c r="Q64"/>
  <c r="O64" s="1"/>
  <c r="K64" s="1"/>
  <c r="R64"/>
  <c r="S64"/>
  <c r="G65"/>
  <c r="H65" s="1"/>
  <c r="I65" s="1"/>
  <c r="P65"/>
  <c r="N65" s="1"/>
  <c r="Q65"/>
  <c r="O65" s="1"/>
  <c r="K65" s="1"/>
  <c r="R65"/>
  <c r="S65"/>
  <c r="G66"/>
  <c r="H66" s="1"/>
  <c r="I66" s="1"/>
  <c r="P66"/>
  <c r="N66" s="1"/>
  <c r="Q66"/>
  <c r="O66" s="1"/>
  <c r="K66" s="1"/>
  <c r="R66"/>
  <c r="S66"/>
  <c r="G67"/>
  <c r="H67" s="1"/>
  <c r="I67" s="1"/>
  <c r="P67"/>
  <c r="N67" s="1"/>
  <c r="Q67"/>
  <c r="O67" s="1"/>
  <c r="K67" s="1"/>
  <c r="R67"/>
  <c r="S67"/>
  <c r="G68"/>
  <c r="H68" s="1"/>
  <c r="I68" s="1"/>
  <c r="P68"/>
  <c r="N68" s="1"/>
  <c r="Q68"/>
  <c r="O68" s="1"/>
  <c r="K68" s="1"/>
  <c r="R68"/>
  <c r="S68"/>
  <c r="G69"/>
  <c r="H69" s="1"/>
  <c r="I69" s="1"/>
  <c r="P69"/>
  <c r="N69" s="1"/>
  <c r="Q69"/>
  <c r="O69" s="1"/>
  <c r="K69" s="1"/>
  <c r="R69"/>
  <c r="S69"/>
  <c r="G70"/>
  <c r="H70" s="1"/>
  <c r="I70" s="1"/>
  <c r="P70"/>
  <c r="N70" s="1"/>
  <c r="Q70"/>
  <c r="O70" s="1"/>
  <c r="K70" s="1"/>
  <c r="R70"/>
  <c r="S70"/>
  <c r="G71"/>
  <c r="H71" s="1"/>
  <c r="I71" s="1"/>
  <c r="P71"/>
  <c r="N71" s="1"/>
  <c r="Q71"/>
  <c r="O71" s="1"/>
  <c r="K71" s="1"/>
  <c r="R71"/>
  <c r="S71"/>
  <c r="G72"/>
  <c r="H72" s="1"/>
  <c r="I72" s="1"/>
  <c r="P72"/>
  <c r="N72" s="1"/>
  <c r="Q72"/>
  <c r="O72" s="1"/>
  <c r="K72" s="1"/>
  <c r="R72"/>
  <c r="S72"/>
  <c r="G73"/>
  <c r="H73" s="1"/>
  <c r="I73" s="1"/>
  <c r="P73"/>
  <c r="N73" s="1"/>
  <c r="Q73"/>
  <c r="O73" s="1"/>
  <c r="K73" s="1"/>
  <c r="R73"/>
  <c r="S73"/>
  <c r="G74"/>
  <c r="H74" s="1"/>
  <c r="I74" s="1"/>
  <c r="P74"/>
  <c r="N74" s="1"/>
  <c r="K74" s="1"/>
  <c r="Q74"/>
  <c r="O74" s="1"/>
  <c r="R74"/>
  <c r="S74"/>
  <c r="G75"/>
  <c r="H75" s="1"/>
  <c r="I75" s="1"/>
  <c r="P75"/>
  <c r="N75" s="1"/>
  <c r="K75" s="1"/>
  <c r="Q75"/>
  <c r="O75" s="1"/>
  <c r="R75"/>
  <c r="S75"/>
  <c r="G76"/>
  <c r="H76" s="1"/>
  <c r="I76" s="1"/>
  <c r="P76"/>
  <c r="N76" s="1"/>
  <c r="K76" s="1"/>
  <c r="Q76"/>
  <c r="O76" s="1"/>
  <c r="R76"/>
  <c r="S76"/>
  <c r="G77"/>
  <c r="H77" s="1"/>
  <c r="I77" s="1"/>
  <c r="P77"/>
  <c r="N77" s="1"/>
  <c r="K77" s="1"/>
  <c r="Q77"/>
  <c r="O77" s="1"/>
  <c r="R77"/>
  <c r="S77"/>
  <c r="G78"/>
  <c r="H78" s="1"/>
  <c r="I78" s="1"/>
  <c r="P78"/>
  <c r="N78" s="1"/>
  <c r="K78" s="1"/>
  <c r="Q78"/>
  <c r="O78" s="1"/>
  <c r="R78"/>
  <c r="S78"/>
  <c r="G79"/>
  <c r="H79" s="1"/>
  <c r="I79" s="1"/>
  <c r="P79"/>
  <c r="N79" s="1"/>
  <c r="K79" s="1"/>
  <c r="Q79"/>
  <c r="O79" s="1"/>
  <c r="R79"/>
  <c r="S79"/>
  <c r="G80"/>
  <c r="H80" s="1"/>
  <c r="I80" s="1"/>
  <c r="P80"/>
  <c r="N80" s="1"/>
  <c r="K80" s="1"/>
  <c r="Q80"/>
  <c r="O80" s="1"/>
  <c r="R80"/>
  <c r="S80"/>
  <c r="G81"/>
  <c r="H81" s="1"/>
  <c r="I81" s="1"/>
  <c r="P81"/>
  <c r="N81" s="1"/>
  <c r="K81" s="1"/>
  <c r="Q81"/>
  <c r="O81" s="1"/>
  <c r="R81"/>
  <c r="S81"/>
  <c r="G82"/>
  <c r="H82" s="1"/>
  <c r="I82" s="1"/>
  <c r="P82"/>
  <c r="N82" s="1"/>
  <c r="K82" s="1"/>
  <c r="Q82"/>
  <c r="O82" s="1"/>
  <c r="R82"/>
  <c r="S82"/>
  <c r="G83"/>
  <c r="H83" s="1"/>
  <c r="I83" s="1"/>
  <c r="P83"/>
  <c r="N83" s="1"/>
  <c r="K83" s="1"/>
  <c r="Q83"/>
  <c r="O83" s="1"/>
  <c r="R83"/>
  <c r="S83"/>
  <c r="G84"/>
  <c r="H84" s="1"/>
  <c r="I84" s="1"/>
  <c r="P84"/>
  <c r="N84" s="1"/>
  <c r="K84" s="1"/>
  <c r="Q84"/>
  <c r="O84" s="1"/>
  <c r="R84"/>
  <c r="S84"/>
  <c r="G85"/>
  <c r="H85" s="1"/>
  <c r="I85" s="1"/>
  <c r="P85"/>
  <c r="N85" s="1"/>
  <c r="K85" s="1"/>
  <c r="Q85"/>
  <c r="O85" s="1"/>
  <c r="R85"/>
  <c r="S85"/>
  <c r="G86"/>
  <c r="H86" s="1"/>
  <c r="I86" s="1"/>
  <c r="P86"/>
  <c r="N86" s="1"/>
  <c r="K86" s="1"/>
  <c r="Q86"/>
  <c r="O86" s="1"/>
  <c r="R86"/>
  <c r="S86"/>
  <c r="G87"/>
  <c r="H87" s="1"/>
  <c r="I87" s="1"/>
  <c r="P87"/>
  <c r="N87" s="1"/>
  <c r="K87" s="1"/>
  <c r="Q87"/>
  <c r="O87" s="1"/>
  <c r="R87"/>
  <c r="S87"/>
  <c r="G88"/>
  <c r="H88" s="1"/>
  <c r="I88" s="1"/>
  <c r="P88"/>
  <c r="N88" s="1"/>
  <c r="K88" s="1"/>
  <c r="Q88"/>
  <c r="O88" s="1"/>
  <c r="R88"/>
  <c r="S88"/>
  <c r="G89"/>
  <c r="H89" s="1"/>
  <c r="I89" s="1"/>
  <c r="P89"/>
  <c r="N89" s="1"/>
  <c r="K89" s="1"/>
  <c r="Q89"/>
  <c r="O89" s="1"/>
  <c r="R89"/>
  <c r="S89"/>
  <c r="G90"/>
  <c r="H90" s="1"/>
  <c r="I90" s="1"/>
  <c r="P90"/>
  <c r="N90" s="1"/>
  <c r="K90" s="1"/>
  <c r="Q90"/>
  <c r="O90" s="1"/>
  <c r="R90"/>
  <c r="S90"/>
  <c r="G91"/>
  <c r="H91" s="1"/>
  <c r="I91" s="1"/>
  <c r="P91"/>
  <c r="N91" s="1"/>
  <c r="K91" s="1"/>
  <c r="Q91"/>
  <c r="O91" s="1"/>
  <c r="R91"/>
  <c r="S91"/>
  <c r="G92"/>
  <c r="H92" s="1"/>
  <c r="I92" s="1"/>
  <c r="P92"/>
  <c r="N92" s="1"/>
  <c r="K92" s="1"/>
  <c r="Q92"/>
  <c r="O92" s="1"/>
  <c r="R92"/>
  <c r="S92"/>
  <c r="G93"/>
  <c r="H93" s="1"/>
  <c r="I93" s="1"/>
  <c r="P93"/>
  <c r="N93" s="1"/>
  <c r="K93" s="1"/>
  <c r="Q93"/>
  <c r="O93" s="1"/>
  <c r="R93"/>
  <c r="S93"/>
  <c r="G94"/>
  <c r="H94" s="1"/>
  <c r="I94" s="1"/>
  <c r="P94"/>
  <c r="N94" s="1"/>
  <c r="K94" s="1"/>
  <c r="Q94"/>
  <c r="O94" s="1"/>
  <c r="R94"/>
  <c r="S94"/>
  <c r="G95"/>
  <c r="H95" s="1"/>
  <c r="I95" s="1"/>
  <c r="P95"/>
  <c r="N95" s="1"/>
  <c r="K95" s="1"/>
  <c r="Q95"/>
  <c r="O95" s="1"/>
  <c r="R95"/>
  <c r="S95"/>
  <c r="G96"/>
  <c r="H96" s="1"/>
  <c r="I96" s="1"/>
  <c r="P96"/>
  <c r="N96" s="1"/>
  <c r="K96" s="1"/>
  <c r="Q96"/>
  <c r="O96" s="1"/>
  <c r="R96"/>
  <c r="S96"/>
  <c r="G97"/>
  <c r="H97" s="1"/>
  <c r="I97" s="1"/>
  <c r="P97"/>
  <c r="N97" s="1"/>
  <c r="K97" s="1"/>
  <c r="Q97"/>
  <c r="O97" s="1"/>
  <c r="R97"/>
  <c r="S97"/>
  <c r="G26"/>
  <c r="H26" s="1"/>
  <c r="I26" s="1"/>
  <c r="P26"/>
  <c r="Q26"/>
  <c r="R26"/>
  <c r="N26" s="1"/>
  <c r="K26" s="1"/>
  <c r="S26"/>
  <c r="O26" s="1"/>
  <c r="G27"/>
  <c r="H27" s="1"/>
  <c r="I27" s="1"/>
  <c r="P27"/>
  <c r="Q27"/>
  <c r="R27"/>
  <c r="N27" s="1"/>
  <c r="K27" s="1"/>
  <c r="S27"/>
  <c r="O27" s="1"/>
  <c r="G28"/>
  <c r="H28" s="1"/>
  <c r="I28" s="1"/>
  <c r="P28"/>
  <c r="Q28"/>
  <c r="R28"/>
  <c r="N28" s="1"/>
  <c r="K28" s="1"/>
  <c r="S28"/>
  <c r="O28" s="1"/>
  <c r="G29"/>
  <c r="H29" s="1"/>
  <c r="I29" s="1"/>
  <c r="P29"/>
  <c r="Q29"/>
  <c r="R29"/>
  <c r="N29" s="1"/>
  <c r="K29" s="1"/>
  <c r="S29"/>
  <c r="O29" s="1"/>
  <c r="G30"/>
  <c r="H30" s="1"/>
  <c r="I30" s="1"/>
  <c r="P30"/>
  <c r="Q30"/>
  <c r="R30"/>
  <c r="N30" s="1"/>
  <c r="K30" s="1"/>
  <c r="S30"/>
  <c r="O30" s="1"/>
  <c r="G31"/>
  <c r="H31" s="1"/>
  <c r="I31" s="1"/>
  <c r="P31"/>
  <c r="Q31"/>
  <c r="R31"/>
  <c r="N31" s="1"/>
  <c r="K31" s="1"/>
  <c r="S31"/>
  <c r="O31" s="1"/>
  <c r="G32"/>
  <c r="H32" s="1"/>
  <c r="I32" s="1"/>
  <c r="P32"/>
  <c r="Q32"/>
  <c r="R32"/>
  <c r="N32" s="1"/>
  <c r="K32" s="1"/>
  <c r="S32"/>
  <c r="O32" s="1"/>
  <c r="G33"/>
  <c r="H33" s="1"/>
  <c r="I33" s="1"/>
  <c r="P33"/>
  <c r="Q33"/>
  <c r="R33"/>
  <c r="N33" s="1"/>
  <c r="K33" s="1"/>
  <c r="S33"/>
  <c r="O33" s="1"/>
  <c r="G34"/>
  <c r="H34" s="1"/>
  <c r="I34" s="1"/>
  <c r="P34"/>
  <c r="Q34"/>
  <c r="R34"/>
  <c r="N34" s="1"/>
  <c r="K34" s="1"/>
  <c r="S34"/>
  <c r="O34" s="1"/>
  <c r="G35"/>
  <c r="H35" s="1"/>
  <c r="I35" s="1"/>
  <c r="P35"/>
  <c r="Q35"/>
  <c r="R35"/>
  <c r="N35" s="1"/>
  <c r="K35" s="1"/>
  <c r="S35"/>
  <c r="O35" s="1"/>
  <c r="G36"/>
  <c r="H36" s="1"/>
  <c r="I36" s="1"/>
  <c r="P36"/>
  <c r="Q36"/>
  <c r="R36"/>
  <c r="N36" s="1"/>
  <c r="K36" s="1"/>
  <c r="S36"/>
  <c r="O36" s="1"/>
  <c r="G37"/>
  <c r="H37" s="1"/>
  <c r="I37" s="1"/>
  <c r="P37"/>
  <c r="Q37"/>
  <c r="R37"/>
  <c r="N37" s="1"/>
  <c r="K37" s="1"/>
  <c r="S37"/>
  <c r="O37" s="1"/>
  <c r="G38"/>
  <c r="H38" s="1"/>
  <c r="I38" s="1"/>
  <c r="P38"/>
  <c r="Q38"/>
  <c r="R38"/>
  <c r="N38" s="1"/>
  <c r="K38" s="1"/>
  <c r="S38"/>
  <c r="O38" s="1"/>
  <c r="G39"/>
  <c r="H39" s="1"/>
  <c r="I39" s="1"/>
  <c r="P39"/>
  <c r="Q39"/>
  <c r="R39"/>
  <c r="N39" s="1"/>
  <c r="K39" s="1"/>
  <c r="S39"/>
  <c r="O39" s="1"/>
  <c r="G40"/>
  <c r="H40" s="1"/>
  <c r="I40" s="1"/>
  <c r="P40"/>
  <c r="Q40"/>
  <c r="R40"/>
  <c r="N40" s="1"/>
  <c r="K40" s="1"/>
  <c r="S40"/>
  <c r="O40" s="1"/>
  <c r="G41"/>
  <c r="H41" s="1"/>
  <c r="I41" s="1"/>
  <c r="P41"/>
  <c r="Q41"/>
  <c r="R41"/>
  <c r="N41" s="1"/>
  <c r="K41" s="1"/>
  <c r="S41"/>
  <c r="O41" s="1"/>
  <c r="G42"/>
  <c r="H42" s="1"/>
  <c r="I42" s="1"/>
  <c r="P42"/>
  <c r="Q42"/>
  <c r="R42"/>
  <c r="N42" s="1"/>
  <c r="K42" s="1"/>
  <c r="S42"/>
  <c r="O42" s="1"/>
  <c r="G43"/>
  <c r="H43" s="1"/>
  <c r="I43" s="1"/>
  <c r="P43"/>
  <c r="Q43"/>
  <c r="R43"/>
  <c r="N43" s="1"/>
  <c r="K43" s="1"/>
  <c r="S43"/>
  <c r="O43" s="1"/>
  <c r="G44"/>
  <c r="H44" s="1"/>
  <c r="I44" s="1"/>
  <c r="P44"/>
  <c r="Q44"/>
  <c r="R44"/>
  <c r="N44" s="1"/>
  <c r="K44" s="1"/>
  <c r="S44"/>
  <c r="O44" s="1"/>
  <c r="G45"/>
  <c r="H45" s="1"/>
  <c r="I45" s="1"/>
  <c r="P45"/>
  <c r="Q45"/>
  <c r="R45"/>
  <c r="N45" s="1"/>
  <c r="K45" s="1"/>
  <c r="S45"/>
  <c r="O45" s="1"/>
  <c r="G46"/>
  <c r="H46" s="1"/>
  <c r="I46" s="1"/>
  <c r="P46"/>
  <c r="Q46"/>
  <c r="R46"/>
  <c r="N46" s="1"/>
  <c r="K46" s="1"/>
  <c r="S46"/>
  <c r="O46" s="1"/>
  <c r="G47"/>
  <c r="H47" s="1"/>
  <c r="I47" s="1"/>
  <c r="P47"/>
  <c r="Q47"/>
  <c r="R47"/>
  <c r="N47" s="1"/>
  <c r="K47" s="1"/>
  <c r="S47"/>
  <c r="O47" s="1"/>
  <c r="G48"/>
  <c r="H48" s="1"/>
  <c r="I48" s="1"/>
  <c r="P48"/>
  <c r="Q48"/>
  <c r="R48"/>
  <c r="N48" s="1"/>
  <c r="K48" s="1"/>
  <c r="S48"/>
  <c r="O48" s="1"/>
  <c r="H3"/>
  <c r="I3"/>
  <c r="K3"/>
  <c r="N3"/>
  <c r="H4"/>
  <c r="I4"/>
  <c r="K4"/>
  <c r="N4"/>
  <c r="H5"/>
  <c r="I5"/>
  <c r="K5"/>
  <c r="N5"/>
  <c r="H6"/>
  <c r="I6"/>
  <c r="K6"/>
  <c r="N6"/>
  <c r="H7"/>
  <c r="I7"/>
  <c r="K7"/>
  <c r="N7"/>
  <c r="H8"/>
  <c r="I8"/>
  <c r="K8"/>
  <c r="N8"/>
  <c r="H9"/>
  <c r="I9"/>
  <c r="K9"/>
  <c r="N9"/>
  <c r="H10"/>
  <c r="I10"/>
  <c r="K10"/>
  <c r="N10"/>
  <c r="H11"/>
  <c r="I11"/>
  <c r="K11"/>
  <c r="N11"/>
  <c r="H12"/>
  <c r="I12"/>
  <c r="K12"/>
  <c r="N12"/>
  <c r="H13"/>
  <c r="I13"/>
  <c r="K13"/>
  <c r="N13"/>
  <c r="H14"/>
  <c r="I14"/>
  <c r="K14"/>
  <c r="N14"/>
  <c r="H15"/>
  <c r="I15"/>
  <c r="K15"/>
  <c r="N15"/>
  <c r="H16"/>
  <c r="I16"/>
  <c r="K16"/>
  <c r="N16"/>
  <c r="H17"/>
  <c r="I17"/>
  <c r="K17"/>
  <c r="N17"/>
  <c r="H18"/>
  <c r="I18"/>
  <c r="K18"/>
  <c r="N18"/>
  <c r="H19"/>
  <c r="I19"/>
  <c r="K19"/>
  <c r="N19"/>
  <c r="H20"/>
  <c r="I20"/>
  <c r="K20"/>
  <c r="N20"/>
  <c r="H21"/>
  <c r="I21"/>
  <c r="K21"/>
  <c r="N21"/>
  <c r="H22"/>
  <c r="I22"/>
  <c r="K22"/>
  <c r="N22"/>
  <c r="H23"/>
  <c r="I23"/>
  <c r="K23"/>
  <c r="N23"/>
  <c r="H24"/>
  <c r="I24"/>
  <c r="K24"/>
  <c r="N24"/>
  <c r="H25"/>
  <c r="I25"/>
  <c r="K25"/>
  <c r="N25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"/>
  <c r="N2" l="1"/>
  <c r="O2"/>
  <c r="H2"/>
  <c r="I2" s="1"/>
  <c r="K2" l="1"/>
</calcChain>
</file>

<file path=xl/sharedStrings.xml><?xml version="1.0" encoding="utf-8"?>
<sst xmlns="http://schemas.openxmlformats.org/spreadsheetml/2006/main" count="23" uniqueCount="20">
  <si>
    <t>SoilCode</t>
  </si>
  <si>
    <t>FarmType</t>
  </si>
  <si>
    <t>PostalCode</t>
  </si>
  <si>
    <t>ClayRatio</t>
  </si>
  <si>
    <t>TotalCarbonFromCrops</t>
  </si>
  <si>
    <t>TotalCarbonFromManure</t>
  </si>
  <si>
    <t>FractionCatchCrops</t>
  </si>
  <si>
    <t>fltR 1</t>
  </si>
  <si>
    <t>fltR 2</t>
  </si>
  <si>
    <t xml:space="preserve">fltTotalCarbonFromCrops </t>
  </si>
  <si>
    <t xml:space="preserve">soilDecay </t>
  </si>
  <si>
    <t>Farmtype 3 Jylland</t>
  </si>
  <si>
    <t>farmtype 3 NonJyllnd</t>
  </si>
  <si>
    <t>farm type 1</t>
  </si>
  <si>
    <t>farm type 1 nonJyllnad</t>
  </si>
  <si>
    <t>JP</t>
  </si>
  <si>
    <t>farm type 3 nonJyllnad</t>
  </si>
  <si>
    <t>farm type 3 jylland</t>
  </si>
  <si>
    <t>Clay</t>
  </si>
  <si>
    <t xml:space="preserve">SoilChange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</si>
</sst>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97"/>
  <sheetViews>
    <sheetView tabSelected="1" topLeftCell="A60" workbookViewId="0">
      <selection activeCell="J97" sqref="J97"/>
    </sheetView>
  </sheetViews>
  <sheetFormatPr defaultRowHeight="15"/>
  <cols>
    <col min="2" max="3" width="15" customWidth="1"/>
    <col min="4" max="4" width="12.28515625" customWidth="1"/>
    <col min="5" max="5" width="18.7109375" customWidth="1"/>
    <col min="6" max="6" width="14.140625" customWidth="1"/>
    <col min="7" max="7" width="20.5703125" customWidth="1"/>
    <col min="11" max="11" width="18" customWidth="1"/>
    <col min="12" max="12" width="16.85546875" customWidth="1"/>
    <col min="15" max="15" width="12.5703125" customWidth="1"/>
    <col min="16" max="16" width="17.42578125" customWidth="1"/>
    <col min="17" max="17" width="11.85546875" customWidth="1"/>
    <col min="18" max="18" width="19.85546875" customWidth="1"/>
    <col min="19" max="19" width="12.140625" customWidth="1"/>
  </cols>
  <sheetData>
    <row r="1" spans="1: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L1" t="s">
        <v>19</v>
      </c>
      <c r="N1" t="s">
        <v>9</v>
      </c>
      <c r="P1" t="s">
        <v>17</v>
      </c>
      <c r="Q1" t="s">
        <v>16</v>
      </c>
      <c r="R1" t="s">
        <v>13</v>
      </c>
      <c r="S1" t="s">
        <v>14</v>
      </c>
      <c r="T1" t="s">
        <v>15</v>
      </c>
      <c r="U1" t="s">
        <v>11</v>
      </c>
      <c r="V1" t="s">
        <v>12</v>
      </c>
      <c r="W1" t="s">
        <v>13</v>
      </c>
      <c r="X1" t="s">
        <v>14</v>
      </c>
      <c r="Y1" t="s">
        <v>18</v>
      </c>
    </row>
    <row r="2" spans="1:25">
      <c r="A2">
        <v>1</v>
      </c>
      <c r="B2">
        <v>1</v>
      </c>
      <c r="C2">
        <v>1000</v>
      </c>
      <c r="D2">
        <v>0</v>
      </c>
      <c r="E2">
        <v>0</v>
      </c>
      <c r="F2">
        <v>0</v>
      </c>
      <c r="G2">
        <f>IF(A2=1,Y$2,IF(A2=2,Y$3,IF(A2=3,Y$4,IF(A2=4,Y$5,IF(A2=5,Y$6,IF(A2=6,Y$7,IF(A2=7,Y$8,IF(A2=8,Y$9,IF(A2=9,Y$10,IF(A2=10,Y$11,IF(A2=11,Y$12,IF(A2=12,Y$13,-1))))))))))))</f>
        <v>3.6</v>
      </c>
      <c r="H2">
        <f>3.09+2.67*EXP(-0.079*G2)</f>
        <v>5.0990831473585168</v>
      </c>
      <c r="I2">
        <f>1/(1+H2)</f>
        <v>0.16395906988628203</v>
      </c>
      <c r="J2">
        <f>D2+0.72*F2</f>
        <v>0</v>
      </c>
      <c r="K2">
        <f>IF(C2&gt;5999,N2,O2)</f>
        <v>48.3</v>
      </c>
      <c r="L2">
        <f>82*(I2*J2+(I2+0.08)*E2-0.01*K2)-4</f>
        <v>-43.606000000000002</v>
      </c>
      <c r="N2">
        <f>IF(B2=3,P2,R2)</f>
        <v>50</v>
      </c>
      <c r="O2">
        <f>IF(B2=3,Q2,S2)</f>
        <v>48.3</v>
      </c>
      <c r="P2">
        <f>IF(A2=1,U$2,IF(A2=2,U$3,IF(A2=3,U$4,IF(A2=4,U$5,IF(A2=5,U$6,IF(A2=6,U$7,IF(A2=6,U$7,IF(A2=7,U$8,IF(A2=8,U$8,IF(A2=9,U$8,IF(A2=10,U$8,IF(A2=11,U$5,IF(A2=12,U$5,-1)))))))))))))</f>
        <v>59.2</v>
      </c>
      <c r="Q2">
        <f>IF(A2=1,V$2,IF(A2=2,V$3,IF(A2=3,V$4,IF(A2=4,V$5,IF(A2=5,V$6,IF(A2=6,V$7,IF(A2=6,V$7,IF(A2=7,V$8,IF(A2=8,V$8,IF(A2=9,V$8,IF(A2=10,V$8,IF(A2=11,V$5,IF(A2=12,V$5,-1)))))))))))))</f>
        <v>58.6</v>
      </c>
      <c r="R2">
        <f>IF(A2=1,W$2,IF(A2=2,W$3,IF(A2=3,W$4,IF(A2=4,W$5,IF(A2=5,W$6,IF(A2=6,W$7,IF(A2=6,W$7,IF(A2=7,W$8,IF(A2=8,W$8,IF(A2=9,W$8,IF(A2=10,W$8,IF(A2=11,W$5,IF(A2=12,W$5,-1)))))))))))))</f>
        <v>50</v>
      </c>
      <c r="S2">
        <f>IF(A2=1,X$2,IF(A2=2,X$3,IF(A2=3,X$4,IF(A2=4,X$5,IF(A2=5,X$6,IF(A2=6,X$7,IF(A2=6,X$7,IF(A2=7,X$8,IF(A2=8,X$8,IF(A2=9,X$8,IF(A2=10,X$8,IF(A2=11,X$5,IF(A2=12,X$5,-1)))))))))))))</f>
        <v>48.3</v>
      </c>
      <c r="T2">
        <v>1</v>
      </c>
      <c r="U2">
        <v>59.2</v>
      </c>
      <c r="V2">
        <v>58.6</v>
      </c>
      <c r="W2">
        <v>50</v>
      </c>
      <c r="X2">
        <v>48.3</v>
      </c>
      <c r="Y2" s="1">
        <v>3.6</v>
      </c>
    </row>
    <row r="3" spans="1:25">
      <c r="A3">
        <v>1</v>
      </c>
      <c r="B3">
        <v>1</v>
      </c>
      <c r="C3">
        <v>1000</v>
      </c>
      <c r="D3">
        <v>1</v>
      </c>
      <c r="E3">
        <v>1</v>
      </c>
      <c r="F3">
        <v>1</v>
      </c>
      <c r="G3">
        <f t="shared" ref="G3:G25" si="0">IF(A3=1,Y$2,IF(A3=2,Y$3,IF(A3=3,Y$4,IF(A3=4,Y$5,IF(A3=5,Y$6,IF(A3=6,Y$7,IF(A3=7,Y$8,IF(A3=8,Y$9,IF(A3=9,Y$10,IF(A3=10,Y$11,IF(A3=11,Y$12,IF(A3=12,Y$13,-1))))))))))))</f>
        <v>3.6</v>
      </c>
      <c r="H3">
        <f t="shared" ref="H3:H66" si="1">3.09+2.67*EXP(-0.079*G3)</f>
        <v>5.0990831473585168</v>
      </c>
      <c r="I3">
        <f t="shared" ref="I3:I66" si="2">1/(1+H3)</f>
        <v>0.16395906988628203</v>
      </c>
      <c r="J3">
        <f t="shared" ref="J3:J66" si="3">D3+0.72*F3</f>
        <v>1.72</v>
      </c>
      <c r="K3">
        <f t="shared" ref="K3:K25" si="4">IF(C3&gt;5999,N3,O3)</f>
        <v>48.3</v>
      </c>
      <c r="L3">
        <f>82*(I3*J3+(I3+0.08)*E3-0.01*K3)-4</f>
        <v>-0.47656905256365256</v>
      </c>
      <c r="N3">
        <f t="shared" ref="N3:N25" si="5">IF(B3=3,P3,R3)</f>
        <v>50</v>
      </c>
      <c r="O3">
        <f t="shared" ref="O3:O25" si="6">IF(B3=3,Q3,S3)</f>
        <v>48.3</v>
      </c>
      <c r="P3">
        <f t="shared" ref="P3:P25" si="7">IF(A3=1,U$2,IF(A3=2,U$3,IF(A3=3,U$4,IF(A3=4,U$5,IF(A3=5,U$6,IF(A3=6,U$7,IF(A3=6,U$7,IF(A3=7,U$8,IF(A3=8,U$8,IF(A3=9,U$8,IF(A3=10,U$8,IF(A3=11,U$5,IF(A3=12,U$5,-1)))))))))))))</f>
        <v>59.2</v>
      </c>
      <c r="Q3">
        <f t="shared" ref="Q3:Q25" si="8">IF(A3=1,V$2,IF(A3=2,V$3,IF(A3=3,V$4,IF(A3=4,V$5,IF(A3=5,V$6,IF(A3=6,V$7,IF(A3=6,V$7,IF(A3=7,V$8,IF(A3=8,V$8,IF(A3=9,V$8,IF(A3=10,V$8,IF(A3=11,V$5,IF(A3=12,V$5,-1)))))))))))))</f>
        <v>58.6</v>
      </c>
      <c r="R3">
        <f t="shared" ref="R3:R25" si="9">IF(A3=1,W$2,IF(A3=2,W$3,IF(A3=3,W$4,IF(A3=4,W$5,IF(A3=5,W$6,IF(A3=6,W$7,IF(A3=6,W$7,IF(A3=7,W$8,IF(A3=8,W$8,IF(A3=9,W$8,IF(A3=10,W$8,IF(A3=11,W$5,IF(A3=12,W$5,-1)))))))))))))</f>
        <v>50</v>
      </c>
      <c r="S3">
        <f t="shared" ref="S3:S25" si="10">IF(A3=1,X$2,IF(A3=2,X$3,IF(A3=3,X$4,IF(A3=4,X$5,IF(A3=5,X$6,IF(A3=6,X$7,IF(A3=6,X$7,IF(A3=7,X$8,IF(A3=8,X$8,IF(A3=9,X$8,IF(A3=10,X$8,IF(A3=11,X$5,IF(A3=12,X$5,-1)))))))))))))</f>
        <v>48.3</v>
      </c>
      <c r="T3">
        <v>2</v>
      </c>
      <c r="U3">
        <v>63.9</v>
      </c>
      <c r="V3">
        <v>62.4</v>
      </c>
      <c r="W3">
        <v>50.5</v>
      </c>
      <c r="X3">
        <v>47.3</v>
      </c>
      <c r="Y3" s="1">
        <v>3.6</v>
      </c>
    </row>
    <row r="4" spans="1:25">
      <c r="A4">
        <v>2</v>
      </c>
      <c r="B4">
        <v>1</v>
      </c>
      <c r="C4">
        <v>1000</v>
      </c>
      <c r="D4">
        <v>0</v>
      </c>
      <c r="E4">
        <v>0</v>
      </c>
      <c r="F4">
        <v>0</v>
      </c>
      <c r="G4">
        <f t="shared" si="0"/>
        <v>3.6</v>
      </c>
      <c r="H4">
        <f t="shared" si="1"/>
        <v>5.0990831473585168</v>
      </c>
      <c r="I4">
        <f t="shared" si="2"/>
        <v>0.16395906988628203</v>
      </c>
      <c r="J4">
        <f t="shared" si="3"/>
        <v>0</v>
      </c>
      <c r="K4">
        <f t="shared" si="4"/>
        <v>47.3</v>
      </c>
      <c r="L4">
        <f t="shared" ref="L4:L67" si="11">82*(I4*J4+(I4+0.08)*E4-0.01*K4)-4</f>
        <v>-42.786000000000001</v>
      </c>
      <c r="N4">
        <f t="shared" si="5"/>
        <v>50.5</v>
      </c>
      <c r="O4">
        <f t="shared" si="6"/>
        <v>47.3</v>
      </c>
      <c r="P4">
        <f t="shared" si="7"/>
        <v>63.9</v>
      </c>
      <c r="Q4">
        <f t="shared" si="8"/>
        <v>62.4</v>
      </c>
      <c r="R4">
        <f t="shared" si="9"/>
        <v>50.5</v>
      </c>
      <c r="S4">
        <f t="shared" si="10"/>
        <v>47.3</v>
      </c>
      <c r="T4">
        <v>3</v>
      </c>
      <c r="U4">
        <v>68.8</v>
      </c>
      <c r="V4">
        <v>68.3</v>
      </c>
      <c r="W4">
        <v>57.6</v>
      </c>
      <c r="X4">
        <v>55.7</v>
      </c>
      <c r="Y4" s="1">
        <v>6.4</v>
      </c>
    </row>
    <row r="5" spans="1:25">
      <c r="A5">
        <v>2</v>
      </c>
      <c r="B5">
        <v>1</v>
      </c>
      <c r="C5">
        <v>1000</v>
      </c>
      <c r="D5">
        <v>1</v>
      </c>
      <c r="E5">
        <v>1</v>
      </c>
      <c r="F5">
        <v>1</v>
      </c>
      <c r="G5">
        <f t="shared" si="0"/>
        <v>3.6</v>
      </c>
      <c r="H5">
        <f t="shared" si="1"/>
        <v>5.0990831473585168</v>
      </c>
      <c r="I5">
        <f t="shared" si="2"/>
        <v>0.16395906988628203</v>
      </c>
      <c r="J5">
        <f t="shared" si="3"/>
        <v>1.72</v>
      </c>
      <c r="K5">
        <f t="shared" si="4"/>
        <v>47.3</v>
      </c>
      <c r="L5">
        <f t="shared" si="11"/>
        <v>0.34343094743634861</v>
      </c>
      <c r="N5">
        <f t="shared" si="5"/>
        <v>50.5</v>
      </c>
      <c r="O5">
        <f t="shared" si="6"/>
        <v>47.3</v>
      </c>
      <c r="P5">
        <f t="shared" si="7"/>
        <v>63.9</v>
      </c>
      <c r="Q5">
        <f t="shared" si="8"/>
        <v>62.4</v>
      </c>
      <c r="R5">
        <f t="shared" si="9"/>
        <v>50.5</v>
      </c>
      <c r="S5">
        <f t="shared" si="10"/>
        <v>47.3</v>
      </c>
      <c r="T5">
        <v>4</v>
      </c>
      <c r="U5">
        <v>84</v>
      </c>
      <c r="V5">
        <v>84.7</v>
      </c>
      <c r="W5">
        <v>69.599999999999994</v>
      </c>
      <c r="X5">
        <v>68.2</v>
      </c>
      <c r="Y5" s="1">
        <v>7.2</v>
      </c>
    </row>
    <row r="6" spans="1:25">
      <c r="A6">
        <v>3</v>
      </c>
      <c r="B6">
        <v>1</v>
      </c>
      <c r="C6">
        <v>1000</v>
      </c>
      <c r="D6">
        <v>0</v>
      </c>
      <c r="E6">
        <v>0</v>
      </c>
      <c r="F6">
        <v>0</v>
      </c>
      <c r="G6">
        <f t="shared" si="0"/>
        <v>6.4</v>
      </c>
      <c r="H6">
        <f t="shared" si="1"/>
        <v>4.7003933604451431</v>
      </c>
      <c r="I6">
        <f t="shared" si="2"/>
        <v>0.17542649020310944</v>
      </c>
      <c r="J6">
        <f t="shared" si="3"/>
        <v>0</v>
      </c>
      <c r="K6">
        <f t="shared" si="4"/>
        <v>55.7</v>
      </c>
      <c r="L6">
        <f t="shared" si="11"/>
        <v>-49.674000000000007</v>
      </c>
      <c r="N6">
        <f t="shared" si="5"/>
        <v>57.6</v>
      </c>
      <c r="O6">
        <f t="shared" si="6"/>
        <v>55.7</v>
      </c>
      <c r="P6">
        <f t="shared" si="7"/>
        <v>68.8</v>
      </c>
      <c r="Q6">
        <f t="shared" si="8"/>
        <v>68.3</v>
      </c>
      <c r="R6">
        <f t="shared" si="9"/>
        <v>57.6</v>
      </c>
      <c r="S6">
        <f t="shared" si="10"/>
        <v>55.7</v>
      </c>
      <c r="T6">
        <v>5</v>
      </c>
      <c r="U6">
        <v>111.6</v>
      </c>
      <c r="V6">
        <v>110.5</v>
      </c>
      <c r="W6">
        <v>89.9</v>
      </c>
      <c r="X6">
        <v>85.8</v>
      </c>
      <c r="Y6" s="1">
        <v>12.2</v>
      </c>
    </row>
    <row r="7" spans="1:25">
      <c r="A7">
        <v>3</v>
      </c>
      <c r="B7">
        <v>1</v>
      </c>
      <c r="C7">
        <v>1000</v>
      </c>
      <c r="D7">
        <v>1</v>
      </c>
      <c r="E7">
        <v>1</v>
      </c>
      <c r="F7">
        <v>1</v>
      </c>
      <c r="G7">
        <f t="shared" si="0"/>
        <v>6.4</v>
      </c>
      <c r="H7">
        <f t="shared" si="1"/>
        <v>4.7003933604451431</v>
      </c>
      <c r="I7">
        <f t="shared" si="2"/>
        <v>0.17542649020310944</v>
      </c>
      <c r="J7">
        <f t="shared" si="3"/>
        <v>1.72</v>
      </c>
      <c r="K7">
        <f t="shared" si="4"/>
        <v>55.7</v>
      </c>
      <c r="L7">
        <f t="shared" si="11"/>
        <v>-3.9868756250984756</v>
      </c>
      <c r="N7">
        <f t="shared" si="5"/>
        <v>57.6</v>
      </c>
      <c r="O7">
        <f t="shared" si="6"/>
        <v>55.7</v>
      </c>
      <c r="P7">
        <f t="shared" si="7"/>
        <v>68.8</v>
      </c>
      <c r="Q7">
        <f t="shared" si="8"/>
        <v>68.3</v>
      </c>
      <c r="R7">
        <f t="shared" si="9"/>
        <v>57.6</v>
      </c>
      <c r="S7">
        <f t="shared" si="10"/>
        <v>55.7</v>
      </c>
      <c r="T7">
        <v>6</v>
      </c>
      <c r="U7">
        <v>108.1</v>
      </c>
      <c r="V7">
        <v>106.1</v>
      </c>
      <c r="W7">
        <v>86.6</v>
      </c>
      <c r="X7">
        <v>81.599999999999994</v>
      </c>
      <c r="Y7" s="1">
        <v>12</v>
      </c>
    </row>
    <row r="8" spans="1:25">
      <c r="A8">
        <v>4</v>
      </c>
      <c r="B8">
        <v>1</v>
      </c>
      <c r="C8">
        <v>1000</v>
      </c>
      <c r="D8">
        <v>0</v>
      </c>
      <c r="E8">
        <v>0</v>
      </c>
      <c r="F8">
        <v>0</v>
      </c>
      <c r="G8">
        <f t="shared" si="0"/>
        <v>7.2</v>
      </c>
      <c r="H8">
        <f t="shared" si="1"/>
        <v>4.6017659524344579</v>
      </c>
      <c r="I8">
        <f t="shared" si="2"/>
        <v>0.17851513406507324</v>
      </c>
      <c r="J8">
        <f t="shared" si="3"/>
        <v>0</v>
      </c>
      <c r="K8">
        <f t="shared" si="4"/>
        <v>68.2</v>
      </c>
      <c r="L8">
        <f t="shared" si="11"/>
        <v>-59.924000000000007</v>
      </c>
      <c r="N8">
        <f t="shared" si="5"/>
        <v>69.599999999999994</v>
      </c>
      <c r="O8">
        <f t="shared" si="6"/>
        <v>68.2</v>
      </c>
      <c r="P8">
        <f t="shared" si="7"/>
        <v>84</v>
      </c>
      <c r="Q8">
        <f t="shared" si="8"/>
        <v>84.7</v>
      </c>
      <c r="R8">
        <f t="shared" si="9"/>
        <v>69.599999999999994</v>
      </c>
      <c r="S8">
        <f t="shared" si="10"/>
        <v>68.2</v>
      </c>
      <c r="T8">
        <v>7</v>
      </c>
      <c r="U8">
        <v>132.19999999999999</v>
      </c>
      <c r="V8">
        <v>124</v>
      </c>
      <c r="W8">
        <v>106.5</v>
      </c>
      <c r="X8">
        <v>96.1</v>
      </c>
      <c r="Y8" s="1">
        <v>17.399999999999999</v>
      </c>
    </row>
    <row r="9" spans="1:25">
      <c r="A9">
        <v>4</v>
      </c>
      <c r="B9">
        <v>1</v>
      </c>
      <c r="C9">
        <v>1000</v>
      </c>
      <c r="D9">
        <v>1</v>
      </c>
      <c r="E9">
        <v>1</v>
      </c>
      <c r="F9">
        <v>1</v>
      </c>
      <c r="G9">
        <f t="shared" si="0"/>
        <v>7.2</v>
      </c>
      <c r="H9">
        <f t="shared" si="1"/>
        <v>4.6017659524344579</v>
      </c>
      <c r="I9">
        <f t="shared" si="2"/>
        <v>0.17851513406507324</v>
      </c>
      <c r="J9">
        <f t="shared" si="3"/>
        <v>1.72</v>
      </c>
      <c r="K9">
        <f t="shared" si="4"/>
        <v>68.2</v>
      </c>
      <c r="L9">
        <f t="shared" si="11"/>
        <v>-13.547984498126066</v>
      </c>
      <c r="N9">
        <f t="shared" si="5"/>
        <v>69.599999999999994</v>
      </c>
      <c r="O9">
        <f t="shared" si="6"/>
        <v>68.2</v>
      </c>
      <c r="P9">
        <f t="shared" si="7"/>
        <v>84</v>
      </c>
      <c r="Q9">
        <f t="shared" si="8"/>
        <v>84.7</v>
      </c>
      <c r="R9">
        <f t="shared" si="9"/>
        <v>69.599999999999994</v>
      </c>
      <c r="S9">
        <f t="shared" si="10"/>
        <v>68.2</v>
      </c>
      <c r="T9">
        <v>8</v>
      </c>
      <c r="Y9" s="1">
        <v>20</v>
      </c>
    </row>
    <row r="10" spans="1:25">
      <c r="A10">
        <v>5</v>
      </c>
      <c r="B10">
        <v>1</v>
      </c>
      <c r="C10">
        <v>1000</v>
      </c>
      <c r="D10">
        <v>0</v>
      </c>
      <c r="E10">
        <v>0</v>
      </c>
      <c r="F10">
        <v>0</v>
      </c>
      <c r="G10">
        <f t="shared" si="0"/>
        <v>12.2</v>
      </c>
      <c r="H10">
        <f t="shared" si="1"/>
        <v>4.1084465461711472</v>
      </c>
      <c r="I10">
        <f t="shared" si="2"/>
        <v>0.19575422605713944</v>
      </c>
      <c r="J10">
        <f t="shared" si="3"/>
        <v>0</v>
      </c>
      <c r="K10">
        <f t="shared" si="4"/>
        <v>85.8</v>
      </c>
      <c r="L10">
        <f t="shared" si="11"/>
        <v>-74.355999999999995</v>
      </c>
      <c r="N10">
        <f t="shared" si="5"/>
        <v>89.9</v>
      </c>
      <c r="O10">
        <f t="shared" si="6"/>
        <v>85.8</v>
      </c>
      <c r="P10">
        <f t="shared" si="7"/>
        <v>111.6</v>
      </c>
      <c r="Q10">
        <f t="shared" si="8"/>
        <v>110.5</v>
      </c>
      <c r="R10">
        <f t="shared" si="9"/>
        <v>89.9</v>
      </c>
      <c r="S10">
        <f t="shared" si="10"/>
        <v>85.8</v>
      </c>
      <c r="T10">
        <v>9</v>
      </c>
      <c r="Y10" s="1">
        <v>50</v>
      </c>
    </row>
    <row r="11" spans="1:25">
      <c r="A11">
        <v>5</v>
      </c>
      <c r="B11">
        <v>1</v>
      </c>
      <c r="C11">
        <v>1000</v>
      </c>
      <c r="D11">
        <v>1</v>
      </c>
      <c r="E11">
        <v>1</v>
      </c>
      <c r="F11">
        <v>1</v>
      </c>
      <c r="G11">
        <f t="shared" si="0"/>
        <v>12.2</v>
      </c>
      <c r="H11">
        <f t="shared" si="1"/>
        <v>4.1084465461711472</v>
      </c>
      <c r="I11">
        <f t="shared" si="2"/>
        <v>0.19575422605713944</v>
      </c>
      <c r="J11">
        <f t="shared" si="3"/>
        <v>1.72</v>
      </c>
      <c r="K11">
        <f t="shared" si="4"/>
        <v>85.8</v>
      </c>
      <c r="L11">
        <f t="shared" si="11"/>
        <v>-24.13497742021562</v>
      </c>
      <c r="N11">
        <f t="shared" si="5"/>
        <v>89.9</v>
      </c>
      <c r="O11">
        <f t="shared" si="6"/>
        <v>85.8</v>
      </c>
      <c r="P11">
        <f t="shared" si="7"/>
        <v>111.6</v>
      </c>
      <c r="Q11">
        <f t="shared" si="8"/>
        <v>110.5</v>
      </c>
      <c r="R11">
        <f t="shared" si="9"/>
        <v>89.9</v>
      </c>
      <c r="S11">
        <f t="shared" si="10"/>
        <v>85.8</v>
      </c>
      <c r="T11">
        <v>10</v>
      </c>
      <c r="Y11" s="1">
        <v>20</v>
      </c>
    </row>
    <row r="12" spans="1:25">
      <c r="A12">
        <v>6</v>
      </c>
      <c r="B12">
        <v>1</v>
      </c>
      <c r="C12">
        <v>1000</v>
      </c>
      <c r="D12">
        <v>0</v>
      </c>
      <c r="E12">
        <v>0</v>
      </c>
      <c r="F12">
        <v>0</v>
      </c>
      <c r="G12">
        <f t="shared" si="0"/>
        <v>12</v>
      </c>
      <c r="H12">
        <f t="shared" si="1"/>
        <v>4.1246657962633169</v>
      </c>
      <c r="I12">
        <f t="shared" si="2"/>
        <v>0.19513467604641779</v>
      </c>
      <c r="J12">
        <f t="shared" si="3"/>
        <v>0</v>
      </c>
      <c r="K12">
        <f t="shared" si="4"/>
        <v>81.599999999999994</v>
      </c>
      <c r="L12">
        <f t="shared" si="11"/>
        <v>-70.911999999999992</v>
      </c>
      <c r="N12">
        <f t="shared" si="5"/>
        <v>86.6</v>
      </c>
      <c r="O12">
        <f t="shared" si="6"/>
        <v>81.599999999999994</v>
      </c>
      <c r="P12">
        <f t="shared" si="7"/>
        <v>108.1</v>
      </c>
      <c r="Q12">
        <f t="shared" si="8"/>
        <v>106.1</v>
      </c>
      <c r="R12">
        <f t="shared" si="9"/>
        <v>86.6</v>
      </c>
      <c r="S12">
        <f t="shared" si="10"/>
        <v>81.599999999999994</v>
      </c>
      <c r="T12">
        <v>11</v>
      </c>
      <c r="Y12" s="1">
        <v>7.5</v>
      </c>
    </row>
    <row r="13" spans="1:25">
      <c r="A13">
        <v>6</v>
      </c>
      <c r="B13">
        <v>1</v>
      </c>
      <c r="C13">
        <v>1000</v>
      </c>
      <c r="D13">
        <v>1</v>
      </c>
      <c r="E13">
        <v>1</v>
      </c>
      <c r="F13">
        <v>1</v>
      </c>
      <c r="G13">
        <f t="shared" si="0"/>
        <v>12</v>
      </c>
      <c r="H13">
        <f t="shared" si="1"/>
        <v>4.1246657962633169</v>
      </c>
      <c r="I13">
        <f t="shared" si="2"/>
        <v>0.19513467604641779</v>
      </c>
      <c r="J13">
        <f t="shared" si="3"/>
        <v>1.72</v>
      </c>
      <c r="K13">
        <f t="shared" si="4"/>
        <v>81.599999999999994</v>
      </c>
      <c r="L13">
        <f t="shared" si="11"/>
        <v>-20.829161854606969</v>
      </c>
      <c r="N13">
        <f t="shared" si="5"/>
        <v>86.6</v>
      </c>
      <c r="O13">
        <f t="shared" si="6"/>
        <v>81.599999999999994</v>
      </c>
      <c r="P13">
        <f t="shared" si="7"/>
        <v>108.1</v>
      </c>
      <c r="Q13">
        <f t="shared" si="8"/>
        <v>106.1</v>
      </c>
      <c r="R13">
        <f t="shared" si="9"/>
        <v>86.6</v>
      </c>
      <c r="S13">
        <f t="shared" si="10"/>
        <v>81.599999999999994</v>
      </c>
      <c r="T13">
        <v>12</v>
      </c>
      <c r="Y13" s="1">
        <v>7.5</v>
      </c>
    </row>
    <row r="14" spans="1:25">
      <c r="A14">
        <v>7</v>
      </c>
      <c r="B14">
        <v>1</v>
      </c>
      <c r="C14">
        <v>1000</v>
      </c>
      <c r="D14">
        <v>0</v>
      </c>
      <c r="E14">
        <v>0</v>
      </c>
      <c r="F14">
        <v>0</v>
      </c>
      <c r="G14">
        <f t="shared" si="0"/>
        <v>17.399999999999999</v>
      </c>
      <c r="H14">
        <f t="shared" si="1"/>
        <v>3.765351807500732</v>
      </c>
      <c r="I14">
        <f t="shared" si="2"/>
        <v>0.20984809524996365</v>
      </c>
      <c r="J14">
        <f t="shared" si="3"/>
        <v>0</v>
      </c>
      <c r="K14">
        <f t="shared" si="4"/>
        <v>96.1</v>
      </c>
      <c r="L14">
        <f t="shared" si="11"/>
        <v>-82.801999999999992</v>
      </c>
      <c r="N14">
        <f t="shared" si="5"/>
        <v>106.5</v>
      </c>
      <c r="O14">
        <f t="shared" si="6"/>
        <v>96.1</v>
      </c>
      <c r="P14">
        <f t="shared" si="7"/>
        <v>132.19999999999999</v>
      </c>
      <c r="Q14">
        <f t="shared" si="8"/>
        <v>124</v>
      </c>
      <c r="R14">
        <f t="shared" si="9"/>
        <v>106.5</v>
      </c>
      <c r="S14">
        <f t="shared" si="10"/>
        <v>96.1</v>
      </c>
    </row>
    <row r="15" spans="1:25">
      <c r="A15">
        <v>7</v>
      </c>
      <c r="B15">
        <v>1</v>
      </c>
      <c r="C15">
        <v>1000</v>
      </c>
      <c r="D15">
        <v>1</v>
      </c>
      <c r="E15">
        <v>1</v>
      </c>
      <c r="F15">
        <v>1</v>
      </c>
      <c r="G15">
        <f t="shared" si="0"/>
        <v>17.399999999999999</v>
      </c>
      <c r="H15">
        <f t="shared" si="1"/>
        <v>3.765351807500732</v>
      </c>
      <c r="I15">
        <f t="shared" si="2"/>
        <v>0.20984809524996365</v>
      </c>
      <c r="J15">
        <f t="shared" si="3"/>
        <v>1.72</v>
      </c>
      <c r="K15">
        <f t="shared" si="4"/>
        <v>96.1</v>
      </c>
      <c r="L15">
        <f t="shared" si="11"/>
        <v>-29.437480835448106</v>
      </c>
      <c r="N15">
        <f t="shared" si="5"/>
        <v>106.5</v>
      </c>
      <c r="O15">
        <f t="shared" si="6"/>
        <v>96.1</v>
      </c>
      <c r="P15">
        <f t="shared" si="7"/>
        <v>132.19999999999999</v>
      </c>
      <c r="Q15">
        <f t="shared" si="8"/>
        <v>124</v>
      </c>
      <c r="R15">
        <f t="shared" si="9"/>
        <v>106.5</v>
      </c>
      <c r="S15">
        <f t="shared" si="10"/>
        <v>96.1</v>
      </c>
    </row>
    <row r="16" spans="1:25">
      <c r="A16">
        <v>8</v>
      </c>
      <c r="B16">
        <v>1</v>
      </c>
      <c r="C16">
        <v>1000</v>
      </c>
      <c r="D16">
        <v>0</v>
      </c>
      <c r="E16">
        <v>0</v>
      </c>
      <c r="F16">
        <v>0</v>
      </c>
      <c r="G16">
        <f t="shared" si="0"/>
        <v>20</v>
      </c>
      <c r="H16">
        <f t="shared" si="1"/>
        <v>3.6399535122070388</v>
      </c>
      <c r="I16">
        <f t="shared" si="2"/>
        <v>0.2155194006511372</v>
      </c>
      <c r="J16">
        <f t="shared" si="3"/>
        <v>0</v>
      </c>
      <c r="K16">
        <f t="shared" si="4"/>
        <v>96.1</v>
      </c>
      <c r="L16">
        <f t="shared" si="11"/>
        <v>-82.801999999999992</v>
      </c>
      <c r="N16">
        <f t="shared" si="5"/>
        <v>106.5</v>
      </c>
      <c r="O16">
        <f t="shared" si="6"/>
        <v>96.1</v>
      </c>
      <c r="P16">
        <f t="shared" si="7"/>
        <v>132.19999999999999</v>
      </c>
      <c r="Q16">
        <f t="shared" si="8"/>
        <v>124</v>
      </c>
      <c r="R16">
        <f t="shared" si="9"/>
        <v>106.5</v>
      </c>
      <c r="S16">
        <f t="shared" si="10"/>
        <v>96.1</v>
      </c>
    </row>
    <row r="17" spans="1:19">
      <c r="A17">
        <v>8</v>
      </c>
      <c r="B17">
        <v>1</v>
      </c>
      <c r="C17">
        <v>1000</v>
      </c>
      <c r="D17">
        <v>1</v>
      </c>
      <c r="E17">
        <v>1</v>
      </c>
      <c r="F17">
        <v>1</v>
      </c>
      <c r="G17">
        <f t="shared" si="0"/>
        <v>20</v>
      </c>
      <c r="H17">
        <f t="shared" si="1"/>
        <v>3.6399535122070388</v>
      </c>
      <c r="I17">
        <f t="shared" si="2"/>
        <v>0.2155194006511372</v>
      </c>
      <c r="J17">
        <f t="shared" si="3"/>
        <v>1.72</v>
      </c>
      <c r="K17">
        <f t="shared" si="4"/>
        <v>96.1</v>
      </c>
      <c r="L17">
        <f t="shared" si="11"/>
        <v>-28.172552878770361</v>
      </c>
      <c r="N17">
        <f t="shared" si="5"/>
        <v>106.5</v>
      </c>
      <c r="O17">
        <f t="shared" si="6"/>
        <v>96.1</v>
      </c>
      <c r="P17">
        <f t="shared" si="7"/>
        <v>132.19999999999999</v>
      </c>
      <c r="Q17">
        <f t="shared" si="8"/>
        <v>124</v>
      </c>
      <c r="R17">
        <f t="shared" si="9"/>
        <v>106.5</v>
      </c>
      <c r="S17">
        <f t="shared" si="10"/>
        <v>96.1</v>
      </c>
    </row>
    <row r="18" spans="1:19">
      <c r="A18">
        <v>9</v>
      </c>
      <c r="B18">
        <v>1</v>
      </c>
      <c r="C18">
        <v>1000</v>
      </c>
      <c r="D18">
        <v>0</v>
      </c>
      <c r="E18">
        <v>0</v>
      </c>
      <c r="F18">
        <v>0</v>
      </c>
      <c r="G18">
        <f t="shared" si="0"/>
        <v>50</v>
      </c>
      <c r="H18">
        <f t="shared" si="1"/>
        <v>3.1414100537402829</v>
      </c>
      <c r="I18">
        <f t="shared" si="2"/>
        <v>0.24146365296449154</v>
      </c>
      <c r="J18">
        <f t="shared" si="3"/>
        <v>0</v>
      </c>
      <c r="K18">
        <f t="shared" si="4"/>
        <v>96.1</v>
      </c>
      <c r="L18">
        <f t="shared" si="11"/>
        <v>-82.801999999999992</v>
      </c>
      <c r="N18">
        <f t="shared" si="5"/>
        <v>106.5</v>
      </c>
      <c r="O18">
        <f t="shared" si="6"/>
        <v>96.1</v>
      </c>
      <c r="P18">
        <f t="shared" si="7"/>
        <v>132.19999999999999</v>
      </c>
      <c r="Q18">
        <f t="shared" si="8"/>
        <v>124</v>
      </c>
      <c r="R18">
        <f t="shared" si="9"/>
        <v>106.5</v>
      </c>
      <c r="S18">
        <f t="shared" si="10"/>
        <v>96.1</v>
      </c>
    </row>
    <row r="19" spans="1:19">
      <c r="A19">
        <v>9</v>
      </c>
      <c r="B19">
        <v>1</v>
      </c>
      <c r="C19">
        <v>1000</v>
      </c>
      <c r="D19">
        <v>1</v>
      </c>
      <c r="E19">
        <v>1</v>
      </c>
      <c r="F19">
        <v>1</v>
      </c>
      <c r="G19">
        <f t="shared" si="0"/>
        <v>50</v>
      </c>
      <c r="H19">
        <f t="shared" si="1"/>
        <v>3.1414100537402829</v>
      </c>
      <c r="I19">
        <f t="shared" si="2"/>
        <v>0.24146365296449154</v>
      </c>
      <c r="J19">
        <f t="shared" si="3"/>
        <v>1.72</v>
      </c>
      <c r="K19">
        <f t="shared" si="4"/>
        <v>96.1</v>
      </c>
      <c r="L19">
        <f t="shared" si="11"/>
        <v>-22.385946842799804</v>
      </c>
      <c r="N19">
        <f t="shared" si="5"/>
        <v>106.5</v>
      </c>
      <c r="O19">
        <f t="shared" si="6"/>
        <v>96.1</v>
      </c>
      <c r="P19">
        <f t="shared" si="7"/>
        <v>132.19999999999999</v>
      </c>
      <c r="Q19">
        <f t="shared" si="8"/>
        <v>124</v>
      </c>
      <c r="R19">
        <f t="shared" si="9"/>
        <v>106.5</v>
      </c>
      <c r="S19">
        <f t="shared" si="10"/>
        <v>96.1</v>
      </c>
    </row>
    <row r="20" spans="1:19">
      <c r="A20">
        <v>10</v>
      </c>
      <c r="B20">
        <v>1</v>
      </c>
      <c r="C20">
        <v>1000</v>
      </c>
      <c r="D20">
        <v>0</v>
      </c>
      <c r="E20">
        <v>0</v>
      </c>
      <c r="F20">
        <v>0</v>
      </c>
      <c r="G20">
        <f t="shared" si="0"/>
        <v>20</v>
      </c>
      <c r="H20">
        <f t="shared" si="1"/>
        <v>3.6399535122070388</v>
      </c>
      <c r="I20">
        <f t="shared" si="2"/>
        <v>0.2155194006511372</v>
      </c>
      <c r="J20">
        <f t="shared" si="3"/>
        <v>0</v>
      </c>
      <c r="K20">
        <f t="shared" si="4"/>
        <v>96.1</v>
      </c>
      <c r="L20">
        <f t="shared" si="11"/>
        <v>-82.801999999999992</v>
      </c>
      <c r="N20">
        <f t="shared" si="5"/>
        <v>106.5</v>
      </c>
      <c r="O20">
        <f t="shared" si="6"/>
        <v>96.1</v>
      </c>
      <c r="P20">
        <f t="shared" si="7"/>
        <v>132.19999999999999</v>
      </c>
      <c r="Q20">
        <f t="shared" si="8"/>
        <v>124</v>
      </c>
      <c r="R20">
        <f t="shared" si="9"/>
        <v>106.5</v>
      </c>
      <c r="S20">
        <f t="shared" si="10"/>
        <v>96.1</v>
      </c>
    </row>
    <row r="21" spans="1:19">
      <c r="A21">
        <v>10</v>
      </c>
      <c r="B21">
        <v>1</v>
      </c>
      <c r="C21">
        <v>1000</v>
      </c>
      <c r="D21">
        <v>1</v>
      </c>
      <c r="E21">
        <v>1</v>
      </c>
      <c r="F21">
        <v>1</v>
      </c>
      <c r="G21">
        <f t="shared" si="0"/>
        <v>20</v>
      </c>
      <c r="H21">
        <f t="shared" si="1"/>
        <v>3.6399535122070388</v>
      </c>
      <c r="I21">
        <f t="shared" si="2"/>
        <v>0.2155194006511372</v>
      </c>
      <c r="J21">
        <f t="shared" si="3"/>
        <v>1.72</v>
      </c>
      <c r="K21">
        <f t="shared" si="4"/>
        <v>96.1</v>
      </c>
      <c r="L21">
        <f t="shared" si="11"/>
        <v>-28.172552878770361</v>
      </c>
      <c r="N21">
        <f t="shared" si="5"/>
        <v>106.5</v>
      </c>
      <c r="O21">
        <f t="shared" si="6"/>
        <v>96.1</v>
      </c>
      <c r="P21">
        <f t="shared" si="7"/>
        <v>132.19999999999999</v>
      </c>
      <c r="Q21">
        <f t="shared" si="8"/>
        <v>124</v>
      </c>
      <c r="R21">
        <f t="shared" si="9"/>
        <v>106.5</v>
      </c>
      <c r="S21">
        <f t="shared" si="10"/>
        <v>96.1</v>
      </c>
    </row>
    <row r="22" spans="1:19">
      <c r="A22">
        <v>11</v>
      </c>
      <c r="B22">
        <v>1</v>
      </c>
      <c r="C22">
        <v>1000</v>
      </c>
      <c r="D22">
        <v>0</v>
      </c>
      <c r="E22">
        <v>0</v>
      </c>
      <c r="F22">
        <v>0</v>
      </c>
      <c r="G22">
        <f t="shared" si="0"/>
        <v>7.5</v>
      </c>
      <c r="H22">
        <f t="shared" si="1"/>
        <v>4.5663583369319136</v>
      </c>
      <c r="I22">
        <f t="shared" si="2"/>
        <v>0.17965066915745562</v>
      </c>
      <c r="J22">
        <f t="shared" si="3"/>
        <v>0</v>
      </c>
      <c r="K22">
        <f t="shared" si="4"/>
        <v>68.2</v>
      </c>
      <c r="L22">
        <f t="shared" si="11"/>
        <v>-59.924000000000007</v>
      </c>
      <c r="N22">
        <f t="shared" si="5"/>
        <v>69.599999999999994</v>
      </c>
      <c r="O22">
        <f t="shared" si="6"/>
        <v>68.2</v>
      </c>
      <c r="P22">
        <f t="shared" si="7"/>
        <v>84</v>
      </c>
      <c r="Q22">
        <f t="shared" si="8"/>
        <v>84.7</v>
      </c>
      <c r="R22">
        <f t="shared" si="9"/>
        <v>69.599999999999994</v>
      </c>
      <c r="S22">
        <f t="shared" si="10"/>
        <v>68.2</v>
      </c>
    </row>
    <row r="23" spans="1:19">
      <c r="A23">
        <v>11</v>
      </c>
      <c r="B23">
        <v>1</v>
      </c>
      <c r="C23">
        <v>1000</v>
      </c>
      <c r="D23">
        <v>1</v>
      </c>
      <c r="E23">
        <v>1</v>
      </c>
      <c r="F23">
        <v>1</v>
      </c>
      <c r="G23">
        <f t="shared" si="0"/>
        <v>7.5</v>
      </c>
      <c r="H23">
        <f t="shared" si="1"/>
        <v>4.5663583369319136</v>
      </c>
      <c r="I23">
        <f t="shared" si="2"/>
        <v>0.17965066915745562</v>
      </c>
      <c r="J23">
        <f t="shared" si="3"/>
        <v>1.72</v>
      </c>
      <c r="K23">
        <f t="shared" si="4"/>
        <v>68.2</v>
      </c>
      <c r="L23">
        <f t="shared" si="11"/>
        <v>-13.294714751121106</v>
      </c>
      <c r="N23">
        <f t="shared" si="5"/>
        <v>69.599999999999994</v>
      </c>
      <c r="O23">
        <f t="shared" si="6"/>
        <v>68.2</v>
      </c>
      <c r="P23">
        <f t="shared" si="7"/>
        <v>84</v>
      </c>
      <c r="Q23">
        <f t="shared" si="8"/>
        <v>84.7</v>
      </c>
      <c r="R23">
        <f t="shared" si="9"/>
        <v>69.599999999999994</v>
      </c>
      <c r="S23">
        <f t="shared" si="10"/>
        <v>68.2</v>
      </c>
    </row>
    <row r="24" spans="1:19">
      <c r="A24">
        <v>12</v>
      </c>
      <c r="B24">
        <v>1</v>
      </c>
      <c r="C24">
        <v>1000</v>
      </c>
      <c r="D24">
        <v>0</v>
      </c>
      <c r="E24">
        <v>0</v>
      </c>
      <c r="F24">
        <v>0</v>
      </c>
      <c r="G24">
        <f t="shared" si="0"/>
        <v>7.5</v>
      </c>
      <c r="H24">
        <f t="shared" si="1"/>
        <v>4.5663583369319136</v>
      </c>
      <c r="I24">
        <f t="shared" si="2"/>
        <v>0.17965066915745562</v>
      </c>
      <c r="J24">
        <f t="shared" si="3"/>
        <v>0</v>
      </c>
      <c r="K24">
        <f t="shared" si="4"/>
        <v>68.2</v>
      </c>
      <c r="L24">
        <f t="shared" si="11"/>
        <v>-59.924000000000007</v>
      </c>
      <c r="N24">
        <f t="shared" si="5"/>
        <v>69.599999999999994</v>
      </c>
      <c r="O24">
        <f t="shared" si="6"/>
        <v>68.2</v>
      </c>
      <c r="P24">
        <f t="shared" si="7"/>
        <v>84</v>
      </c>
      <c r="Q24">
        <f t="shared" si="8"/>
        <v>84.7</v>
      </c>
      <c r="R24">
        <f t="shared" si="9"/>
        <v>69.599999999999994</v>
      </c>
      <c r="S24">
        <f t="shared" si="10"/>
        <v>68.2</v>
      </c>
    </row>
    <row r="25" spans="1:19">
      <c r="A25">
        <v>12</v>
      </c>
      <c r="B25">
        <v>1</v>
      </c>
      <c r="C25">
        <v>1000</v>
      </c>
      <c r="D25">
        <v>1</v>
      </c>
      <c r="E25">
        <v>1</v>
      </c>
      <c r="F25">
        <v>1</v>
      </c>
      <c r="G25">
        <f t="shared" si="0"/>
        <v>7.5</v>
      </c>
      <c r="H25">
        <f t="shared" si="1"/>
        <v>4.5663583369319136</v>
      </c>
      <c r="I25">
        <f t="shared" si="2"/>
        <v>0.17965066915745562</v>
      </c>
      <c r="J25">
        <f t="shared" si="3"/>
        <v>1.72</v>
      </c>
      <c r="K25">
        <f t="shared" si="4"/>
        <v>68.2</v>
      </c>
      <c r="L25">
        <f t="shared" si="11"/>
        <v>-13.294714751121106</v>
      </c>
      <c r="N25">
        <f t="shared" si="5"/>
        <v>69.599999999999994</v>
      </c>
      <c r="O25">
        <f t="shared" si="6"/>
        <v>68.2</v>
      </c>
      <c r="P25">
        <f t="shared" si="7"/>
        <v>84</v>
      </c>
      <c r="Q25">
        <f t="shared" si="8"/>
        <v>84.7</v>
      </c>
      <c r="R25">
        <f t="shared" si="9"/>
        <v>69.599999999999994</v>
      </c>
      <c r="S25">
        <f t="shared" si="10"/>
        <v>68.2</v>
      </c>
    </row>
    <row r="26" spans="1:19">
      <c r="A26">
        <v>1</v>
      </c>
      <c r="B26">
        <v>1</v>
      </c>
      <c r="C26">
        <v>8000</v>
      </c>
      <c r="D26">
        <v>0</v>
      </c>
      <c r="E26">
        <v>0</v>
      </c>
      <c r="F26">
        <v>0</v>
      </c>
      <c r="G26">
        <f t="shared" ref="G26:G48" si="12">IF(A26=1,Y$2,IF(A26=2,Y$3,IF(A26=3,Y$4,IF(A26=4,Y$5,IF(A26=5,Y$6,IF(A26=6,Y$7,IF(A26=7,Y$8,IF(A26=8,Y$9,IF(A26=9,Y$10,IF(A26=10,Y$11,IF(A26=11,Y$12,IF(A26=12,Y$13,-1))))))))))))</f>
        <v>3.6</v>
      </c>
      <c r="H26">
        <f t="shared" si="1"/>
        <v>5.0990831473585168</v>
      </c>
      <c r="I26">
        <f t="shared" si="2"/>
        <v>0.16395906988628203</v>
      </c>
      <c r="J26">
        <f t="shared" si="3"/>
        <v>0</v>
      </c>
      <c r="K26">
        <f t="shared" ref="K26:K48" si="13">IF(C26&gt;5999,N26,O26)</f>
        <v>50</v>
      </c>
      <c r="L26">
        <f t="shared" si="11"/>
        <v>-45</v>
      </c>
      <c r="N26">
        <f t="shared" ref="N26:N48" si="14">IF(B26=3,P26,R26)</f>
        <v>50</v>
      </c>
      <c r="O26">
        <f t="shared" ref="O26:O48" si="15">IF(B26=3,Q26,S26)</f>
        <v>48.3</v>
      </c>
      <c r="P26">
        <f t="shared" ref="P26:P48" si="16">IF(A26=1,U$2,IF(A26=2,U$3,IF(A26=3,U$4,IF(A26=4,U$5,IF(A26=5,U$6,IF(A26=6,U$7,IF(A26=6,U$7,IF(A26=7,U$8,IF(A26=8,U$8,IF(A26=9,U$8,IF(A26=10,U$8,IF(A26=11,U$5,IF(A26=12,U$5,-1)))))))))))))</f>
        <v>59.2</v>
      </c>
      <c r="Q26">
        <f t="shared" ref="Q26:Q48" si="17">IF(A26=1,V$2,IF(A26=2,V$3,IF(A26=3,V$4,IF(A26=4,V$5,IF(A26=5,V$6,IF(A26=6,V$7,IF(A26=6,V$7,IF(A26=7,V$8,IF(A26=8,V$8,IF(A26=9,V$8,IF(A26=10,V$8,IF(A26=11,V$5,IF(A26=12,V$5,-1)))))))))))))</f>
        <v>58.6</v>
      </c>
      <c r="R26">
        <f t="shared" ref="R26:R48" si="18">IF(A26=1,W$2,IF(A26=2,W$3,IF(A26=3,W$4,IF(A26=4,W$5,IF(A26=5,W$6,IF(A26=6,W$7,IF(A26=6,W$7,IF(A26=7,W$8,IF(A26=8,W$8,IF(A26=9,W$8,IF(A26=10,W$8,IF(A26=11,W$5,IF(A26=12,W$5,-1)))))))))))))</f>
        <v>50</v>
      </c>
      <c r="S26">
        <f t="shared" ref="S26:S48" si="19">IF(A26=1,X$2,IF(A26=2,X$3,IF(A26=3,X$4,IF(A26=4,X$5,IF(A26=5,X$6,IF(A26=6,X$7,IF(A26=6,X$7,IF(A26=7,X$8,IF(A26=8,X$8,IF(A26=9,X$8,IF(A26=10,X$8,IF(A26=11,X$5,IF(A26=12,X$5,-1)))))))))))))</f>
        <v>48.3</v>
      </c>
    </row>
    <row r="27" spans="1:19">
      <c r="A27">
        <v>1</v>
      </c>
      <c r="B27">
        <v>1</v>
      </c>
      <c r="C27">
        <v>8000</v>
      </c>
      <c r="D27">
        <v>1</v>
      </c>
      <c r="E27">
        <v>1</v>
      </c>
      <c r="F27">
        <v>1</v>
      </c>
      <c r="G27">
        <f t="shared" si="12"/>
        <v>3.6</v>
      </c>
      <c r="H27">
        <f t="shared" si="1"/>
        <v>5.0990831473585168</v>
      </c>
      <c r="I27">
        <f t="shared" si="2"/>
        <v>0.16395906988628203</v>
      </c>
      <c r="J27">
        <f t="shared" si="3"/>
        <v>1.72</v>
      </c>
      <c r="K27">
        <f t="shared" si="13"/>
        <v>50</v>
      </c>
      <c r="L27">
        <f t="shared" si="11"/>
        <v>-1.8705690525636536</v>
      </c>
      <c r="N27">
        <f t="shared" si="14"/>
        <v>50</v>
      </c>
      <c r="O27">
        <f t="shared" si="15"/>
        <v>48.3</v>
      </c>
      <c r="P27">
        <f t="shared" si="16"/>
        <v>59.2</v>
      </c>
      <c r="Q27">
        <f t="shared" si="17"/>
        <v>58.6</v>
      </c>
      <c r="R27">
        <f t="shared" si="18"/>
        <v>50</v>
      </c>
      <c r="S27">
        <f t="shared" si="19"/>
        <v>48.3</v>
      </c>
    </row>
    <row r="28" spans="1:19">
      <c r="A28">
        <v>2</v>
      </c>
      <c r="B28">
        <v>1</v>
      </c>
      <c r="C28">
        <v>8000</v>
      </c>
      <c r="D28">
        <v>0</v>
      </c>
      <c r="E28">
        <v>0</v>
      </c>
      <c r="F28">
        <v>0</v>
      </c>
      <c r="G28">
        <f t="shared" si="12"/>
        <v>3.6</v>
      </c>
      <c r="H28">
        <f t="shared" si="1"/>
        <v>5.0990831473585168</v>
      </c>
      <c r="I28">
        <f t="shared" si="2"/>
        <v>0.16395906988628203</v>
      </c>
      <c r="J28">
        <f t="shared" si="3"/>
        <v>0</v>
      </c>
      <c r="K28">
        <f t="shared" si="13"/>
        <v>50.5</v>
      </c>
      <c r="L28">
        <f t="shared" si="11"/>
        <v>-45.410000000000004</v>
      </c>
      <c r="N28">
        <f t="shared" si="14"/>
        <v>50.5</v>
      </c>
      <c r="O28">
        <f t="shared" si="15"/>
        <v>47.3</v>
      </c>
      <c r="P28">
        <f t="shared" si="16"/>
        <v>63.9</v>
      </c>
      <c r="Q28">
        <f t="shared" si="17"/>
        <v>62.4</v>
      </c>
      <c r="R28">
        <f t="shared" si="18"/>
        <v>50.5</v>
      </c>
      <c r="S28">
        <f t="shared" si="19"/>
        <v>47.3</v>
      </c>
    </row>
    <row r="29" spans="1:19">
      <c r="A29">
        <v>2</v>
      </c>
      <c r="B29">
        <v>1</v>
      </c>
      <c r="C29">
        <v>8000</v>
      </c>
      <c r="D29">
        <v>1</v>
      </c>
      <c r="E29">
        <v>1</v>
      </c>
      <c r="F29">
        <v>1</v>
      </c>
      <c r="G29">
        <f t="shared" si="12"/>
        <v>3.6</v>
      </c>
      <c r="H29">
        <f t="shared" si="1"/>
        <v>5.0990831473585168</v>
      </c>
      <c r="I29">
        <f t="shared" si="2"/>
        <v>0.16395906988628203</v>
      </c>
      <c r="J29">
        <f t="shared" si="3"/>
        <v>1.72</v>
      </c>
      <c r="K29">
        <f t="shared" si="13"/>
        <v>50.5</v>
      </c>
      <c r="L29">
        <f t="shared" si="11"/>
        <v>-2.2805690525636537</v>
      </c>
      <c r="N29">
        <f t="shared" si="14"/>
        <v>50.5</v>
      </c>
      <c r="O29">
        <f t="shared" si="15"/>
        <v>47.3</v>
      </c>
      <c r="P29">
        <f t="shared" si="16"/>
        <v>63.9</v>
      </c>
      <c r="Q29">
        <f t="shared" si="17"/>
        <v>62.4</v>
      </c>
      <c r="R29">
        <f t="shared" si="18"/>
        <v>50.5</v>
      </c>
      <c r="S29">
        <f t="shared" si="19"/>
        <v>47.3</v>
      </c>
    </row>
    <row r="30" spans="1:19">
      <c r="A30">
        <v>3</v>
      </c>
      <c r="B30">
        <v>1</v>
      </c>
      <c r="C30">
        <v>8000</v>
      </c>
      <c r="D30">
        <v>0</v>
      </c>
      <c r="E30">
        <v>0</v>
      </c>
      <c r="F30">
        <v>0</v>
      </c>
      <c r="G30">
        <f t="shared" si="12"/>
        <v>6.4</v>
      </c>
      <c r="H30">
        <f t="shared" si="1"/>
        <v>4.7003933604451431</v>
      </c>
      <c r="I30">
        <f t="shared" si="2"/>
        <v>0.17542649020310944</v>
      </c>
      <c r="J30">
        <f t="shared" si="3"/>
        <v>0</v>
      </c>
      <c r="K30">
        <f t="shared" si="13"/>
        <v>57.6</v>
      </c>
      <c r="L30">
        <f t="shared" si="11"/>
        <v>-51.232000000000006</v>
      </c>
      <c r="N30">
        <f t="shared" si="14"/>
        <v>57.6</v>
      </c>
      <c r="O30">
        <f t="shared" si="15"/>
        <v>55.7</v>
      </c>
      <c r="P30">
        <f t="shared" si="16"/>
        <v>68.8</v>
      </c>
      <c r="Q30">
        <f t="shared" si="17"/>
        <v>68.3</v>
      </c>
      <c r="R30">
        <f t="shared" si="18"/>
        <v>57.6</v>
      </c>
      <c r="S30">
        <f t="shared" si="19"/>
        <v>55.7</v>
      </c>
    </row>
    <row r="31" spans="1:19">
      <c r="A31">
        <v>3</v>
      </c>
      <c r="B31">
        <v>1</v>
      </c>
      <c r="C31">
        <v>8000</v>
      </c>
      <c r="D31">
        <v>1</v>
      </c>
      <c r="E31">
        <v>1</v>
      </c>
      <c r="F31">
        <v>1</v>
      </c>
      <c r="G31">
        <f t="shared" si="12"/>
        <v>6.4</v>
      </c>
      <c r="H31">
        <f t="shared" si="1"/>
        <v>4.7003933604451431</v>
      </c>
      <c r="I31">
        <f t="shared" si="2"/>
        <v>0.17542649020310944</v>
      </c>
      <c r="J31">
        <f t="shared" si="3"/>
        <v>1.72</v>
      </c>
      <c r="K31">
        <f t="shared" si="13"/>
        <v>57.6</v>
      </c>
      <c r="L31">
        <f t="shared" si="11"/>
        <v>-5.5448756250984772</v>
      </c>
      <c r="N31">
        <f t="shared" si="14"/>
        <v>57.6</v>
      </c>
      <c r="O31">
        <f t="shared" si="15"/>
        <v>55.7</v>
      </c>
      <c r="P31">
        <f t="shared" si="16"/>
        <v>68.8</v>
      </c>
      <c r="Q31">
        <f t="shared" si="17"/>
        <v>68.3</v>
      </c>
      <c r="R31">
        <f t="shared" si="18"/>
        <v>57.6</v>
      </c>
      <c r="S31">
        <f t="shared" si="19"/>
        <v>55.7</v>
      </c>
    </row>
    <row r="32" spans="1:19">
      <c r="A32">
        <v>4</v>
      </c>
      <c r="B32">
        <v>1</v>
      </c>
      <c r="C32">
        <v>8000</v>
      </c>
      <c r="D32">
        <v>0</v>
      </c>
      <c r="E32">
        <v>0</v>
      </c>
      <c r="F32">
        <v>0</v>
      </c>
      <c r="G32">
        <f t="shared" si="12"/>
        <v>7.2</v>
      </c>
      <c r="H32">
        <f t="shared" si="1"/>
        <v>4.6017659524344579</v>
      </c>
      <c r="I32">
        <f t="shared" si="2"/>
        <v>0.17851513406507324</v>
      </c>
      <c r="J32">
        <f t="shared" si="3"/>
        <v>0</v>
      </c>
      <c r="K32">
        <f t="shared" si="13"/>
        <v>69.599999999999994</v>
      </c>
      <c r="L32">
        <f t="shared" si="11"/>
        <v>-61.071999999999996</v>
      </c>
      <c r="N32">
        <f t="shared" si="14"/>
        <v>69.599999999999994</v>
      </c>
      <c r="O32">
        <f t="shared" si="15"/>
        <v>68.2</v>
      </c>
      <c r="P32">
        <f t="shared" si="16"/>
        <v>84</v>
      </c>
      <c r="Q32">
        <f t="shared" si="17"/>
        <v>84.7</v>
      </c>
      <c r="R32">
        <f t="shared" si="18"/>
        <v>69.599999999999994</v>
      </c>
      <c r="S32">
        <f t="shared" si="19"/>
        <v>68.2</v>
      </c>
    </row>
    <row r="33" spans="1:19">
      <c r="A33">
        <v>4</v>
      </c>
      <c r="B33">
        <v>1</v>
      </c>
      <c r="C33">
        <v>8000</v>
      </c>
      <c r="D33">
        <v>1</v>
      </c>
      <c r="E33">
        <v>1</v>
      </c>
      <c r="F33">
        <v>1</v>
      </c>
      <c r="G33">
        <f t="shared" si="12"/>
        <v>7.2</v>
      </c>
      <c r="H33">
        <f t="shared" si="1"/>
        <v>4.6017659524344579</v>
      </c>
      <c r="I33">
        <f t="shared" si="2"/>
        <v>0.17851513406507324</v>
      </c>
      <c r="J33">
        <f t="shared" si="3"/>
        <v>1.72</v>
      </c>
      <c r="K33">
        <f t="shared" si="13"/>
        <v>69.599999999999994</v>
      </c>
      <c r="L33">
        <f t="shared" si="11"/>
        <v>-14.695984498126059</v>
      </c>
      <c r="N33">
        <f t="shared" si="14"/>
        <v>69.599999999999994</v>
      </c>
      <c r="O33">
        <f t="shared" si="15"/>
        <v>68.2</v>
      </c>
      <c r="P33">
        <f t="shared" si="16"/>
        <v>84</v>
      </c>
      <c r="Q33">
        <f t="shared" si="17"/>
        <v>84.7</v>
      </c>
      <c r="R33">
        <f t="shared" si="18"/>
        <v>69.599999999999994</v>
      </c>
      <c r="S33">
        <f t="shared" si="19"/>
        <v>68.2</v>
      </c>
    </row>
    <row r="34" spans="1:19">
      <c r="A34">
        <v>5</v>
      </c>
      <c r="B34">
        <v>1</v>
      </c>
      <c r="C34">
        <v>8000</v>
      </c>
      <c r="D34">
        <v>0</v>
      </c>
      <c r="E34">
        <v>0</v>
      </c>
      <c r="F34">
        <v>0</v>
      </c>
      <c r="G34">
        <f t="shared" si="12"/>
        <v>12.2</v>
      </c>
      <c r="H34">
        <f t="shared" si="1"/>
        <v>4.1084465461711472</v>
      </c>
      <c r="I34">
        <f t="shared" si="2"/>
        <v>0.19575422605713944</v>
      </c>
      <c r="J34">
        <f t="shared" si="3"/>
        <v>0</v>
      </c>
      <c r="K34">
        <f t="shared" si="13"/>
        <v>89.9</v>
      </c>
      <c r="L34">
        <f t="shared" si="11"/>
        <v>-77.718000000000004</v>
      </c>
      <c r="N34">
        <f t="shared" si="14"/>
        <v>89.9</v>
      </c>
      <c r="O34">
        <f t="shared" si="15"/>
        <v>85.8</v>
      </c>
      <c r="P34">
        <f t="shared" si="16"/>
        <v>111.6</v>
      </c>
      <c r="Q34">
        <f t="shared" si="17"/>
        <v>110.5</v>
      </c>
      <c r="R34">
        <f t="shared" si="18"/>
        <v>89.9</v>
      </c>
      <c r="S34">
        <f t="shared" si="19"/>
        <v>85.8</v>
      </c>
    </row>
    <row r="35" spans="1:19">
      <c r="A35">
        <v>5</v>
      </c>
      <c r="B35">
        <v>1</v>
      </c>
      <c r="C35">
        <v>8000</v>
      </c>
      <c r="D35">
        <v>1</v>
      </c>
      <c r="E35">
        <v>1</v>
      </c>
      <c r="F35">
        <v>1</v>
      </c>
      <c r="G35">
        <f t="shared" si="12"/>
        <v>12.2</v>
      </c>
      <c r="H35">
        <f t="shared" si="1"/>
        <v>4.1084465461711472</v>
      </c>
      <c r="I35">
        <f t="shared" si="2"/>
        <v>0.19575422605713944</v>
      </c>
      <c r="J35">
        <f t="shared" si="3"/>
        <v>1.72</v>
      </c>
      <c r="K35">
        <f t="shared" si="13"/>
        <v>89.9</v>
      </c>
      <c r="L35">
        <f t="shared" si="11"/>
        <v>-27.496977420215622</v>
      </c>
      <c r="N35">
        <f t="shared" si="14"/>
        <v>89.9</v>
      </c>
      <c r="O35">
        <f t="shared" si="15"/>
        <v>85.8</v>
      </c>
      <c r="P35">
        <f t="shared" si="16"/>
        <v>111.6</v>
      </c>
      <c r="Q35">
        <f t="shared" si="17"/>
        <v>110.5</v>
      </c>
      <c r="R35">
        <f t="shared" si="18"/>
        <v>89.9</v>
      </c>
      <c r="S35">
        <f t="shared" si="19"/>
        <v>85.8</v>
      </c>
    </row>
    <row r="36" spans="1:19">
      <c r="A36">
        <v>6</v>
      </c>
      <c r="B36">
        <v>1</v>
      </c>
      <c r="C36">
        <v>8000</v>
      </c>
      <c r="D36">
        <v>0</v>
      </c>
      <c r="E36">
        <v>0</v>
      </c>
      <c r="F36">
        <v>0</v>
      </c>
      <c r="G36">
        <f t="shared" si="12"/>
        <v>12</v>
      </c>
      <c r="H36">
        <f t="shared" si="1"/>
        <v>4.1246657962633169</v>
      </c>
      <c r="I36">
        <f t="shared" si="2"/>
        <v>0.19513467604641779</v>
      </c>
      <c r="J36">
        <f t="shared" si="3"/>
        <v>0</v>
      </c>
      <c r="K36">
        <f t="shared" si="13"/>
        <v>86.6</v>
      </c>
      <c r="L36">
        <f t="shared" si="11"/>
        <v>-75.012</v>
      </c>
      <c r="N36">
        <f t="shared" si="14"/>
        <v>86.6</v>
      </c>
      <c r="O36">
        <f t="shared" si="15"/>
        <v>81.599999999999994</v>
      </c>
      <c r="P36">
        <f t="shared" si="16"/>
        <v>108.1</v>
      </c>
      <c r="Q36">
        <f t="shared" si="17"/>
        <v>106.1</v>
      </c>
      <c r="R36">
        <f t="shared" si="18"/>
        <v>86.6</v>
      </c>
      <c r="S36">
        <f t="shared" si="19"/>
        <v>81.599999999999994</v>
      </c>
    </row>
    <row r="37" spans="1:19">
      <c r="A37">
        <v>6</v>
      </c>
      <c r="B37">
        <v>1</v>
      </c>
      <c r="C37">
        <v>8000</v>
      </c>
      <c r="D37">
        <v>1</v>
      </c>
      <c r="E37">
        <v>1</v>
      </c>
      <c r="F37">
        <v>1</v>
      </c>
      <c r="G37">
        <f t="shared" si="12"/>
        <v>12</v>
      </c>
      <c r="H37">
        <f t="shared" si="1"/>
        <v>4.1246657962633169</v>
      </c>
      <c r="I37">
        <f t="shared" si="2"/>
        <v>0.19513467604641779</v>
      </c>
      <c r="J37">
        <f t="shared" si="3"/>
        <v>1.72</v>
      </c>
      <c r="K37">
        <f t="shared" si="13"/>
        <v>86.6</v>
      </c>
      <c r="L37">
        <f t="shared" si="11"/>
        <v>-24.929161854606971</v>
      </c>
      <c r="N37">
        <f t="shared" si="14"/>
        <v>86.6</v>
      </c>
      <c r="O37">
        <f t="shared" si="15"/>
        <v>81.599999999999994</v>
      </c>
      <c r="P37">
        <f t="shared" si="16"/>
        <v>108.1</v>
      </c>
      <c r="Q37">
        <f t="shared" si="17"/>
        <v>106.1</v>
      </c>
      <c r="R37">
        <f t="shared" si="18"/>
        <v>86.6</v>
      </c>
      <c r="S37">
        <f t="shared" si="19"/>
        <v>81.599999999999994</v>
      </c>
    </row>
    <row r="38" spans="1:19">
      <c r="A38">
        <v>7</v>
      </c>
      <c r="B38">
        <v>1</v>
      </c>
      <c r="C38">
        <v>8000</v>
      </c>
      <c r="D38">
        <v>0</v>
      </c>
      <c r="E38">
        <v>0</v>
      </c>
      <c r="F38">
        <v>0</v>
      </c>
      <c r="G38">
        <f t="shared" si="12"/>
        <v>17.399999999999999</v>
      </c>
      <c r="H38">
        <f t="shared" si="1"/>
        <v>3.765351807500732</v>
      </c>
      <c r="I38">
        <f t="shared" si="2"/>
        <v>0.20984809524996365</v>
      </c>
      <c r="J38">
        <f t="shared" si="3"/>
        <v>0</v>
      </c>
      <c r="K38">
        <f t="shared" si="13"/>
        <v>106.5</v>
      </c>
      <c r="L38">
        <f t="shared" si="11"/>
        <v>-91.33</v>
      </c>
      <c r="N38">
        <f t="shared" si="14"/>
        <v>106.5</v>
      </c>
      <c r="O38">
        <f t="shared" si="15"/>
        <v>96.1</v>
      </c>
      <c r="P38">
        <f t="shared" si="16"/>
        <v>132.19999999999999</v>
      </c>
      <c r="Q38">
        <f t="shared" si="17"/>
        <v>124</v>
      </c>
      <c r="R38">
        <f t="shared" si="18"/>
        <v>106.5</v>
      </c>
      <c r="S38">
        <f t="shared" si="19"/>
        <v>96.1</v>
      </c>
    </row>
    <row r="39" spans="1:19">
      <c r="A39">
        <v>7</v>
      </c>
      <c r="B39">
        <v>1</v>
      </c>
      <c r="C39">
        <v>8000</v>
      </c>
      <c r="D39">
        <v>1</v>
      </c>
      <c r="E39">
        <v>1</v>
      </c>
      <c r="F39">
        <v>1</v>
      </c>
      <c r="G39">
        <f t="shared" si="12"/>
        <v>17.399999999999999</v>
      </c>
      <c r="H39">
        <f t="shared" si="1"/>
        <v>3.765351807500732</v>
      </c>
      <c r="I39">
        <f t="shared" si="2"/>
        <v>0.20984809524996365</v>
      </c>
      <c r="J39">
        <f t="shared" si="3"/>
        <v>1.72</v>
      </c>
      <c r="K39">
        <f t="shared" si="13"/>
        <v>106.5</v>
      </c>
      <c r="L39">
        <f>82*(I39*J39+(I39+0.08)*E39-0.01*K39)-4</f>
        <v>-37.965480835448105</v>
      </c>
      <c r="N39">
        <f t="shared" si="14"/>
        <v>106.5</v>
      </c>
      <c r="O39">
        <f t="shared" si="15"/>
        <v>96.1</v>
      </c>
      <c r="P39">
        <f t="shared" si="16"/>
        <v>132.19999999999999</v>
      </c>
      <c r="Q39">
        <f t="shared" si="17"/>
        <v>124</v>
      </c>
      <c r="R39">
        <f t="shared" si="18"/>
        <v>106.5</v>
      </c>
      <c r="S39">
        <f t="shared" si="19"/>
        <v>96.1</v>
      </c>
    </row>
    <row r="40" spans="1:19">
      <c r="A40">
        <v>8</v>
      </c>
      <c r="B40">
        <v>1</v>
      </c>
      <c r="C40">
        <v>8000</v>
      </c>
      <c r="D40">
        <v>0</v>
      </c>
      <c r="E40">
        <v>0</v>
      </c>
      <c r="F40">
        <v>0</v>
      </c>
      <c r="G40">
        <f t="shared" si="12"/>
        <v>20</v>
      </c>
      <c r="H40">
        <f t="shared" si="1"/>
        <v>3.6399535122070388</v>
      </c>
      <c r="I40">
        <f t="shared" si="2"/>
        <v>0.2155194006511372</v>
      </c>
      <c r="J40">
        <f t="shared" si="3"/>
        <v>0</v>
      </c>
      <c r="K40">
        <f t="shared" si="13"/>
        <v>106.5</v>
      </c>
      <c r="L40">
        <f t="shared" si="11"/>
        <v>-91.33</v>
      </c>
      <c r="N40">
        <f t="shared" si="14"/>
        <v>106.5</v>
      </c>
      <c r="O40">
        <f t="shared" si="15"/>
        <v>96.1</v>
      </c>
      <c r="P40">
        <f t="shared" si="16"/>
        <v>132.19999999999999</v>
      </c>
      <c r="Q40">
        <f t="shared" si="17"/>
        <v>124</v>
      </c>
      <c r="R40">
        <f t="shared" si="18"/>
        <v>106.5</v>
      </c>
      <c r="S40">
        <f t="shared" si="19"/>
        <v>96.1</v>
      </c>
    </row>
    <row r="41" spans="1:19">
      <c r="A41">
        <v>8</v>
      </c>
      <c r="B41">
        <v>1</v>
      </c>
      <c r="C41">
        <v>8000</v>
      </c>
      <c r="D41">
        <v>1</v>
      </c>
      <c r="E41">
        <v>1</v>
      </c>
      <c r="F41">
        <v>1</v>
      </c>
      <c r="G41">
        <f t="shared" si="12"/>
        <v>20</v>
      </c>
      <c r="H41">
        <f t="shared" si="1"/>
        <v>3.6399535122070388</v>
      </c>
      <c r="I41">
        <f t="shared" si="2"/>
        <v>0.2155194006511372</v>
      </c>
      <c r="J41">
        <f t="shared" si="3"/>
        <v>1.72</v>
      </c>
      <c r="K41">
        <f t="shared" si="13"/>
        <v>106.5</v>
      </c>
      <c r="L41">
        <f t="shared" si="11"/>
        <v>-36.70055287877036</v>
      </c>
      <c r="N41">
        <f t="shared" si="14"/>
        <v>106.5</v>
      </c>
      <c r="O41">
        <f t="shared" si="15"/>
        <v>96.1</v>
      </c>
      <c r="P41">
        <f t="shared" si="16"/>
        <v>132.19999999999999</v>
      </c>
      <c r="Q41">
        <f t="shared" si="17"/>
        <v>124</v>
      </c>
      <c r="R41">
        <f t="shared" si="18"/>
        <v>106.5</v>
      </c>
      <c r="S41">
        <f t="shared" si="19"/>
        <v>96.1</v>
      </c>
    </row>
    <row r="42" spans="1:19">
      <c r="A42">
        <v>9</v>
      </c>
      <c r="B42">
        <v>1</v>
      </c>
      <c r="C42">
        <v>8000</v>
      </c>
      <c r="D42">
        <v>0</v>
      </c>
      <c r="E42">
        <v>0</v>
      </c>
      <c r="F42">
        <v>0</v>
      </c>
      <c r="G42">
        <f t="shared" si="12"/>
        <v>50</v>
      </c>
      <c r="H42">
        <f t="shared" si="1"/>
        <v>3.1414100537402829</v>
      </c>
      <c r="I42">
        <f t="shared" si="2"/>
        <v>0.24146365296449154</v>
      </c>
      <c r="J42">
        <f t="shared" si="3"/>
        <v>0</v>
      </c>
      <c r="K42">
        <f t="shared" si="13"/>
        <v>106.5</v>
      </c>
      <c r="L42">
        <f t="shared" si="11"/>
        <v>-91.33</v>
      </c>
      <c r="N42">
        <f t="shared" si="14"/>
        <v>106.5</v>
      </c>
      <c r="O42">
        <f t="shared" si="15"/>
        <v>96.1</v>
      </c>
      <c r="P42">
        <f t="shared" si="16"/>
        <v>132.19999999999999</v>
      </c>
      <c r="Q42">
        <f t="shared" si="17"/>
        <v>124</v>
      </c>
      <c r="R42">
        <f t="shared" si="18"/>
        <v>106.5</v>
      </c>
      <c r="S42">
        <f t="shared" si="19"/>
        <v>96.1</v>
      </c>
    </row>
    <row r="43" spans="1:19">
      <c r="A43">
        <v>9</v>
      </c>
      <c r="B43">
        <v>1</v>
      </c>
      <c r="C43">
        <v>8000</v>
      </c>
      <c r="D43">
        <v>1</v>
      </c>
      <c r="E43">
        <v>1</v>
      </c>
      <c r="F43">
        <v>1</v>
      </c>
      <c r="G43">
        <f t="shared" si="12"/>
        <v>50</v>
      </c>
      <c r="H43">
        <f t="shared" si="1"/>
        <v>3.1414100537402829</v>
      </c>
      <c r="I43">
        <f t="shared" si="2"/>
        <v>0.24146365296449154</v>
      </c>
      <c r="J43">
        <f t="shared" si="3"/>
        <v>1.72</v>
      </c>
      <c r="K43">
        <f t="shared" si="13"/>
        <v>106.5</v>
      </c>
      <c r="L43">
        <f t="shared" si="11"/>
        <v>-30.913946842799803</v>
      </c>
      <c r="N43">
        <f t="shared" si="14"/>
        <v>106.5</v>
      </c>
      <c r="O43">
        <f t="shared" si="15"/>
        <v>96.1</v>
      </c>
      <c r="P43">
        <f t="shared" si="16"/>
        <v>132.19999999999999</v>
      </c>
      <c r="Q43">
        <f t="shared" si="17"/>
        <v>124</v>
      </c>
      <c r="R43">
        <f t="shared" si="18"/>
        <v>106.5</v>
      </c>
      <c r="S43">
        <f t="shared" si="19"/>
        <v>96.1</v>
      </c>
    </row>
    <row r="44" spans="1:19">
      <c r="A44">
        <v>10</v>
      </c>
      <c r="B44">
        <v>1</v>
      </c>
      <c r="C44">
        <v>8000</v>
      </c>
      <c r="D44">
        <v>0</v>
      </c>
      <c r="E44">
        <v>0</v>
      </c>
      <c r="F44">
        <v>0</v>
      </c>
      <c r="G44">
        <f t="shared" si="12"/>
        <v>20</v>
      </c>
      <c r="H44">
        <f t="shared" si="1"/>
        <v>3.6399535122070388</v>
      </c>
      <c r="I44">
        <f t="shared" si="2"/>
        <v>0.2155194006511372</v>
      </c>
      <c r="J44">
        <f t="shared" si="3"/>
        <v>0</v>
      </c>
      <c r="K44">
        <f t="shared" si="13"/>
        <v>106.5</v>
      </c>
      <c r="L44">
        <f t="shared" si="11"/>
        <v>-91.33</v>
      </c>
      <c r="N44">
        <f t="shared" si="14"/>
        <v>106.5</v>
      </c>
      <c r="O44">
        <f t="shared" si="15"/>
        <v>96.1</v>
      </c>
      <c r="P44">
        <f t="shared" si="16"/>
        <v>132.19999999999999</v>
      </c>
      <c r="Q44">
        <f t="shared" si="17"/>
        <v>124</v>
      </c>
      <c r="R44">
        <f t="shared" si="18"/>
        <v>106.5</v>
      </c>
      <c r="S44">
        <f t="shared" si="19"/>
        <v>96.1</v>
      </c>
    </row>
    <row r="45" spans="1:19">
      <c r="A45">
        <v>10</v>
      </c>
      <c r="B45">
        <v>1</v>
      </c>
      <c r="C45">
        <v>8000</v>
      </c>
      <c r="D45">
        <v>1</v>
      </c>
      <c r="E45">
        <v>1</v>
      </c>
      <c r="F45">
        <v>1</v>
      </c>
      <c r="G45">
        <f t="shared" si="12"/>
        <v>20</v>
      </c>
      <c r="H45">
        <f t="shared" si="1"/>
        <v>3.6399535122070388</v>
      </c>
      <c r="I45">
        <f t="shared" si="2"/>
        <v>0.2155194006511372</v>
      </c>
      <c r="J45">
        <f t="shared" si="3"/>
        <v>1.72</v>
      </c>
      <c r="K45">
        <f t="shared" si="13"/>
        <v>106.5</v>
      </c>
      <c r="L45">
        <f t="shared" si="11"/>
        <v>-36.70055287877036</v>
      </c>
      <c r="N45">
        <f t="shared" si="14"/>
        <v>106.5</v>
      </c>
      <c r="O45">
        <f t="shared" si="15"/>
        <v>96.1</v>
      </c>
      <c r="P45">
        <f t="shared" si="16"/>
        <v>132.19999999999999</v>
      </c>
      <c r="Q45">
        <f t="shared" si="17"/>
        <v>124</v>
      </c>
      <c r="R45">
        <f t="shared" si="18"/>
        <v>106.5</v>
      </c>
      <c r="S45">
        <f t="shared" si="19"/>
        <v>96.1</v>
      </c>
    </row>
    <row r="46" spans="1:19">
      <c r="A46">
        <v>11</v>
      </c>
      <c r="B46">
        <v>1</v>
      </c>
      <c r="C46">
        <v>8000</v>
      </c>
      <c r="D46">
        <v>0</v>
      </c>
      <c r="E46">
        <v>0</v>
      </c>
      <c r="F46">
        <v>0</v>
      </c>
      <c r="G46">
        <f t="shared" si="12"/>
        <v>7.5</v>
      </c>
      <c r="H46">
        <f t="shared" si="1"/>
        <v>4.5663583369319136</v>
      </c>
      <c r="I46">
        <f t="shared" si="2"/>
        <v>0.17965066915745562</v>
      </c>
      <c r="J46">
        <f t="shared" si="3"/>
        <v>0</v>
      </c>
      <c r="K46">
        <f t="shared" si="13"/>
        <v>69.599999999999994</v>
      </c>
      <c r="L46">
        <f t="shared" si="11"/>
        <v>-61.071999999999996</v>
      </c>
      <c r="N46">
        <f t="shared" si="14"/>
        <v>69.599999999999994</v>
      </c>
      <c r="O46">
        <f t="shared" si="15"/>
        <v>68.2</v>
      </c>
      <c r="P46">
        <f t="shared" si="16"/>
        <v>84</v>
      </c>
      <c r="Q46">
        <f t="shared" si="17"/>
        <v>84.7</v>
      </c>
      <c r="R46">
        <f t="shared" si="18"/>
        <v>69.599999999999994</v>
      </c>
      <c r="S46">
        <f t="shared" si="19"/>
        <v>68.2</v>
      </c>
    </row>
    <row r="47" spans="1:19">
      <c r="A47">
        <v>11</v>
      </c>
      <c r="B47">
        <v>1</v>
      </c>
      <c r="C47">
        <v>8000</v>
      </c>
      <c r="D47">
        <v>1</v>
      </c>
      <c r="E47">
        <v>1</v>
      </c>
      <c r="F47">
        <v>1</v>
      </c>
      <c r="G47">
        <f t="shared" si="12"/>
        <v>7.5</v>
      </c>
      <c r="H47">
        <f t="shared" si="1"/>
        <v>4.5663583369319136</v>
      </c>
      <c r="I47">
        <f t="shared" si="2"/>
        <v>0.17965066915745562</v>
      </c>
      <c r="J47">
        <f t="shared" si="3"/>
        <v>1.72</v>
      </c>
      <c r="K47">
        <f t="shared" si="13"/>
        <v>69.599999999999994</v>
      </c>
      <c r="L47">
        <f t="shared" si="11"/>
        <v>-14.442714751121098</v>
      </c>
      <c r="N47">
        <f t="shared" si="14"/>
        <v>69.599999999999994</v>
      </c>
      <c r="O47">
        <f t="shared" si="15"/>
        <v>68.2</v>
      </c>
      <c r="P47">
        <f t="shared" si="16"/>
        <v>84</v>
      </c>
      <c r="Q47">
        <f t="shared" si="17"/>
        <v>84.7</v>
      </c>
      <c r="R47">
        <f t="shared" si="18"/>
        <v>69.599999999999994</v>
      </c>
      <c r="S47">
        <f t="shared" si="19"/>
        <v>68.2</v>
      </c>
    </row>
    <row r="48" spans="1:19">
      <c r="A48">
        <v>12</v>
      </c>
      <c r="B48">
        <v>1</v>
      </c>
      <c r="C48">
        <v>8000</v>
      </c>
      <c r="D48">
        <v>0</v>
      </c>
      <c r="E48">
        <v>0</v>
      </c>
      <c r="F48">
        <v>0</v>
      </c>
      <c r="G48">
        <f t="shared" si="12"/>
        <v>7.5</v>
      </c>
      <c r="H48">
        <f t="shared" si="1"/>
        <v>4.5663583369319136</v>
      </c>
      <c r="I48">
        <f t="shared" si="2"/>
        <v>0.17965066915745562</v>
      </c>
      <c r="J48">
        <f t="shared" si="3"/>
        <v>0</v>
      </c>
      <c r="K48">
        <f t="shared" si="13"/>
        <v>69.599999999999994</v>
      </c>
      <c r="L48">
        <f t="shared" si="11"/>
        <v>-61.071999999999996</v>
      </c>
      <c r="N48">
        <f t="shared" si="14"/>
        <v>69.599999999999994</v>
      </c>
      <c r="O48">
        <f t="shared" si="15"/>
        <v>68.2</v>
      </c>
      <c r="P48">
        <f t="shared" si="16"/>
        <v>84</v>
      </c>
      <c r="Q48">
        <f t="shared" si="17"/>
        <v>84.7</v>
      </c>
      <c r="R48">
        <f t="shared" si="18"/>
        <v>69.599999999999994</v>
      </c>
      <c r="S48">
        <f t="shared" si="19"/>
        <v>68.2</v>
      </c>
    </row>
    <row r="49" spans="1:19">
      <c r="A49">
        <v>12</v>
      </c>
      <c r="B49">
        <v>1</v>
      </c>
      <c r="C49">
        <v>8000</v>
      </c>
      <c r="D49">
        <v>1</v>
      </c>
      <c r="E49">
        <v>1</v>
      </c>
      <c r="F49">
        <v>1</v>
      </c>
      <c r="G49">
        <f t="shared" ref="G49:G97" si="20">IF(A49=1,Y$2,IF(A49=2,Y$3,IF(A49=3,Y$4,IF(A49=4,Y$5,IF(A49=5,Y$6,IF(A49=6,Y$7,IF(A49=7,Y$8,IF(A49=8,Y$9,IF(A49=9,Y$10,IF(A49=10,Y$11,IF(A49=11,Y$12,IF(A49=12,Y$13,-1))))))))))))</f>
        <v>7.5</v>
      </c>
      <c r="H49">
        <f t="shared" si="1"/>
        <v>4.5663583369319136</v>
      </c>
      <c r="I49">
        <f t="shared" si="2"/>
        <v>0.17965066915745562</v>
      </c>
      <c r="J49">
        <f t="shared" si="3"/>
        <v>1.72</v>
      </c>
      <c r="K49">
        <f t="shared" ref="K49:K97" si="21">IF(C49&gt;5999,N49,O49)</f>
        <v>69.599999999999994</v>
      </c>
      <c r="L49">
        <f t="shared" si="11"/>
        <v>-14.442714751121098</v>
      </c>
      <c r="N49">
        <f t="shared" ref="N49:N97" si="22">IF(B49=3,P49,R49)</f>
        <v>69.599999999999994</v>
      </c>
      <c r="O49">
        <f t="shared" ref="O49:O97" si="23">IF(B49=3,Q49,S49)</f>
        <v>68.2</v>
      </c>
      <c r="P49">
        <f t="shared" ref="P49:P97" si="24">IF(A49=1,U$2,IF(A49=2,U$3,IF(A49=3,U$4,IF(A49=4,U$5,IF(A49=5,U$6,IF(A49=6,U$7,IF(A49=6,U$7,IF(A49=7,U$8,IF(A49=8,U$8,IF(A49=9,U$8,IF(A49=10,U$8,IF(A49=11,U$5,IF(A49=12,U$5,-1)))))))))))))</f>
        <v>84</v>
      </c>
      <c r="Q49">
        <f t="shared" ref="Q49:Q97" si="25">IF(A49=1,V$2,IF(A49=2,V$3,IF(A49=3,V$4,IF(A49=4,V$5,IF(A49=5,V$6,IF(A49=6,V$7,IF(A49=6,V$7,IF(A49=7,V$8,IF(A49=8,V$8,IF(A49=9,V$8,IF(A49=10,V$8,IF(A49=11,V$5,IF(A49=12,V$5,-1)))))))))))))</f>
        <v>84.7</v>
      </c>
      <c r="R49">
        <f t="shared" ref="R49:R97" si="26">IF(A49=1,W$2,IF(A49=2,W$3,IF(A49=3,W$4,IF(A49=4,W$5,IF(A49=5,W$6,IF(A49=6,W$7,IF(A49=6,W$7,IF(A49=7,W$8,IF(A49=8,W$8,IF(A49=9,W$8,IF(A49=10,W$8,IF(A49=11,W$5,IF(A49=12,W$5,-1)))))))))))))</f>
        <v>69.599999999999994</v>
      </c>
      <c r="S49">
        <f t="shared" ref="S49:S97" si="27">IF(A49=1,X$2,IF(A49=2,X$3,IF(A49=3,X$4,IF(A49=4,X$5,IF(A49=5,X$6,IF(A49=6,X$7,IF(A49=6,X$7,IF(A49=7,X$8,IF(A49=8,X$8,IF(A49=9,X$8,IF(A49=10,X$8,IF(A49=11,X$5,IF(A49=12,X$5,-1)))))))))))))</f>
        <v>68.2</v>
      </c>
    </row>
    <row r="50" spans="1:19">
      <c r="A50">
        <v>1</v>
      </c>
      <c r="B50">
        <v>3</v>
      </c>
      <c r="C50">
        <v>1000</v>
      </c>
      <c r="D50">
        <v>0</v>
      </c>
      <c r="E50">
        <v>0</v>
      </c>
      <c r="F50">
        <v>0</v>
      </c>
      <c r="G50">
        <f t="shared" si="20"/>
        <v>3.6</v>
      </c>
      <c r="H50">
        <f t="shared" si="1"/>
        <v>5.0990831473585168</v>
      </c>
      <c r="I50">
        <f t="shared" si="2"/>
        <v>0.16395906988628203</v>
      </c>
      <c r="J50">
        <f t="shared" si="3"/>
        <v>0</v>
      </c>
      <c r="K50">
        <f t="shared" si="21"/>
        <v>58.6</v>
      </c>
      <c r="L50">
        <f t="shared" si="11"/>
        <v>-52.052000000000007</v>
      </c>
      <c r="N50">
        <f t="shared" si="22"/>
        <v>59.2</v>
      </c>
      <c r="O50">
        <f t="shared" si="23"/>
        <v>58.6</v>
      </c>
      <c r="P50">
        <f t="shared" si="24"/>
        <v>59.2</v>
      </c>
      <c r="Q50">
        <f t="shared" si="25"/>
        <v>58.6</v>
      </c>
      <c r="R50">
        <f t="shared" si="26"/>
        <v>50</v>
      </c>
      <c r="S50">
        <f t="shared" si="27"/>
        <v>48.3</v>
      </c>
    </row>
    <row r="51" spans="1:19">
      <c r="A51">
        <v>1</v>
      </c>
      <c r="B51">
        <v>3</v>
      </c>
      <c r="C51">
        <v>1000</v>
      </c>
      <c r="D51">
        <v>1</v>
      </c>
      <c r="E51">
        <v>1</v>
      </c>
      <c r="F51">
        <v>1</v>
      </c>
      <c r="G51">
        <f t="shared" si="20"/>
        <v>3.6</v>
      </c>
      <c r="H51">
        <f t="shared" si="1"/>
        <v>5.0990831473585168</v>
      </c>
      <c r="I51">
        <f t="shared" si="2"/>
        <v>0.16395906988628203</v>
      </c>
      <c r="J51">
        <f t="shared" si="3"/>
        <v>1.72</v>
      </c>
      <c r="K51">
        <f t="shared" si="21"/>
        <v>58.6</v>
      </c>
      <c r="L51">
        <f t="shared" si="11"/>
        <v>-8.9225690525636594</v>
      </c>
      <c r="N51">
        <f t="shared" si="22"/>
        <v>59.2</v>
      </c>
      <c r="O51">
        <f t="shared" si="23"/>
        <v>58.6</v>
      </c>
      <c r="P51">
        <f t="shared" si="24"/>
        <v>59.2</v>
      </c>
      <c r="Q51">
        <f t="shared" si="25"/>
        <v>58.6</v>
      </c>
      <c r="R51">
        <f t="shared" si="26"/>
        <v>50</v>
      </c>
      <c r="S51">
        <f t="shared" si="27"/>
        <v>48.3</v>
      </c>
    </row>
    <row r="52" spans="1:19">
      <c r="A52">
        <v>2</v>
      </c>
      <c r="B52">
        <v>3</v>
      </c>
      <c r="C52">
        <v>1000</v>
      </c>
      <c r="D52">
        <v>0</v>
      </c>
      <c r="E52">
        <v>0</v>
      </c>
      <c r="F52">
        <v>0</v>
      </c>
      <c r="G52">
        <f t="shared" si="20"/>
        <v>3.6</v>
      </c>
      <c r="H52">
        <f t="shared" si="1"/>
        <v>5.0990831473585168</v>
      </c>
      <c r="I52">
        <f t="shared" si="2"/>
        <v>0.16395906988628203</v>
      </c>
      <c r="J52">
        <f t="shared" si="3"/>
        <v>0</v>
      </c>
      <c r="K52">
        <f t="shared" si="21"/>
        <v>62.4</v>
      </c>
      <c r="L52">
        <f t="shared" si="11"/>
        <v>-55.167999999999999</v>
      </c>
      <c r="N52">
        <f t="shared" si="22"/>
        <v>63.9</v>
      </c>
      <c r="O52">
        <f t="shared" si="23"/>
        <v>62.4</v>
      </c>
      <c r="P52">
        <f t="shared" si="24"/>
        <v>63.9</v>
      </c>
      <c r="Q52">
        <f t="shared" si="25"/>
        <v>62.4</v>
      </c>
      <c r="R52">
        <f t="shared" si="26"/>
        <v>50.5</v>
      </c>
      <c r="S52">
        <f t="shared" si="27"/>
        <v>47.3</v>
      </c>
    </row>
    <row r="53" spans="1:19">
      <c r="A53">
        <v>2</v>
      </c>
      <c r="B53">
        <v>3</v>
      </c>
      <c r="C53">
        <v>1000</v>
      </c>
      <c r="D53">
        <v>1</v>
      </c>
      <c r="E53">
        <v>1</v>
      </c>
      <c r="F53">
        <v>1</v>
      </c>
      <c r="G53">
        <f t="shared" si="20"/>
        <v>3.6</v>
      </c>
      <c r="H53">
        <f t="shared" si="1"/>
        <v>5.0990831473585168</v>
      </c>
      <c r="I53">
        <f t="shared" si="2"/>
        <v>0.16395906988628203</v>
      </c>
      <c r="J53">
        <f t="shared" si="3"/>
        <v>1.72</v>
      </c>
      <c r="K53">
        <f t="shared" si="21"/>
        <v>62.4</v>
      </c>
      <c r="L53">
        <f t="shared" si="11"/>
        <v>-12.038569052563654</v>
      </c>
      <c r="N53">
        <f t="shared" si="22"/>
        <v>63.9</v>
      </c>
      <c r="O53">
        <f t="shared" si="23"/>
        <v>62.4</v>
      </c>
      <c r="P53">
        <f t="shared" si="24"/>
        <v>63.9</v>
      </c>
      <c r="Q53">
        <f t="shared" si="25"/>
        <v>62.4</v>
      </c>
      <c r="R53">
        <f t="shared" si="26"/>
        <v>50.5</v>
      </c>
      <c r="S53">
        <f t="shared" si="27"/>
        <v>47.3</v>
      </c>
    </row>
    <row r="54" spans="1:19">
      <c r="A54">
        <v>3</v>
      </c>
      <c r="B54">
        <v>3</v>
      </c>
      <c r="C54">
        <v>1000</v>
      </c>
      <c r="D54">
        <v>0</v>
      </c>
      <c r="E54">
        <v>0</v>
      </c>
      <c r="F54">
        <v>0</v>
      </c>
      <c r="G54">
        <f t="shared" si="20"/>
        <v>6.4</v>
      </c>
      <c r="H54">
        <f t="shared" si="1"/>
        <v>4.7003933604451431</v>
      </c>
      <c r="I54">
        <f t="shared" si="2"/>
        <v>0.17542649020310944</v>
      </c>
      <c r="J54">
        <f t="shared" si="3"/>
        <v>0</v>
      </c>
      <c r="K54">
        <f t="shared" si="21"/>
        <v>68.3</v>
      </c>
      <c r="L54">
        <f t="shared" si="11"/>
        <v>-60.005999999999993</v>
      </c>
      <c r="N54">
        <f t="shared" si="22"/>
        <v>68.8</v>
      </c>
      <c r="O54">
        <f t="shared" si="23"/>
        <v>68.3</v>
      </c>
      <c r="P54">
        <f t="shared" si="24"/>
        <v>68.8</v>
      </c>
      <c r="Q54">
        <f t="shared" si="25"/>
        <v>68.3</v>
      </c>
      <c r="R54">
        <f t="shared" si="26"/>
        <v>57.6</v>
      </c>
      <c r="S54">
        <f t="shared" si="27"/>
        <v>55.7</v>
      </c>
    </row>
    <row r="55" spans="1:19">
      <c r="A55">
        <v>3</v>
      </c>
      <c r="B55">
        <v>3</v>
      </c>
      <c r="C55">
        <v>1000</v>
      </c>
      <c r="D55">
        <v>1</v>
      </c>
      <c r="E55">
        <v>1</v>
      </c>
      <c r="F55">
        <v>1</v>
      </c>
      <c r="G55">
        <f t="shared" si="20"/>
        <v>6.4</v>
      </c>
      <c r="H55">
        <f t="shared" si="1"/>
        <v>4.7003933604451431</v>
      </c>
      <c r="I55">
        <f t="shared" si="2"/>
        <v>0.17542649020310944</v>
      </c>
      <c r="J55">
        <f t="shared" si="3"/>
        <v>1.72</v>
      </c>
      <c r="K55">
        <f t="shared" si="21"/>
        <v>68.3</v>
      </c>
      <c r="L55">
        <f t="shared" si="11"/>
        <v>-14.318875625098467</v>
      </c>
      <c r="N55">
        <f t="shared" si="22"/>
        <v>68.8</v>
      </c>
      <c r="O55">
        <f t="shared" si="23"/>
        <v>68.3</v>
      </c>
      <c r="P55">
        <f t="shared" si="24"/>
        <v>68.8</v>
      </c>
      <c r="Q55">
        <f t="shared" si="25"/>
        <v>68.3</v>
      </c>
      <c r="R55">
        <f t="shared" si="26"/>
        <v>57.6</v>
      </c>
      <c r="S55">
        <f t="shared" si="27"/>
        <v>55.7</v>
      </c>
    </row>
    <row r="56" spans="1:19">
      <c r="A56">
        <v>4</v>
      </c>
      <c r="B56">
        <v>3</v>
      </c>
      <c r="C56">
        <v>1000</v>
      </c>
      <c r="D56">
        <v>0</v>
      </c>
      <c r="E56">
        <v>0</v>
      </c>
      <c r="F56">
        <v>0</v>
      </c>
      <c r="G56">
        <f t="shared" si="20"/>
        <v>7.2</v>
      </c>
      <c r="H56">
        <f t="shared" si="1"/>
        <v>4.6017659524344579</v>
      </c>
      <c r="I56">
        <f t="shared" si="2"/>
        <v>0.17851513406507324</v>
      </c>
      <c r="J56">
        <f t="shared" si="3"/>
        <v>0</v>
      </c>
      <c r="K56">
        <f t="shared" si="21"/>
        <v>84.7</v>
      </c>
      <c r="L56">
        <f t="shared" si="11"/>
        <v>-73.454000000000008</v>
      </c>
      <c r="N56">
        <f t="shared" si="22"/>
        <v>84</v>
      </c>
      <c r="O56">
        <f t="shared" si="23"/>
        <v>84.7</v>
      </c>
      <c r="P56">
        <f t="shared" si="24"/>
        <v>84</v>
      </c>
      <c r="Q56">
        <f t="shared" si="25"/>
        <v>84.7</v>
      </c>
      <c r="R56">
        <f t="shared" si="26"/>
        <v>69.599999999999994</v>
      </c>
      <c r="S56">
        <f t="shared" si="27"/>
        <v>68.2</v>
      </c>
    </row>
    <row r="57" spans="1:19">
      <c r="A57">
        <v>4</v>
      </c>
      <c r="B57">
        <v>3</v>
      </c>
      <c r="C57">
        <v>1000</v>
      </c>
      <c r="D57">
        <v>1</v>
      </c>
      <c r="E57">
        <v>1</v>
      </c>
      <c r="F57">
        <v>1</v>
      </c>
      <c r="G57">
        <f t="shared" si="20"/>
        <v>7.2</v>
      </c>
      <c r="H57">
        <f t="shared" si="1"/>
        <v>4.6017659524344579</v>
      </c>
      <c r="I57">
        <f t="shared" si="2"/>
        <v>0.17851513406507324</v>
      </c>
      <c r="J57">
        <f t="shared" si="3"/>
        <v>1.72</v>
      </c>
      <c r="K57">
        <f t="shared" si="21"/>
        <v>84.7</v>
      </c>
      <c r="L57">
        <f t="shared" si="11"/>
        <v>-27.077984498126071</v>
      </c>
      <c r="N57">
        <f t="shared" si="22"/>
        <v>84</v>
      </c>
      <c r="O57">
        <f t="shared" si="23"/>
        <v>84.7</v>
      </c>
      <c r="P57">
        <f t="shared" si="24"/>
        <v>84</v>
      </c>
      <c r="Q57">
        <f t="shared" si="25"/>
        <v>84.7</v>
      </c>
      <c r="R57">
        <f t="shared" si="26"/>
        <v>69.599999999999994</v>
      </c>
      <c r="S57">
        <f t="shared" si="27"/>
        <v>68.2</v>
      </c>
    </row>
    <row r="58" spans="1:19">
      <c r="A58">
        <v>5</v>
      </c>
      <c r="B58">
        <v>3</v>
      </c>
      <c r="C58">
        <v>1000</v>
      </c>
      <c r="D58">
        <v>0</v>
      </c>
      <c r="E58">
        <v>0</v>
      </c>
      <c r="F58">
        <v>0</v>
      </c>
      <c r="G58">
        <f t="shared" si="20"/>
        <v>12.2</v>
      </c>
      <c r="H58">
        <f t="shared" si="1"/>
        <v>4.1084465461711472</v>
      </c>
      <c r="I58">
        <f t="shared" si="2"/>
        <v>0.19575422605713944</v>
      </c>
      <c r="J58">
        <f t="shared" si="3"/>
        <v>0</v>
      </c>
      <c r="K58">
        <f t="shared" si="21"/>
        <v>110.5</v>
      </c>
      <c r="L58">
        <f t="shared" si="11"/>
        <v>-94.61</v>
      </c>
      <c r="N58">
        <f t="shared" si="22"/>
        <v>111.6</v>
      </c>
      <c r="O58">
        <f t="shared" si="23"/>
        <v>110.5</v>
      </c>
      <c r="P58">
        <f t="shared" si="24"/>
        <v>111.6</v>
      </c>
      <c r="Q58">
        <f t="shared" si="25"/>
        <v>110.5</v>
      </c>
      <c r="R58">
        <f t="shared" si="26"/>
        <v>89.9</v>
      </c>
      <c r="S58">
        <f t="shared" si="27"/>
        <v>85.8</v>
      </c>
    </row>
    <row r="59" spans="1:19">
      <c r="A59">
        <v>5</v>
      </c>
      <c r="B59">
        <v>3</v>
      </c>
      <c r="C59">
        <v>1000</v>
      </c>
      <c r="D59">
        <v>1</v>
      </c>
      <c r="E59">
        <v>1</v>
      </c>
      <c r="F59">
        <v>1</v>
      </c>
      <c r="G59">
        <f t="shared" si="20"/>
        <v>12.2</v>
      </c>
      <c r="H59">
        <f t="shared" si="1"/>
        <v>4.1084465461711472</v>
      </c>
      <c r="I59">
        <f t="shared" si="2"/>
        <v>0.19575422605713944</v>
      </c>
      <c r="J59">
        <f t="shared" si="3"/>
        <v>1.72</v>
      </c>
      <c r="K59">
        <f t="shared" si="21"/>
        <v>110.5</v>
      </c>
      <c r="L59">
        <f t="shared" si="11"/>
        <v>-44.388977420215618</v>
      </c>
      <c r="N59">
        <f t="shared" si="22"/>
        <v>111.6</v>
      </c>
      <c r="O59">
        <f t="shared" si="23"/>
        <v>110.5</v>
      </c>
      <c r="P59">
        <f t="shared" si="24"/>
        <v>111.6</v>
      </c>
      <c r="Q59">
        <f t="shared" si="25"/>
        <v>110.5</v>
      </c>
      <c r="R59">
        <f t="shared" si="26"/>
        <v>89.9</v>
      </c>
      <c r="S59">
        <f t="shared" si="27"/>
        <v>85.8</v>
      </c>
    </row>
    <row r="60" spans="1:19">
      <c r="A60">
        <v>6</v>
      </c>
      <c r="B60">
        <v>3</v>
      </c>
      <c r="C60">
        <v>1000</v>
      </c>
      <c r="D60">
        <v>0</v>
      </c>
      <c r="E60">
        <v>0</v>
      </c>
      <c r="F60">
        <v>0</v>
      </c>
      <c r="G60">
        <f t="shared" si="20"/>
        <v>12</v>
      </c>
      <c r="H60">
        <f t="shared" si="1"/>
        <v>4.1246657962633169</v>
      </c>
      <c r="I60">
        <f t="shared" si="2"/>
        <v>0.19513467604641779</v>
      </c>
      <c r="J60">
        <f t="shared" si="3"/>
        <v>0</v>
      </c>
      <c r="K60">
        <f t="shared" si="21"/>
        <v>106.1</v>
      </c>
      <c r="L60">
        <f t="shared" si="11"/>
        <v>-91.001999999999995</v>
      </c>
      <c r="N60">
        <f t="shared" si="22"/>
        <v>108.1</v>
      </c>
      <c r="O60">
        <f t="shared" si="23"/>
        <v>106.1</v>
      </c>
      <c r="P60">
        <f t="shared" si="24"/>
        <v>108.1</v>
      </c>
      <c r="Q60">
        <f t="shared" si="25"/>
        <v>106.1</v>
      </c>
      <c r="R60">
        <f t="shared" si="26"/>
        <v>86.6</v>
      </c>
      <c r="S60">
        <f t="shared" si="27"/>
        <v>81.599999999999994</v>
      </c>
    </row>
    <row r="61" spans="1:19">
      <c r="A61">
        <v>6</v>
      </c>
      <c r="B61">
        <v>3</v>
      </c>
      <c r="C61">
        <v>1000</v>
      </c>
      <c r="D61">
        <v>1</v>
      </c>
      <c r="E61">
        <v>1</v>
      </c>
      <c r="F61">
        <v>1</v>
      </c>
      <c r="G61">
        <f t="shared" si="20"/>
        <v>12</v>
      </c>
      <c r="H61">
        <f t="shared" si="1"/>
        <v>4.1246657962633169</v>
      </c>
      <c r="I61">
        <f t="shared" si="2"/>
        <v>0.19513467604641779</v>
      </c>
      <c r="J61">
        <f t="shared" si="3"/>
        <v>1.72</v>
      </c>
      <c r="K61">
        <f t="shared" si="21"/>
        <v>106.1</v>
      </c>
      <c r="L61">
        <f t="shared" si="11"/>
        <v>-40.919161854606969</v>
      </c>
      <c r="N61">
        <f t="shared" si="22"/>
        <v>108.1</v>
      </c>
      <c r="O61">
        <f t="shared" si="23"/>
        <v>106.1</v>
      </c>
      <c r="P61">
        <f t="shared" si="24"/>
        <v>108.1</v>
      </c>
      <c r="Q61">
        <f t="shared" si="25"/>
        <v>106.1</v>
      </c>
      <c r="R61">
        <f t="shared" si="26"/>
        <v>86.6</v>
      </c>
      <c r="S61">
        <f t="shared" si="27"/>
        <v>81.599999999999994</v>
      </c>
    </row>
    <row r="62" spans="1:19">
      <c r="A62">
        <v>7</v>
      </c>
      <c r="B62">
        <v>3</v>
      </c>
      <c r="C62">
        <v>1000</v>
      </c>
      <c r="D62">
        <v>0</v>
      </c>
      <c r="E62">
        <v>0</v>
      </c>
      <c r="F62">
        <v>0</v>
      </c>
      <c r="G62">
        <f t="shared" si="20"/>
        <v>17.399999999999999</v>
      </c>
      <c r="H62">
        <f t="shared" si="1"/>
        <v>3.765351807500732</v>
      </c>
      <c r="I62">
        <f t="shared" si="2"/>
        <v>0.20984809524996365</v>
      </c>
      <c r="J62">
        <f t="shared" si="3"/>
        <v>0</v>
      </c>
      <c r="K62">
        <f t="shared" si="21"/>
        <v>124</v>
      </c>
      <c r="L62">
        <f t="shared" si="11"/>
        <v>-105.67999999999999</v>
      </c>
      <c r="N62">
        <f t="shared" si="22"/>
        <v>132.19999999999999</v>
      </c>
      <c r="O62">
        <f t="shared" si="23"/>
        <v>124</v>
      </c>
      <c r="P62">
        <f t="shared" si="24"/>
        <v>132.19999999999999</v>
      </c>
      <c r="Q62">
        <f t="shared" si="25"/>
        <v>124</v>
      </c>
      <c r="R62">
        <f t="shared" si="26"/>
        <v>106.5</v>
      </c>
      <c r="S62">
        <f t="shared" si="27"/>
        <v>96.1</v>
      </c>
    </row>
    <row r="63" spans="1:19">
      <c r="A63">
        <v>7</v>
      </c>
      <c r="B63">
        <v>3</v>
      </c>
      <c r="C63">
        <v>1000</v>
      </c>
      <c r="D63">
        <v>1</v>
      </c>
      <c r="E63">
        <v>1</v>
      </c>
      <c r="F63">
        <v>1</v>
      </c>
      <c r="G63">
        <f t="shared" si="20"/>
        <v>17.399999999999999</v>
      </c>
      <c r="H63">
        <f t="shared" si="1"/>
        <v>3.765351807500732</v>
      </c>
      <c r="I63">
        <f t="shared" si="2"/>
        <v>0.20984809524996365</v>
      </c>
      <c r="J63">
        <f t="shared" si="3"/>
        <v>1.72</v>
      </c>
      <c r="K63">
        <f t="shared" si="21"/>
        <v>124</v>
      </c>
      <c r="L63">
        <f t="shared" si="11"/>
        <v>-52.315480835448106</v>
      </c>
      <c r="N63">
        <f t="shared" si="22"/>
        <v>132.19999999999999</v>
      </c>
      <c r="O63">
        <f t="shared" si="23"/>
        <v>124</v>
      </c>
      <c r="P63">
        <f t="shared" si="24"/>
        <v>132.19999999999999</v>
      </c>
      <c r="Q63">
        <f t="shared" si="25"/>
        <v>124</v>
      </c>
      <c r="R63">
        <f t="shared" si="26"/>
        <v>106.5</v>
      </c>
      <c r="S63">
        <f t="shared" si="27"/>
        <v>96.1</v>
      </c>
    </row>
    <row r="64" spans="1:19">
      <c r="A64">
        <v>8</v>
      </c>
      <c r="B64">
        <v>3</v>
      </c>
      <c r="C64">
        <v>1000</v>
      </c>
      <c r="D64">
        <v>0</v>
      </c>
      <c r="E64">
        <v>0</v>
      </c>
      <c r="F64">
        <v>0</v>
      </c>
      <c r="G64">
        <f t="shared" si="20"/>
        <v>20</v>
      </c>
      <c r="H64">
        <f t="shared" si="1"/>
        <v>3.6399535122070388</v>
      </c>
      <c r="I64">
        <f t="shared" si="2"/>
        <v>0.2155194006511372</v>
      </c>
      <c r="J64">
        <f t="shared" si="3"/>
        <v>0</v>
      </c>
      <c r="K64">
        <f t="shared" si="21"/>
        <v>124</v>
      </c>
      <c r="L64">
        <f t="shared" si="11"/>
        <v>-105.67999999999999</v>
      </c>
      <c r="N64">
        <f t="shared" si="22"/>
        <v>132.19999999999999</v>
      </c>
      <c r="O64">
        <f t="shared" si="23"/>
        <v>124</v>
      </c>
      <c r="P64">
        <f t="shared" si="24"/>
        <v>132.19999999999999</v>
      </c>
      <c r="Q64">
        <f t="shared" si="25"/>
        <v>124</v>
      </c>
      <c r="R64">
        <f t="shared" si="26"/>
        <v>106.5</v>
      </c>
      <c r="S64">
        <f t="shared" si="27"/>
        <v>96.1</v>
      </c>
    </row>
    <row r="65" spans="1:19">
      <c r="A65">
        <v>8</v>
      </c>
      <c r="B65">
        <v>3</v>
      </c>
      <c r="C65">
        <v>1000</v>
      </c>
      <c r="D65">
        <v>1</v>
      </c>
      <c r="E65">
        <v>1</v>
      </c>
      <c r="F65">
        <v>1</v>
      </c>
      <c r="G65">
        <f t="shared" si="20"/>
        <v>20</v>
      </c>
      <c r="H65">
        <f t="shared" si="1"/>
        <v>3.6399535122070388</v>
      </c>
      <c r="I65">
        <f t="shared" si="2"/>
        <v>0.2155194006511372</v>
      </c>
      <c r="J65">
        <f t="shared" si="3"/>
        <v>1.72</v>
      </c>
      <c r="K65">
        <f t="shared" si="21"/>
        <v>124</v>
      </c>
      <c r="L65">
        <f t="shared" si="11"/>
        <v>-51.050552878770361</v>
      </c>
      <c r="N65">
        <f t="shared" si="22"/>
        <v>132.19999999999999</v>
      </c>
      <c r="O65">
        <f t="shared" si="23"/>
        <v>124</v>
      </c>
      <c r="P65">
        <f t="shared" si="24"/>
        <v>132.19999999999999</v>
      </c>
      <c r="Q65">
        <f t="shared" si="25"/>
        <v>124</v>
      </c>
      <c r="R65">
        <f t="shared" si="26"/>
        <v>106.5</v>
      </c>
      <c r="S65">
        <f t="shared" si="27"/>
        <v>96.1</v>
      </c>
    </row>
    <row r="66" spans="1:19">
      <c r="A66">
        <v>9</v>
      </c>
      <c r="B66">
        <v>3</v>
      </c>
      <c r="C66">
        <v>1000</v>
      </c>
      <c r="D66">
        <v>0</v>
      </c>
      <c r="E66">
        <v>0</v>
      </c>
      <c r="F66">
        <v>0</v>
      </c>
      <c r="G66">
        <f t="shared" si="20"/>
        <v>50</v>
      </c>
      <c r="H66">
        <f t="shared" si="1"/>
        <v>3.1414100537402829</v>
      </c>
      <c r="I66">
        <f t="shared" si="2"/>
        <v>0.24146365296449154</v>
      </c>
      <c r="J66">
        <f t="shared" si="3"/>
        <v>0</v>
      </c>
      <c r="K66">
        <f t="shared" si="21"/>
        <v>124</v>
      </c>
      <c r="L66">
        <f t="shared" si="11"/>
        <v>-105.67999999999999</v>
      </c>
      <c r="N66">
        <f t="shared" si="22"/>
        <v>132.19999999999999</v>
      </c>
      <c r="O66">
        <f t="shared" si="23"/>
        <v>124</v>
      </c>
      <c r="P66">
        <f t="shared" si="24"/>
        <v>132.19999999999999</v>
      </c>
      <c r="Q66">
        <f t="shared" si="25"/>
        <v>124</v>
      </c>
      <c r="R66">
        <f t="shared" si="26"/>
        <v>106.5</v>
      </c>
      <c r="S66">
        <f t="shared" si="27"/>
        <v>96.1</v>
      </c>
    </row>
    <row r="67" spans="1:19">
      <c r="A67">
        <v>9</v>
      </c>
      <c r="B67">
        <v>3</v>
      </c>
      <c r="C67">
        <v>1000</v>
      </c>
      <c r="D67">
        <v>1</v>
      </c>
      <c r="E67">
        <v>1</v>
      </c>
      <c r="F67">
        <v>1</v>
      </c>
      <c r="G67">
        <f t="shared" si="20"/>
        <v>50</v>
      </c>
      <c r="H67">
        <f t="shared" ref="H67:H97" si="28">3.09+2.67*EXP(-0.079*G67)</f>
        <v>3.1414100537402829</v>
      </c>
      <c r="I67">
        <f t="shared" ref="I67:I97" si="29">1/(1+H67)</f>
        <v>0.24146365296449154</v>
      </c>
      <c r="J67">
        <f t="shared" ref="J67:J97" si="30">D67+0.72*F67</f>
        <v>1.72</v>
      </c>
      <c r="K67">
        <f t="shared" si="21"/>
        <v>124</v>
      </c>
      <c r="L67">
        <f t="shared" si="11"/>
        <v>-45.263946842799804</v>
      </c>
      <c r="N67">
        <f t="shared" si="22"/>
        <v>132.19999999999999</v>
      </c>
      <c r="O67">
        <f t="shared" si="23"/>
        <v>124</v>
      </c>
      <c r="P67">
        <f t="shared" si="24"/>
        <v>132.19999999999999</v>
      </c>
      <c r="Q67">
        <f t="shared" si="25"/>
        <v>124</v>
      </c>
      <c r="R67">
        <f t="shared" si="26"/>
        <v>106.5</v>
      </c>
      <c r="S67">
        <f t="shared" si="27"/>
        <v>96.1</v>
      </c>
    </row>
    <row r="68" spans="1:19">
      <c r="A68">
        <v>10</v>
      </c>
      <c r="B68">
        <v>3</v>
      </c>
      <c r="C68">
        <v>1000</v>
      </c>
      <c r="D68">
        <v>0</v>
      </c>
      <c r="E68">
        <v>0</v>
      </c>
      <c r="F68">
        <v>0</v>
      </c>
      <c r="G68">
        <f t="shared" si="20"/>
        <v>20</v>
      </c>
      <c r="H68">
        <f t="shared" si="28"/>
        <v>3.6399535122070388</v>
      </c>
      <c r="I68">
        <f t="shared" si="29"/>
        <v>0.2155194006511372</v>
      </c>
      <c r="J68">
        <f t="shared" si="30"/>
        <v>0</v>
      </c>
      <c r="K68">
        <f t="shared" si="21"/>
        <v>124</v>
      </c>
      <c r="L68">
        <f t="shared" ref="L68:L97" si="31">82*(I68*J68+(I68+0.08)*E68-0.01*K68)-4</f>
        <v>-105.67999999999999</v>
      </c>
      <c r="N68">
        <f t="shared" si="22"/>
        <v>132.19999999999999</v>
      </c>
      <c r="O68">
        <f t="shared" si="23"/>
        <v>124</v>
      </c>
      <c r="P68">
        <f t="shared" si="24"/>
        <v>132.19999999999999</v>
      </c>
      <c r="Q68">
        <f t="shared" si="25"/>
        <v>124</v>
      </c>
      <c r="R68">
        <f t="shared" si="26"/>
        <v>106.5</v>
      </c>
      <c r="S68">
        <f t="shared" si="27"/>
        <v>96.1</v>
      </c>
    </row>
    <row r="69" spans="1:19">
      <c r="A69">
        <v>10</v>
      </c>
      <c r="B69">
        <v>3</v>
      </c>
      <c r="C69">
        <v>1000</v>
      </c>
      <c r="D69">
        <v>1</v>
      </c>
      <c r="E69">
        <v>1</v>
      </c>
      <c r="F69">
        <v>1</v>
      </c>
      <c r="G69">
        <f t="shared" si="20"/>
        <v>20</v>
      </c>
      <c r="H69">
        <f t="shared" si="28"/>
        <v>3.6399535122070388</v>
      </c>
      <c r="I69">
        <f t="shared" si="29"/>
        <v>0.2155194006511372</v>
      </c>
      <c r="J69">
        <f t="shared" si="30"/>
        <v>1.72</v>
      </c>
      <c r="K69">
        <f t="shared" si="21"/>
        <v>124</v>
      </c>
      <c r="L69">
        <f t="shared" si="31"/>
        <v>-51.050552878770361</v>
      </c>
      <c r="N69">
        <f t="shared" si="22"/>
        <v>132.19999999999999</v>
      </c>
      <c r="O69">
        <f t="shared" si="23"/>
        <v>124</v>
      </c>
      <c r="P69">
        <f t="shared" si="24"/>
        <v>132.19999999999999</v>
      </c>
      <c r="Q69">
        <f t="shared" si="25"/>
        <v>124</v>
      </c>
      <c r="R69">
        <f t="shared" si="26"/>
        <v>106.5</v>
      </c>
      <c r="S69">
        <f t="shared" si="27"/>
        <v>96.1</v>
      </c>
    </row>
    <row r="70" spans="1:19">
      <c r="A70">
        <v>11</v>
      </c>
      <c r="B70">
        <v>3</v>
      </c>
      <c r="C70">
        <v>1000</v>
      </c>
      <c r="D70">
        <v>0</v>
      </c>
      <c r="E70">
        <v>0</v>
      </c>
      <c r="F70">
        <v>0</v>
      </c>
      <c r="G70">
        <f t="shared" si="20"/>
        <v>7.5</v>
      </c>
      <c r="H70">
        <f t="shared" si="28"/>
        <v>4.5663583369319136</v>
      </c>
      <c r="I70">
        <f t="shared" si="29"/>
        <v>0.17965066915745562</v>
      </c>
      <c r="J70">
        <f t="shared" si="30"/>
        <v>0</v>
      </c>
      <c r="K70">
        <f t="shared" si="21"/>
        <v>84.7</v>
      </c>
      <c r="L70">
        <f t="shared" si="31"/>
        <v>-73.454000000000008</v>
      </c>
      <c r="N70">
        <f t="shared" si="22"/>
        <v>84</v>
      </c>
      <c r="O70">
        <f t="shared" si="23"/>
        <v>84.7</v>
      </c>
      <c r="P70">
        <f t="shared" si="24"/>
        <v>84</v>
      </c>
      <c r="Q70">
        <f t="shared" si="25"/>
        <v>84.7</v>
      </c>
      <c r="R70">
        <f t="shared" si="26"/>
        <v>69.599999999999994</v>
      </c>
      <c r="S70">
        <f t="shared" si="27"/>
        <v>68.2</v>
      </c>
    </row>
    <row r="71" spans="1:19">
      <c r="A71">
        <v>11</v>
      </c>
      <c r="B71">
        <v>3</v>
      </c>
      <c r="C71">
        <v>1000</v>
      </c>
      <c r="D71">
        <v>1</v>
      </c>
      <c r="E71">
        <v>1</v>
      </c>
      <c r="F71">
        <v>1</v>
      </c>
      <c r="G71">
        <f t="shared" si="20"/>
        <v>7.5</v>
      </c>
      <c r="H71">
        <f t="shared" si="28"/>
        <v>4.5663583369319136</v>
      </c>
      <c r="I71">
        <f t="shared" si="29"/>
        <v>0.17965066915745562</v>
      </c>
      <c r="J71">
        <f t="shared" si="30"/>
        <v>1.72</v>
      </c>
      <c r="K71">
        <f t="shared" si="21"/>
        <v>84.7</v>
      </c>
      <c r="L71">
        <f t="shared" si="31"/>
        <v>-26.82471475112111</v>
      </c>
      <c r="N71">
        <f t="shared" si="22"/>
        <v>84</v>
      </c>
      <c r="O71">
        <f t="shared" si="23"/>
        <v>84.7</v>
      </c>
      <c r="P71">
        <f t="shared" si="24"/>
        <v>84</v>
      </c>
      <c r="Q71">
        <f t="shared" si="25"/>
        <v>84.7</v>
      </c>
      <c r="R71">
        <f t="shared" si="26"/>
        <v>69.599999999999994</v>
      </c>
      <c r="S71">
        <f t="shared" si="27"/>
        <v>68.2</v>
      </c>
    </row>
    <row r="72" spans="1:19">
      <c r="A72">
        <v>12</v>
      </c>
      <c r="B72">
        <v>3</v>
      </c>
      <c r="C72">
        <v>1000</v>
      </c>
      <c r="D72">
        <v>0</v>
      </c>
      <c r="E72">
        <v>0</v>
      </c>
      <c r="F72">
        <v>0</v>
      </c>
      <c r="G72">
        <f t="shared" si="20"/>
        <v>7.5</v>
      </c>
      <c r="H72">
        <f t="shared" si="28"/>
        <v>4.5663583369319136</v>
      </c>
      <c r="I72">
        <f t="shared" si="29"/>
        <v>0.17965066915745562</v>
      </c>
      <c r="J72">
        <f t="shared" si="30"/>
        <v>0</v>
      </c>
      <c r="K72">
        <f t="shared" si="21"/>
        <v>84.7</v>
      </c>
      <c r="L72">
        <f t="shared" si="31"/>
        <v>-73.454000000000008</v>
      </c>
      <c r="N72">
        <f t="shared" si="22"/>
        <v>84</v>
      </c>
      <c r="O72">
        <f t="shared" si="23"/>
        <v>84.7</v>
      </c>
      <c r="P72">
        <f t="shared" si="24"/>
        <v>84</v>
      </c>
      <c r="Q72">
        <f t="shared" si="25"/>
        <v>84.7</v>
      </c>
      <c r="R72">
        <f t="shared" si="26"/>
        <v>69.599999999999994</v>
      </c>
      <c r="S72">
        <f t="shared" si="27"/>
        <v>68.2</v>
      </c>
    </row>
    <row r="73" spans="1:19">
      <c r="A73">
        <v>12</v>
      </c>
      <c r="B73">
        <v>3</v>
      </c>
      <c r="C73">
        <v>1000</v>
      </c>
      <c r="D73">
        <v>1</v>
      </c>
      <c r="E73">
        <v>1</v>
      </c>
      <c r="F73">
        <v>1</v>
      </c>
      <c r="G73">
        <f t="shared" si="20"/>
        <v>7.5</v>
      </c>
      <c r="H73">
        <f t="shared" si="28"/>
        <v>4.5663583369319136</v>
      </c>
      <c r="I73">
        <f t="shared" si="29"/>
        <v>0.17965066915745562</v>
      </c>
      <c r="J73">
        <f t="shared" si="30"/>
        <v>1.72</v>
      </c>
      <c r="K73">
        <f t="shared" si="21"/>
        <v>84.7</v>
      </c>
      <c r="L73">
        <f t="shared" si="31"/>
        <v>-26.82471475112111</v>
      </c>
      <c r="N73">
        <f t="shared" si="22"/>
        <v>84</v>
      </c>
      <c r="O73">
        <f t="shared" si="23"/>
        <v>84.7</v>
      </c>
      <c r="P73">
        <f t="shared" si="24"/>
        <v>84</v>
      </c>
      <c r="Q73">
        <f t="shared" si="25"/>
        <v>84.7</v>
      </c>
      <c r="R73">
        <f t="shared" si="26"/>
        <v>69.599999999999994</v>
      </c>
      <c r="S73">
        <f t="shared" si="27"/>
        <v>68.2</v>
      </c>
    </row>
    <row r="74" spans="1:19">
      <c r="A74">
        <v>1</v>
      </c>
      <c r="B74">
        <v>3</v>
      </c>
      <c r="C74">
        <v>8000</v>
      </c>
      <c r="D74">
        <v>0</v>
      </c>
      <c r="E74">
        <v>0</v>
      </c>
      <c r="F74">
        <v>0</v>
      </c>
      <c r="G74">
        <f t="shared" si="20"/>
        <v>3.6</v>
      </c>
      <c r="H74">
        <f t="shared" si="28"/>
        <v>5.0990831473585168</v>
      </c>
      <c r="I74">
        <f t="shared" si="29"/>
        <v>0.16395906988628203</v>
      </c>
      <c r="J74">
        <f t="shared" si="30"/>
        <v>0</v>
      </c>
      <c r="K74">
        <f t="shared" si="21"/>
        <v>59.2</v>
      </c>
      <c r="L74">
        <f t="shared" si="31"/>
        <v>-52.544000000000004</v>
      </c>
      <c r="N74">
        <f t="shared" si="22"/>
        <v>59.2</v>
      </c>
      <c r="O74">
        <f t="shared" si="23"/>
        <v>58.6</v>
      </c>
      <c r="P74">
        <f t="shared" si="24"/>
        <v>59.2</v>
      </c>
      <c r="Q74">
        <f t="shared" si="25"/>
        <v>58.6</v>
      </c>
      <c r="R74">
        <f t="shared" si="26"/>
        <v>50</v>
      </c>
      <c r="S74">
        <f t="shared" si="27"/>
        <v>48.3</v>
      </c>
    </row>
    <row r="75" spans="1:19">
      <c r="A75">
        <v>1</v>
      </c>
      <c r="B75">
        <v>3</v>
      </c>
      <c r="C75">
        <v>8000</v>
      </c>
      <c r="D75">
        <v>1</v>
      </c>
      <c r="E75">
        <v>1</v>
      </c>
      <c r="F75">
        <v>1</v>
      </c>
      <c r="G75">
        <f t="shared" si="20"/>
        <v>3.6</v>
      </c>
      <c r="H75">
        <f t="shared" si="28"/>
        <v>5.0990831473585168</v>
      </c>
      <c r="I75">
        <f t="shared" si="29"/>
        <v>0.16395906988628203</v>
      </c>
      <c r="J75">
        <f t="shared" si="30"/>
        <v>1.72</v>
      </c>
      <c r="K75">
        <f t="shared" si="21"/>
        <v>59.2</v>
      </c>
      <c r="L75">
        <f t="shared" si="31"/>
        <v>-9.4145690525636603</v>
      </c>
      <c r="N75">
        <f t="shared" si="22"/>
        <v>59.2</v>
      </c>
      <c r="O75">
        <f t="shared" si="23"/>
        <v>58.6</v>
      </c>
      <c r="P75">
        <f t="shared" si="24"/>
        <v>59.2</v>
      </c>
      <c r="Q75">
        <f t="shared" si="25"/>
        <v>58.6</v>
      </c>
      <c r="R75">
        <f t="shared" si="26"/>
        <v>50</v>
      </c>
      <c r="S75">
        <f t="shared" si="27"/>
        <v>48.3</v>
      </c>
    </row>
    <row r="76" spans="1:19">
      <c r="A76">
        <v>2</v>
      </c>
      <c r="B76">
        <v>3</v>
      </c>
      <c r="C76">
        <v>8000</v>
      </c>
      <c r="D76">
        <v>0</v>
      </c>
      <c r="E76">
        <v>0</v>
      </c>
      <c r="F76">
        <v>0</v>
      </c>
      <c r="G76">
        <f t="shared" si="20"/>
        <v>3.6</v>
      </c>
      <c r="H76">
        <f t="shared" si="28"/>
        <v>5.0990831473585168</v>
      </c>
      <c r="I76">
        <f t="shared" si="29"/>
        <v>0.16395906988628203</v>
      </c>
      <c r="J76">
        <f t="shared" si="30"/>
        <v>0</v>
      </c>
      <c r="K76">
        <f t="shared" si="21"/>
        <v>63.9</v>
      </c>
      <c r="L76">
        <f t="shared" si="31"/>
        <v>-56.398000000000003</v>
      </c>
      <c r="N76">
        <f t="shared" si="22"/>
        <v>63.9</v>
      </c>
      <c r="O76">
        <f t="shared" si="23"/>
        <v>62.4</v>
      </c>
      <c r="P76">
        <f t="shared" si="24"/>
        <v>63.9</v>
      </c>
      <c r="Q76">
        <f t="shared" si="25"/>
        <v>62.4</v>
      </c>
      <c r="R76">
        <f t="shared" si="26"/>
        <v>50.5</v>
      </c>
      <c r="S76">
        <f t="shared" si="27"/>
        <v>47.3</v>
      </c>
    </row>
    <row r="77" spans="1:19">
      <c r="A77">
        <v>2</v>
      </c>
      <c r="B77">
        <v>3</v>
      </c>
      <c r="C77">
        <v>8000</v>
      </c>
      <c r="D77">
        <v>1</v>
      </c>
      <c r="E77">
        <v>1</v>
      </c>
      <c r="F77">
        <v>1</v>
      </c>
      <c r="G77">
        <f t="shared" si="20"/>
        <v>3.6</v>
      </c>
      <c r="H77">
        <f t="shared" si="28"/>
        <v>5.0990831473585168</v>
      </c>
      <c r="I77">
        <f t="shared" si="29"/>
        <v>0.16395906988628203</v>
      </c>
      <c r="J77">
        <f t="shared" si="30"/>
        <v>1.72</v>
      </c>
      <c r="K77">
        <f t="shared" si="21"/>
        <v>63.9</v>
      </c>
      <c r="L77">
        <f t="shared" si="31"/>
        <v>-13.268569052563654</v>
      </c>
      <c r="N77">
        <f t="shared" si="22"/>
        <v>63.9</v>
      </c>
      <c r="O77">
        <f t="shared" si="23"/>
        <v>62.4</v>
      </c>
      <c r="P77">
        <f t="shared" si="24"/>
        <v>63.9</v>
      </c>
      <c r="Q77">
        <f t="shared" si="25"/>
        <v>62.4</v>
      </c>
      <c r="R77">
        <f t="shared" si="26"/>
        <v>50.5</v>
      </c>
      <c r="S77">
        <f t="shared" si="27"/>
        <v>47.3</v>
      </c>
    </row>
    <row r="78" spans="1:19">
      <c r="A78">
        <v>3</v>
      </c>
      <c r="B78">
        <v>3</v>
      </c>
      <c r="C78">
        <v>8000</v>
      </c>
      <c r="D78">
        <v>0</v>
      </c>
      <c r="E78">
        <v>0</v>
      </c>
      <c r="F78">
        <v>0</v>
      </c>
      <c r="G78">
        <f t="shared" si="20"/>
        <v>6.4</v>
      </c>
      <c r="H78">
        <f t="shared" si="28"/>
        <v>4.7003933604451431</v>
      </c>
      <c r="I78">
        <f t="shared" si="29"/>
        <v>0.17542649020310944</v>
      </c>
      <c r="J78">
        <f t="shared" si="30"/>
        <v>0</v>
      </c>
      <c r="K78">
        <f t="shared" si="21"/>
        <v>68.8</v>
      </c>
      <c r="L78">
        <f t="shared" si="31"/>
        <v>-60.415999999999997</v>
      </c>
      <c r="N78">
        <f t="shared" si="22"/>
        <v>68.8</v>
      </c>
      <c r="O78">
        <f t="shared" si="23"/>
        <v>68.3</v>
      </c>
      <c r="P78">
        <f t="shared" si="24"/>
        <v>68.8</v>
      </c>
      <c r="Q78">
        <f t="shared" si="25"/>
        <v>68.3</v>
      </c>
      <c r="R78">
        <f t="shared" si="26"/>
        <v>57.6</v>
      </c>
      <c r="S78">
        <f t="shared" si="27"/>
        <v>55.7</v>
      </c>
    </row>
    <row r="79" spans="1:19">
      <c r="A79">
        <v>3</v>
      </c>
      <c r="B79">
        <v>3</v>
      </c>
      <c r="C79">
        <v>8000</v>
      </c>
      <c r="D79">
        <v>1</v>
      </c>
      <c r="E79">
        <v>1</v>
      </c>
      <c r="F79">
        <v>1</v>
      </c>
      <c r="G79">
        <f t="shared" si="20"/>
        <v>6.4</v>
      </c>
      <c r="H79">
        <f t="shared" si="28"/>
        <v>4.7003933604451431</v>
      </c>
      <c r="I79">
        <f t="shared" si="29"/>
        <v>0.17542649020310944</v>
      </c>
      <c r="J79">
        <f t="shared" si="30"/>
        <v>1.72</v>
      </c>
      <c r="K79">
        <f t="shared" si="21"/>
        <v>68.8</v>
      </c>
      <c r="L79">
        <f t="shared" si="31"/>
        <v>-14.728875625098468</v>
      </c>
      <c r="N79">
        <f t="shared" si="22"/>
        <v>68.8</v>
      </c>
      <c r="O79">
        <f t="shared" si="23"/>
        <v>68.3</v>
      </c>
      <c r="P79">
        <f t="shared" si="24"/>
        <v>68.8</v>
      </c>
      <c r="Q79">
        <f t="shared" si="25"/>
        <v>68.3</v>
      </c>
      <c r="R79">
        <f t="shared" si="26"/>
        <v>57.6</v>
      </c>
      <c r="S79">
        <f t="shared" si="27"/>
        <v>55.7</v>
      </c>
    </row>
    <row r="80" spans="1:19">
      <c r="A80">
        <v>4</v>
      </c>
      <c r="B80">
        <v>3</v>
      </c>
      <c r="C80">
        <v>8000</v>
      </c>
      <c r="D80">
        <v>0</v>
      </c>
      <c r="E80">
        <v>0</v>
      </c>
      <c r="F80">
        <v>0</v>
      </c>
      <c r="G80">
        <f t="shared" si="20"/>
        <v>7.2</v>
      </c>
      <c r="H80">
        <f t="shared" si="28"/>
        <v>4.6017659524344579</v>
      </c>
      <c r="I80">
        <f t="shared" si="29"/>
        <v>0.17851513406507324</v>
      </c>
      <c r="J80">
        <f t="shared" si="30"/>
        <v>0</v>
      </c>
      <c r="K80">
        <f t="shared" si="21"/>
        <v>84</v>
      </c>
      <c r="L80">
        <f t="shared" si="31"/>
        <v>-72.88</v>
      </c>
      <c r="N80">
        <f t="shared" si="22"/>
        <v>84</v>
      </c>
      <c r="O80">
        <f t="shared" si="23"/>
        <v>84.7</v>
      </c>
      <c r="P80">
        <f t="shared" si="24"/>
        <v>84</v>
      </c>
      <c r="Q80">
        <f t="shared" si="25"/>
        <v>84.7</v>
      </c>
      <c r="R80">
        <f t="shared" si="26"/>
        <v>69.599999999999994</v>
      </c>
      <c r="S80">
        <f t="shared" si="27"/>
        <v>68.2</v>
      </c>
    </row>
    <row r="81" spans="1:19">
      <c r="A81">
        <v>4</v>
      </c>
      <c r="B81">
        <v>3</v>
      </c>
      <c r="C81">
        <v>8000</v>
      </c>
      <c r="D81">
        <v>1</v>
      </c>
      <c r="E81">
        <v>1</v>
      </c>
      <c r="F81">
        <v>1</v>
      </c>
      <c r="G81">
        <f t="shared" si="20"/>
        <v>7.2</v>
      </c>
      <c r="H81">
        <f t="shared" si="28"/>
        <v>4.6017659524344579</v>
      </c>
      <c r="I81">
        <f t="shared" si="29"/>
        <v>0.17851513406507324</v>
      </c>
      <c r="J81">
        <f t="shared" si="30"/>
        <v>1.72</v>
      </c>
      <c r="K81">
        <f t="shared" si="21"/>
        <v>84</v>
      </c>
      <c r="L81">
        <f t="shared" si="31"/>
        <v>-26.503984498126059</v>
      </c>
      <c r="N81">
        <f t="shared" si="22"/>
        <v>84</v>
      </c>
      <c r="O81">
        <f t="shared" si="23"/>
        <v>84.7</v>
      </c>
      <c r="P81">
        <f t="shared" si="24"/>
        <v>84</v>
      </c>
      <c r="Q81">
        <f t="shared" si="25"/>
        <v>84.7</v>
      </c>
      <c r="R81">
        <f t="shared" si="26"/>
        <v>69.599999999999994</v>
      </c>
      <c r="S81">
        <f t="shared" si="27"/>
        <v>68.2</v>
      </c>
    </row>
    <row r="82" spans="1:19">
      <c r="A82">
        <v>5</v>
      </c>
      <c r="B82">
        <v>3</v>
      </c>
      <c r="C82">
        <v>8000</v>
      </c>
      <c r="D82">
        <v>0</v>
      </c>
      <c r="E82">
        <v>0</v>
      </c>
      <c r="F82">
        <v>0</v>
      </c>
      <c r="G82">
        <f t="shared" si="20"/>
        <v>12.2</v>
      </c>
      <c r="H82">
        <f t="shared" si="28"/>
        <v>4.1084465461711472</v>
      </c>
      <c r="I82">
        <f t="shared" si="29"/>
        <v>0.19575422605713944</v>
      </c>
      <c r="J82">
        <f t="shared" si="30"/>
        <v>0</v>
      </c>
      <c r="K82">
        <f t="shared" si="21"/>
        <v>111.6</v>
      </c>
      <c r="L82">
        <f t="shared" si="31"/>
        <v>-95.511999999999986</v>
      </c>
      <c r="N82">
        <f t="shared" si="22"/>
        <v>111.6</v>
      </c>
      <c r="O82">
        <f t="shared" si="23"/>
        <v>110.5</v>
      </c>
      <c r="P82">
        <f t="shared" si="24"/>
        <v>111.6</v>
      </c>
      <c r="Q82">
        <f t="shared" si="25"/>
        <v>110.5</v>
      </c>
      <c r="R82">
        <f t="shared" si="26"/>
        <v>89.9</v>
      </c>
      <c r="S82">
        <f t="shared" si="27"/>
        <v>85.8</v>
      </c>
    </row>
    <row r="83" spans="1:19">
      <c r="A83">
        <v>5</v>
      </c>
      <c r="B83">
        <v>3</v>
      </c>
      <c r="C83">
        <v>8000</v>
      </c>
      <c r="D83">
        <v>1</v>
      </c>
      <c r="E83">
        <v>1</v>
      </c>
      <c r="F83">
        <v>1</v>
      </c>
      <c r="G83">
        <f t="shared" si="20"/>
        <v>12.2</v>
      </c>
      <c r="H83">
        <f t="shared" si="28"/>
        <v>4.1084465461711472</v>
      </c>
      <c r="I83">
        <f t="shared" si="29"/>
        <v>0.19575422605713944</v>
      </c>
      <c r="J83">
        <f t="shared" si="30"/>
        <v>1.72</v>
      </c>
      <c r="K83">
        <f t="shared" si="21"/>
        <v>111.6</v>
      </c>
      <c r="L83">
        <f t="shared" si="31"/>
        <v>-45.290977420215611</v>
      </c>
      <c r="N83">
        <f t="shared" si="22"/>
        <v>111.6</v>
      </c>
      <c r="O83">
        <f t="shared" si="23"/>
        <v>110.5</v>
      </c>
      <c r="P83">
        <f t="shared" si="24"/>
        <v>111.6</v>
      </c>
      <c r="Q83">
        <f t="shared" si="25"/>
        <v>110.5</v>
      </c>
      <c r="R83">
        <f t="shared" si="26"/>
        <v>89.9</v>
      </c>
      <c r="S83">
        <f t="shared" si="27"/>
        <v>85.8</v>
      </c>
    </row>
    <row r="84" spans="1:19">
      <c r="A84">
        <v>6</v>
      </c>
      <c r="B84">
        <v>3</v>
      </c>
      <c r="C84">
        <v>8000</v>
      </c>
      <c r="D84">
        <v>0</v>
      </c>
      <c r="E84">
        <v>0</v>
      </c>
      <c r="F84">
        <v>0</v>
      </c>
      <c r="G84">
        <f t="shared" si="20"/>
        <v>12</v>
      </c>
      <c r="H84">
        <f t="shared" si="28"/>
        <v>4.1246657962633169</v>
      </c>
      <c r="I84">
        <f t="shared" si="29"/>
        <v>0.19513467604641779</v>
      </c>
      <c r="J84">
        <f t="shared" si="30"/>
        <v>0</v>
      </c>
      <c r="K84">
        <f t="shared" si="21"/>
        <v>108.1</v>
      </c>
      <c r="L84">
        <f t="shared" si="31"/>
        <v>-92.641999999999996</v>
      </c>
      <c r="N84">
        <f t="shared" si="22"/>
        <v>108.1</v>
      </c>
      <c r="O84">
        <f t="shared" si="23"/>
        <v>106.1</v>
      </c>
      <c r="P84">
        <f t="shared" si="24"/>
        <v>108.1</v>
      </c>
      <c r="Q84">
        <f t="shared" si="25"/>
        <v>106.1</v>
      </c>
      <c r="R84">
        <f t="shared" si="26"/>
        <v>86.6</v>
      </c>
      <c r="S84">
        <f t="shared" si="27"/>
        <v>81.599999999999994</v>
      </c>
    </row>
    <row r="85" spans="1:19">
      <c r="A85">
        <v>6</v>
      </c>
      <c r="B85">
        <v>3</v>
      </c>
      <c r="C85">
        <v>8000</v>
      </c>
      <c r="D85">
        <v>1</v>
      </c>
      <c r="E85">
        <v>1</v>
      </c>
      <c r="F85">
        <v>1</v>
      </c>
      <c r="G85">
        <f t="shared" si="20"/>
        <v>12</v>
      </c>
      <c r="H85">
        <f t="shared" si="28"/>
        <v>4.1246657962633169</v>
      </c>
      <c r="I85">
        <f t="shared" si="29"/>
        <v>0.19513467604641779</v>
      </c>
      <c r="J85">
        <f t="shared" si="30"/>
        <v>1.72</v>
      </c>
      <c r="K85">
        <f t="shared" si="21"/>
        <v>108.1</v>
      </c>
      <c r="L85">
        <f t="shared" si="31"/>
        <v>-42.55916185460697</v>
      </c>
      <c r="N85">
        <f t="shared" si="22"/>
        <v>108.1</v>
      </c>
      <c r="O85">
        <f t="shared" si="23"/>
        <v>106.1</v>
      </c>
      <c r="P85">
        <f t="shared" si="24"/>
        <v>108.1</v>
      </c>
      <c r="Q85">
        <f t="shared" si="25"/>
        <v>106.1</v>
      </c>
      <c r="R85">
        <f t="shared" si="26"/>
        <v>86.6</v>
      </c>
      <c r="S85">
        <f t="shared" si="27"/>
        <v>81.599999999999994</v>
      </c>
    </row>
    <row r="86" spans="1:19">
      <c r="A86">
        <v>7</v>
      </c>
      <c r="B86">
        <v>3</v>
      </c>
      <c r="C86">
        <v>8000</v>
      </c>
      <c r="D86">
        <v>0</v>
      </c>
      <c r="E86">
        <v>0</v>
      </c>
      <c r="F86">
        <v>0</v>
      </c>
      <c r="G86">
        <f t="shared" si="20"/>
        <v>17.399999999999999</v>
      </c>
      <c r="H86">
        <f t="shared" si="28"/>
        <v>3.765351807500732</v>
      </c>
      <c r="I86">
        <f t="shared" si="29"/>
        <v>0.20984809524996365</v>
      </c>
      <c r="J86">
        <f t="shared" si="30"/>
        <v>0</v>
      </c>
      <c r="K86">
        <f t="shared" si="21"/>
        <v>132.19999999999999</v>
      </c>
      <c r="L86">
        <f t="shared" si="31"/>
        <v>-112.40399999999998</v>
      </c>
      <c r="N86">
        <f t="shared" si="22"/>
        <v>132.19999999999999</v>
      </c>
      <c r="O86">
        <f t="shared" si="23"/>
        <v>124</v>
      </c>
      <c r="P86">
        <f t="shared" si="24"/>
        <v>132.19999999999999</v>
      </c>
      <c r="Q86">
        <f t="shared" si="25"/>
        <v>124</v>
      </c>
      <c r="R86">
        <f t="shared" si="26"/>
        <v>106.5</v>
      </c>
      <c r="S86">
        <f t="shared" si="27"/>
        <v>96.1</v>
      </c>
    </row>
    <row r="87" spans="1:19">
      <c r="A87">
        <v>7</v>
      </c>
      <c r="B87">
        <v>3</v>
      </c>
      <c r="C87">
        <v>8000</v>
      </c>
      <c r="D87">
        <v>1</v>
      </c>
      <c r="E87">
        <v>1</v>
      </c>
      <c r="F87">
        <v>1</v>
      </c>
      <c r="G87">
        <f t="shared" si="20"/>
        <v>17.399999999999999</v>
      </c>
      <c r="H87">
        <f t="shared" si="28"/>
        <v>3.765351807500732</v>
      </c>
      <c r="I87">
        <f t="shared" si="29"/>
        <v>0.20984809524996365</v>
      </c>
      <c r="J87">
        <f t="shared" si="30"/>
        <v>1.72</v>
      </c>
      <c r="K87">
        <f t="shared" si="21"/>
        <v>132.19999999999999</v>
      </c>
      <c r="L87">
        <f t="shared" si="31"/>
        <v>-59.039480835448096</v>
      </c>
      <c r="N87">
        <f t="shared" si="22"/>
        <v>132.19999999999999</v>
      </c>
      <c r="O87">
        <f t="shared" si="23"/>
        <v>124</v>
      </c>
      <c r="P87">
        <f t="shared" si="24"/>
        <v>132.19999999999999</v>
      </c>
      <c r="Q87">
        <f t="shared" si="25"/>
        <v>124</v>
      </c>
      <c r="R87">
        <f t="shared" si="26"/>
        <v>106.5</v>
      </c>
      <c r="S87">
        <f t="shared" si="27"/>
        <v>96.1</v>
      </c>
    </row>
    <row r="88" spans="1:19">
      <c r="A88">
        <v>8</v>
      </c>
      <c r="B88">
        <v>3</v>
      </c>
      <c r="C88">
        <v>8000</v>
      </c>
      <c r="D88">
        <v>0</v>
      </c>
      <c r="E88">
        <v>0</v>
      </c>
      <c r="F88">
        <v>0</v>
      </c>
      <c r="G88">
        <f t="shared" si="20"/>
        <v>20</v>
      </c>
      <c r="H88">
        <f t="shared" si="28"/>
        <v>3.6399535122070388</v>
      </c>
      <c r="I88">
        <f t="shared" si="29"/>
        <v>0.2155194006511372</v>
      </c>
      <c r="J88">
        <f t="shared" si="30"/>
        <v>0</v>
      </c>
      <c r="K88">
        <f t="shared" si="21"/>
        <v>132.19999999999999</v>
      </c>
      <c r="L88">
        <f t="shared" si="31"/>
        <v>-112.40399999999998</v>
      </c>
      <c r="N88">
        <f t="shared" si="22"/>
        <v>132.19999999999999</v>
      </c>
      <c r="O88">
        <f t="shared" si="23"/>
        <v>124</v>
      </c>
      <c r="P88">
        <f t="shared" si="24"/>
        <v>132.19999999999999</v>
      </c>
      <c r="Q88">
        <f t="shared" si="25"/>
        <v>124</v>
      </c>
      <c r="R88">
        <f t="shared" si="26"/>
        <v>106.5</v>
      </c>
      <c r="S88">
        <f t="shared" si="27"/>
        <v>96.1</v>
      </c>
    </row>
    <row r="89" spans="1:19">
      <c r="A89">
        <v>8</v>
      </c>
      <c r="B89">
        <v>3</v>
      </c>
      <c r="C89">
        <v>8000</v>
      </c>
      <c r="D89">
        <v>1</v>
      </c>
      <c r="E89">
        <v>1</v>
      </c>
      <c r="F89">
        <v>1</v>
      </c>
      <c r="G89">
        <f t="shared" si="20"/>
        <v>20</v>
      </c>
      <c r="H89">
        <f t="shared" si="28"/>
        <v>3.6399535122070388</v>
      </c>
      <c r="I89">
        <f t="shared" si="29"/>
        <v>0.2155194006511372</v>
      </c>
      <c r="J89">
        <f t="shared" si="30"/>
        <v>1.72</v>
      </c>
      <c r="K89">
        <f t="shared" si="21"/>
        <v>132.19999999999999</v>
      </c>
      <c r="L89">
        <f t="shared" si="31"/>
        <v>-57.774552878770351</v>
      </c>
      <c r="N89">
        <f t="shared" si="22"/>
        <v>132.19999999999999</v>
      </c>
      <c r="O89">
        <f t="shared" si="23"/>
        <v>124</v>
      </c>
      <c r="P89">
        <f t="shared" si="24"/>
        <v>132.19999999999999</v>
      </c>
      <c r="Q89">
        <f t="shared" si="25"/>
        <v>124</v>
      </c>
      <c r="R89">
        <f t="shared" si="26"/>
        <v>106.5</v>
      </c>
      <c r="S89">
        <f t="shared" si="27"/>
        <v>96.1</v>
      </c>
    </row>
    <row r="90" spans="1:19">
      <c r="A90">
        <v>9</v>
      </c>
      <c r="B90">
        <v>3</v>
      </c>
      <c r="C90">
        <v>8000</v>
      </c>
      <c r="D90">
        <v>0</v>
      </c>
      <c r="E90">
        <v>0</v>
      </c>
      <c r="F90">
        <v>0</v>
      </c>
      <c r="G90">
        <f t="shared" si="20"/>
        <v>50</v>
      </c>
      <c r="H90">
        <f t="shared" si="28"/>
        <v>3.1414100537402829</v>
      </c>
      <c r="I90">
        <f t="shared" si="29"/>
        <v>0.24146365296449154</v>
      </c>
      <c r="J90">
        <f t="shared" si="30"/>
        <v>0</v>
      </c>
      <c r="K90">
        <f t="shared" si="21"/>
        <v>132.19999999999999</v>
      </c>
      <c r="L90">
        <f t="shared" si="31"/>
        <v>-112.40399999999998</v>
      </c>
      <c r="N90">
        <f t="shared" si="22"/>
        <v>132.19999999999999</v>
      </c>
      <c r="O90">
        <f t="shared" si="23"/>
        <v>124</v>
      </c>
      <c r="P90">
        <f t="shared" si="24"/>
        <v>132.19999999999999</v>
      </c>
      <c r="Q90">
        <f t="shared" si="25"/>
        <v>124</v>
      </c>
      <c r="R90">
        <f t="shared" si="26"/>
        <v>106.5</v>
      </c>
      <c r="S90">
        <f t="shared" si="27"/>
        <v>96.1</v>
      </c>
    </row>
    <row r="91" spans="1:19">
      <c r="A91">
        <v>9</v>
      </c>
      <c r="B91">
        <v>3</v>
      </c>
      <c r="C91">
        <v>8000</v>
      </c>
      <c r="D91">
        <v>1</v>
      </c>
      <c r="E91">
        <v>1</v>
      </c>
      <c r="F91">
        <v>1</v>
      </c>
      <c r="G91">
        <f t="shared" si="20"/>
        <v>50</v>
      </c>
      <c r="H91">
        <f t="shared" si="28"/>
        <v>3.1414100537402829</v>
      </c>
      <c r="I91">
        <f t="shared" si="29"/>
        <v>0.24146365296449154</v>
      </c>
      <c r="J91">
        <f t="shared" si="30"/>
        <v>1.72</v>
      </c>
      <c r="K91">
        <f t="shared" si="21"/>
        <v>132.19999999999999</v>
      </c>
      <c r="L91">
        <f t="shared" si="31"/>
        <v>-51.987946842799794</v>
      </c>
      <c r="N91">
        <f t="shared" si="22"/>
        <v>132.19999999999999</v>
      </c>
      <c r="O91">
        <f t="shared" si="23"/>
        <v>124</v>
      </c>
      <c r="P91">
        <f t="shared" si="24"/>
        <v>132.19999999999999</v>
      </c>
      <c r="Q91">
        <f t="shared" si="25"/>
        <v>124</v>
      </c>
      <c r="R91">
        <f t="shared" si="26"/>
        <v>106.5</v>
      </c>
      <c r="S91">
        <f t="shared" si="27"/>
        <v>96.1</v>
      </c>
    </row>
    <row r="92" spans="1:19">
      <c r="A92">
        <v>10</v>
      </c>
      <c r="B92">
        <v>3</v>
      </c>
      <c r="C92">
        <v>8000</v>
      </c>
      <c r="D92">
        <v>0</v>
      </c>
      <c r="E92">
        <v>0</v>
      </c>
      <c r="F92">
        <v>0</v>
      </c>
      <c r="G92">
        <f t="shared" si="20"/>
        <v>20</v>
      </c>
      <c r="H92">
        <f t="shared" si="28"/>
        <v>3.6399535122070388</v>
      </c>
      <c r="I92">
        <f t="shared" si="29"/>
        <v>0.2155194006511372</v>
      </c>
      <c r="J92">
        <f t="shared" si="30"/>
        <v>0</v>
      </c>
      <c r="K92">
        <f t="shared" si="21"/>
        <v>132.19999999999999</v>
      </c>
      <c r="L92">
        <f t="shared" si="31"/>
        <v>-112.40399999999998</v>
      </c>
      <c r="N92">
        <f t="shared" si="22"/>
        <v>132.19999999999999</v>
      </c>
      <c r="O92">
        <f t="shared" si="23"/>
        <v>124</v>
      </c>
      <c r="P92">
        <f t="shared" si="24"/>
        <v>132.19999999999999</v>
      </c>
      <c r="Q92">
        <f t="shared" si="25"/>
        <v>124</v>
      </c>
      <c r="R92">
        <f t="shared" si="26"/>
        <v>106.5</v>
      </c>
      <c r="S92">
        <f t="shared" si="27"/>
        <v>96.1</v>
      </c>
    </row>
    <row r="93" spans="1:19">
      <c r="A93">
        <v>10</v>
      </c>
      <c r="B93">
        <v>3</v>
      </c>
      <c r="C93">
        <v>8000</v>
      </c>
      <c r="D93">
        <v>1</v>
      </c>
      <c r="E93">
        <v>1</v>
      </c>
      <c r="F93">
        <v>1</v>
      </c>
      <c r="G93">
        <f t="shared" si="20"/>
        <v>20</v>
      </c>
      <c r="H93">
        <f t="shared" si="28"/>
        <v>3.6399535122070388</v>
      </c>
      <c r="I93">
        <f t="shared" si="29"/>
        <v>0.2155194006511372</v>
      </c>
      <c r="J93">
        <f t="shared" si="30"/>
        <v>1.72</v>
      </c>
      <c r="K93">
        <f t="shared" si="21"/>
        <v>132.19999999999999</v>
      </c>
      <c r="L93">
        <f t="shared" si="31"/>
        <v>-57.774552878770351</v>
      </c>
      <c r="N93">
        <f t="shared" si="22"/>
        <v>132.19999999999999</v>
      </c>
      <c r="O93">
        <f t="shared" si="23"/>
        <v>124</v>
      </c>
      <c r="P93">
        <f t="shared" si="24"/>
        <v>132.19999999999999</v>
      </c>
      <c r="Q93">
        <f t="shared" si="25"/>
        <v>124</v>
      </c>
      <c r="R93">
        <f t="shared" si="26"/>
        <v>106.5</v>
      </c>
      <c r="S93">
        <f t="shared" si="27"/>
        <v>96.1</v>
      </c>
    </row>
    <row r="94" spans="1:19">
      <c r="A94">
        <v>11</v>
      </c>
      <c r="B94">
        <v>3</v>
      </c>
      <c r="C94">
        <v>8000</v>
      </c>
      <c r="D94">
        <v>0</v>
      </c>
      <c r="E94">
        <v>0</v>
      </c>
      <c r="F94">
        <v>0</v>
      </c>
      <c r="G94">
        <f t="shared" si="20"/>
        <v>7.5</v>
      </c>
      <c r="H94">
        <f t="shared" si="28"/>
        <v>4.5663583369319136</v>
      </c>
      <c r="I94">
        <f t="shared" si="29"/>
        <v>0.17965066915745562</v>
      </c>
      <c r="J94">
        <f t="shared" si="30"/>
        <v>0</v>
      </c>
      <c r="K94">
        <f t="shared" si="21"/>
        <v>84</v>
      </c>
      <c r="L94">
        <f t="shared" si="31"/>
        <v>-72.88</v>
      </c>
      <c r="N94">
        <f t="shared" si="22"/>
        <v>84</v>
      </c>
      <c r="O94">
        <f t="shared" si="23"/>
        <v>84.7</v>
      </c>
      <c r="P94">
        <f t="shared" si="24"/>
        <v>84</v>
      </c>
      <c r="Q94">
        <f t="shared" si="25"/>
        <v>84.7</v>
      </c>
      <c r="R94">
        <f t="shared" si="26"/>
        <v>69.599999999999994</v>
      </c>
      <c r="S94">
        <f t="shared" si="27"/>
        <v>68.2</v>
      </c>
    </row>
    <row r="95" spans="1:19">
      <c r="A95">
        <v>11</v>
      </c>
      <c r="B95">
        <v>3</v>
      </c>
      <c r="C95">
        <v>8000</v>
      </c>
      <c r="D95">
        <v>1</v>
      </c>
      <c r="E95">
        <v>1</v>
      </c>
      <c r="F95">
        <v>1</v>
      </c>
      <c r="G95">
        <f t="shared" si="20"/>
        <v>7.5</v>
      </c>
      <c r="H95">
        <f t="shared" si="28"/>
        <v>4.5663583369319136</v>
      </c>
      <c r="I95">
        <f t="shared" si="29"/>
        <v>0.17965066915745562</v>
      </c>
      <c r="J95">
        <f t="shared" si="30"/>
        <v>1.72</v>
      </c>
      <c r="K95">
        <f t="shared" si="21"/>
        <v>84</v>
      </c>
      <c r="L95">
        <f t="shared" si="31"/>
        <v>-26.250714751121098</v>
      </c>
      <c r="N95">
        <f t="shared" si="22"/>
        <v>84</v>
      </c>
      <c r="O95">
        <f t="shared" si="23"/>
        <v>84.7</v>
      </c>
      <c r="P95">
        <f t="shared" si="24"/>
        <v>84</v>
      </c>
      <c r="Q95">
        <f t="shared" si="25"/>
        <v>84.7</v>
      </c>
      <c r="R95">
        <f t="shared" si="26"/>
        <v>69.599999999999994</v>
      </c>
      <c r="S95">
        <f t="shared" si="27"/>
        <v>68.2</v>
      </c>
    </row>
    <row r="96" spans="1:19">
      <c r="A96">
        <v>12</v>
      </c>
      <c r="B96">
        <v>3</v>
      </c>
      <c r="C96">
        <v>8000</v>
      </c>
      <c r="D96">
        <v>0</v>
      </c>
      <c r="E96">
        <v>0</v>
      </c>
      <c r="F96">
        <v>0</v>
      </c>
      <c r="G96">
        <f t="shared" si="20"/>
        <v>7.5</v>
      </c>
      <c r="H96">
        <f t="shared" si="28"/>
        <v>4.5663583369319136</v>
      </c>
      <c r="I96">
        <f t="shared" si="29"/>
        <v>0.17965066915745562</v>
      </c>
      <c r="J96">
        <f t="shared" si="30"/>
        <v>0</v>
      </c>
      <c r="K96">
        <f t="shared" si="21"/>
        <v>84</v>
      </c>
      <c r="L96">
        <f t="shared" si="31"/>
        <v>-72.88</v>
      </c>
      <c r="N96">
        <f t="shared" si="22"/>
        <v>84</v>
      </c>
      <c r="O96">
        <f t="shared" si="23"/>
        <v>84.7</v>
      </c>
      <c r="P96">
        <f t="shared" si="24"/>
        <v>84</v>
      </c>
      <c r="Q96">
        <f t="shared" si="25"/>
        <v>84.7</v>
      </c>
      <c r="R96">
        <f t="shared" si="26"/>
        <v>69.599999999999994</v>
      </c>
      <c r="S96">
        <f t="shared" si="27"/>
        <v>68.2</v>
      </c>
    </row>
    <row r="97" spans="1:19">
      <c r="A97">
        <v>12</v>
      </c>
      <c r="B97">
        <v>3</v>
      </c>
      <c r="C97">
        <v>8000</v>
      </c>
      <c r="D97">
        <v>1</v>
      </c>
      <c r="E97">
        <v>1</v>
      </c>
      <c r="F97">
        <v>1</v>
      </c>
      <c r="G97">
        <f t="shared" si="20"/>
        <v>7.5</v>
      </c>
      <c r="H97">
        <f t="shared" si="28"/>
        <v>4.5663583369319136</v>
      </c>
      <c r="I97">
        <f t="shared" si="29"/>
        <v>0.17965066915745562</v>
      </c>
      <c r="J97">
        <f t="shared" si="30"/>
        <v>1.72</v>
      </c>
      <c r="K97">
        <f t="shared" si="21"/>
        <v>84</v>
      </c>
      <c r="L97">
        <f t="shared" si="31"/>
        <v>-26.250714751121098</v>
      </c>
      <c r="N97">
        <f t="shared" si="22"/>
        <v>84</v>
      </c>
      <c r="O97">
        <f t="shared" si="23"/>
        <v>84.7</v>
      </c>
      <c r="P97">
        <f t="shared" si="24"/>
        <v>84</v>
      </c>
      <c r="Q97">
        <f t="shared" si="25"/>
        <v>84.7</v>
      </c>
      <c r="R97">
        <f t="shared" si="26"/>
        <v>69.599999999999994</v>
      </c>
      <c r="S97">
        <f t="shared" si="27"/>
        <v>68.2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DJF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jove</dc:creator>
  <cp:lastModifiedBy>jove</cp:lastModifiedBy>
  <dcterms:created xsi:type="dcterms:W3CDTF">2010-10-27T10:55:30Z</dcterms:created>
  <dcterms:modified xsi:type="dcterms:W3CDTF">2010-11-05T10:06:50Z</dcterms:modified>
</cp:coreProperties>
</file>