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E94571D4-24CA-4379-91C4-D8A71E134D99}" xr6:coauthVersionLast="47" xr6:coauthVersionMax="47" xr10:uidLastSave="{00000000-0000-0000-0000-000000000000}"/>
  <bookViews>
    <workbookView xWindow="-120" yWindow="-120" windowWidth="38640" windowHeight="21240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<sst xmlns="http://schemas.openxmlformats.org/spreadsheetml/2006/main" count="536" uniqueCount="393">
  <si>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</si>
  <si>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</si>
  <si>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</si>
  <si>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</si>
  <si>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</si>
  <si>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</si>
  <si>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</si>
  <si>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</si>
  <si>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</si>
  <si>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</si>
  <si>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</si>
  <si>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</si>
  <si>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</si>
  <si>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</si>
  <si>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</si>
  <si>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</si>
  <si>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</si>
  <si>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</si>
  <si>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</si>
  <si>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</si>
  <si>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</si>
  <si>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</si>
  <si>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</si>
  <si>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</si>
  <si>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</si>
  <si>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</si>
  <si>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</si>
  <si>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</si>
  <si>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</si>
  <si>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</si>
  <si>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</si>
  <si>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</si>
  <si>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</si>
  <si>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</si>
  <si>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</si>
  <si>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</si>
  <si>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</si>
  <si>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</si>
  <si>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</si>
  <si>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</si>
  <si>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</si>
  <si>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</si>
  <si>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</si>
  <si>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</si>
  <si>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</si>
  <si>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</si>
  <si>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</si>
  <si>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</si>
  <si>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</si>
  <si>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</si>
  <si>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</si>
  <si>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</si>
  <si>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</si>
  <si>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</si>
  <si>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</si>
  <si>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</si>
  <si>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</si>
  <si>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</si>
  <si>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</si>
  <si>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</si>
  <si>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</si>
  <si>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</si>
  <si>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</si>
  <si>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</si>
  <si>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</si>
  <si>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</si>
  <si>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</si>
  <si>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</si>
  <si>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</si>
  <si>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</si>
  <si>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</si>
  <si>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</si>
  <si>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</si>
  <si>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</si>
  <si>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</si>
  <si>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</si>
  <si>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</si>
  <si>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</si>
  <si>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</si>
  <si>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</si>
  <si>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</si>
  <si>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</si>
  <si>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</si>
  <si>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</si>
  <si>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</si>
  <si>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</si>
  <si>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</si>
  <si>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</si>
  <si>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</si>
  <si>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</si>
  <si>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</si>
  <si>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</si>
  <si>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</si>
  <si>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</si>
  <si>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</si>
  <si>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</si>
  <si>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</si>
  <si>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</si>
  <si>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</si>
  <si>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</si>
  <si>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</si>
  <si>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</si>
  <si>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</si>
  <si>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</si>
  <si>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</si>
  <si>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</si>
  <si>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</si>
  <si>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</si>
  <si>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</si>
  <si>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</si>
  <si>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</si>
  <si>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</si>
  <si>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</si>
  <si>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</si>
  <si>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</si>
  <si>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</si>
  <si>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</si>
  <si>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</si>
  <si>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</si>
  <si>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</si>
  <si>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</si>
  <si>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</si>
  <si>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</si>
  <si>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</si>
  <si>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</si>
  <si>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</si>
  <si>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</si>
  <si>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</si>
  <si>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</si>
  <si>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</si>
  <si>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</si>
  <si>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</si>
  <si>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</si>
  <si>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</si>
  <si>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</si>
  <si>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</si>
  <si>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</si>
  <si>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</si>
  <si>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</si>
  <si>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</si>
  <si>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</si>
  <si>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</si>
  <si>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</si>
  <si>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</si>
  <si>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</si>
  <si>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</si>
  <si>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</si>
  <si>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</si>
  <si>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</si>
  <si>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</si>
  <si>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</si>
  <si>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</si>
  <si>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</si>
  <si>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</si>
  <si>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</si>
  <si>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</si>
  <si>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</si>
  <si>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</si>
  <si>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</si>
  <si>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</si>
  <si>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</si>
  <si>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</si>
  <si>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</si>
  <si>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</si>
  <si>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</si>
  <si>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</si>
  <si>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</si>
  <si>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</si>
  <si>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</si>
  <si>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</si>
  <si>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</si>
  <si>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</si>
  <si>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</si>
  <si>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</si>
  <si>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</si>
  <si>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</si>
  <si>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</si>
  <si>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</si>
  <si>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</si>
  <si>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</si>
  <si>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</si>
  <si>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</si>
  <si>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lbext</t>
  </si>
  <si>
    <t>sbext</t>
  </si>
  <si>
    <t>irrret</t>
  </si>
  <si>
    <t>irrdis</t>
  </si>
  <si>
    <t>Always ROM address</t>
  </si>
  <si>
    <t>Always RAM address</t>
  </si>
  <si>
    <t>sbrami</t>
  </si>
  <si>
    <t>$zero, $zero, $rAddress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</si>
  <si>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</si>
  <si>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</si>
  <si>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</si>
  <si>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</si>
  <si>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</si>
  <si>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</si>
  <si>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</si>
  <si>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</si>
  <si>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</si>
  <si>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</si>
  <si>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</si>
  <si>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</si>
  <si>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</si>
  <si>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</si>
  <si>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jro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</si>
  <si>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</si>
  <si>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</si>
  <si>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</si>
  <si>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</si>
  <si>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</si>
  <si>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</si>
  <si>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</si>
  <si>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</si>
  <si>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</si>
  <si>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</si>
  <si>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</si>
  <si>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</si>
  <si>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</si>
  <si>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</si>
  <si>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</si>
  <si>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</si>
  <si>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</si>
  <si>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</si>
  <si>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</si>
  <si>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</si>
  <si>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</si>
  <si>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</si>
  <si>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</si>
  <si>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</si>
  <si>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</si>
  <si>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</si>
  <si>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</si>
  <si>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*$rAddress = $rA; $rAddress += 2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</si>
  <si>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</si>
  <si>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</si>
  <si>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</si>
  <si>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</si>
  <si>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</si>
  <si>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</si>
  <si>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</si>
  <si>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</si>
  <si>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</si>
  <si>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</si>
  <si>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</si>
  <si>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</si>
  <si>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</si>
  <si>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</si>
  <si>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</si>
  <si>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</si>
  <si>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</si>
  <si>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</si>
  <si>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note: ADD only!</t>
  </si>
  <si>
    <t>seti</t>
  </si>
  <si>
    <t>Add word with carry</t>
  </si>
  <si>
    <t>Negate word with carry</t>
  </si>
  <si>
    <t>addw</t>
  </si>
  <si>
    <t>negw</t>
  </si>
  <si>
    <t>store byte in RAM and increment $rAddress by 1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</si>
  <si>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</si>
  <si>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</si>
  <si>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</si>
  <si>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</si>
  <si>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</si>
  <si>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</si>
  <si>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</si>
  <si>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</si>
  <si>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</si>
  <si>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</si>
  <si>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</si>
  <si>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</si>
  <si>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</si>
  <si>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</si>
  <si>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</si>
  <si>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</si>
  <si>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</si>
  <si>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</si>
  <si>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</si>
  <si>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</si>
  <si>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</si>
  <si>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</si>
  <si>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</si>
  <si>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</si>
  <si>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</si>
  <si>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</si>
  <si>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</si>
  <si>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</si>
  <si>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</si>
  <si>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</si>
  <si>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</si>
  <si>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</si>
  <si>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*$rAddress = $rA_lo; $rAddress +=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</si>
  <si>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</si>
  <si>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</si>
  <si>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</si>
  <si>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</si>
  <si>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</si>
  <si>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</si>
  <si>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</si>
  <si>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</si>
  <si>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</si>
  <si>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</si>
  <si>
    <t>Jump register</t>
  </si>
  <si>
    <t>Jump register offset</t>
  </si>
  <si>
    <t>$rA_lo = *$rAddress</t>
  </si>
  <si>
    <t>$rDest_lo = *($rAddress + $rOffset)</t>
  </si>
  <si>
    <t>lwromo</t>
  </si>
  <si>
    <t>Load word ROM offset</t>
  </si>
  <si>
    <t>load word (2 bytes) from rom with offset</t>
  </si>
  <si>
    <t>$rA = *($rAddress + $rOffset)</t>
  </si>
  <si>
    <t>Load word RAM offset</t>
  </si>
  <si>
    <t>load word (2 bytes) from ram with offset</t>
  </si>
  <si>
    <t>lwramo</t>
  </si>
  <si>
    <t>sbramo</t>
  </si>
  <si>
    <t>swramo</t>
  </si>
  <si>
    <t>$zero, $rDst, $rValue</t>
  </si>
  <si>
    <t>Load byte external</t>
  </si>
  <si>
    <t>$zero, $rValue, $rAddress</t>
  </si>
  <si>
    <t>$rAddress, #value</t>
  </si>
  <si>
    <t>$rValue, $rAddress, $rOffset</t>
  </si>
  <si>
    <t>Store byte RAM</t>
  </si>
  <si>
    <t>Store byte RAM immediate</t>
  </si>
  <si>
    <t>Store bytem RAM offset</t>
  </si>
  <si>
    <t>Store word RAM</t>
  </si>
  <si>
    <t>Store word RAM offset</t>
  </si>
  <si>
    <t>store word in RAM and increment $rAddress by 2</t>
  </si>
  <si>
    <t>Store byte external</t>
  </si>
  <si>
    <t>pc = $rAddress + $rOffset</t>
  </si>
  <si>
    <t>pc = $rAddress</t>
  </si>
  <si>
    <t>pc = pc + #offset</t>
  </si>
  <si>
    <t>offset in range [0, 255]</t>
  </si>
  <si>
    <t>pc = pc - #offset</t>
  </si>
  <si>
    <t>jump to address PC - #offset</t>
  </si>
  <si>
    <t>jpcaddi</t>
  </si>
  <si>
    <t>jpcsubi</t>
  </si>
  <si>
    <t>$zero, $rAddress, $rSave</t>
  </si>
  <si>
    <t>Jump to $rAddress and save pc address to $rSave</t>
  </si>
  <si>
    <t>$rSave = pc; pc = $rAddress</t>
  </si>
  <si>
    <t>jas</t>
  </si>
  <si>
    <t>Jump and save</t>
  </si>
  <si>
    <t>Jump program counter add immediate</t>
  </si>
  <si>
    <t>Jump program counter sub immediate</t>
  </si>
  <si>
    <t>jwz</t>
  </si>
  <si>
    <t>Jump word zero</t>
  </si>
  <si>
    <t>Jump word negative</t>
  </si>
  <si>
    <t>jwn</t>
  </si>
  <si>
    <t>jcf</t>
  </si>
  <si>
    <t>jof</t>
  </si>
  <si>
    <t>Jump carry flag</t>
  </si>
  <si>
    <t>Jump overflow flag</t>
  </si>
  <si>
    <t>jzf</t>
  </si>
  <si>
    <t>jnf</t>
  </si>
  <si>
    <t>Jump if zero flag</t>
  </si>
  <si>
    <t>Jump if negative flag</t>
  </si>
  <si>
    <t>Jump if carry flag</t>
  </si>
  <si>
    <t>Jump if overflow flag</t>
  </si>
  <si>
    <t>jwnotz</t>
  </si>
  <si>
    <t>Jump word not zero</t>
  </si>
  <si>
    <t>Jump if $rValue is zero</t>
  </si>
  <si>
    <t>Jump if $rValue is not zero</t>
  </si>
  <si>
    <t>Jump if $rValue is negative</t>
  </si>
  <si>
    <t>disable interrupts first</t>
  </si>
  <si>
    <t>jwnotn</t>
  </si>
  <si>
    <t>Jump if $rValue is not negative</t>
  </si>
  <si>
    <t>if ($rValue &gt;= 0) pc = $rAddress</t>
  </si>
  <si>
    <t>if ($rValue != 0) pc = $rAddress</t>
  </si>
  <si>
    <t>if ($rValue &lt; 0) pc = $rAddress</t>
  </si>
  <si>
    <t>if ($rValue == 0) pc = $rAddress</t>
  </si>
  <si>
    <t>Jump word not negative</t>
  </si>
  <si>
    <t>Jump zero flag</t>
  </si>
  <si>
    <t>Jump negative flag</t>
  </si>
  <si>
    <t>if (zf) pc = $rAddress</t>
  </si>
  <si>
    <t>if (nf) pc = $rAddress</t>
  </si>
  <si>
    <t>if (cf) pc = $rAddress</t>
  </si>
  <si>
    <t>if (of) pc = $rAddress</t>
  </si>
  <si>
    <t>$t1, #addressLo</t>
  </si>
  <si>
    <t>Saved registers</t>
  </si>
  <si>
    <t>PC_lo</t>
  </si>
  <si>
    <t>FF00</t>
  </si>
  <si>
    <t>PC_hi</t>
  </si>
  <si>
    <t>FF01</t>
  </si>
  <si>
    <t>Interrupts may only use $t1 by default. All other registers must be saved by interrupts</t>
  </si>
  <si>
    <t>IRR_ACK; *(FF00)=pc; *(FF02)=$t1; pc = FF|#addressLo</t>
  </si>
  <si>
    <t>$t1_hi</t>
  </si>
  <si>
    <t>FF02</t>
  </si>
  <si>
    <t>$t2_lo</t>
  </si>
  <si>
    <t>FF03</t>
  </si>
  <si>
    <t>Caution when using, as those addresses are used to store data between interrupts in RAM</t>
  </si>
  <si>
    <t>$t1, #notused</t>
  </si>
  <si>
    <t xml:space="preserve">pc = *(FF00); $t1=*(FF02); IRR_ACK; </t>
  </si>
  <si>
    <t>decrement $rAddress by 2 and load word from RAM</t>
  </si>
  <si>
    <t>decrement $rAddress by 1 and load byte from RAM</t>
  </si>
  <si>
    <t>$rAddress -= 2; $rA = *$rAddress;</t>
  </si>
  <si>
    <t>$rAddress -= 1; $rA_lo = *$rAddress;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</si>
</sst>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3" borderId="0" xfId="2"/>
    <xf numFmtId="0" fontId="6" fillId="5" borderId="1" xfId="4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/>
    <xf numFmtId="0" fontId="0" fillId="0" borderId="0" xfId="0" applyFill="1" applyBorder="1" applyAlignment="1">
      <alignment wrapText="1"/>
    </xf>
    <xf numFmtId="0" fontId="6" fillId="5" borderId="12" xfId="4" applyBorder="1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2" fillId="8" borderId="0" xfId="7" applyAlignment="1">
      <alignment horizontal="center" vertical="center"/>
    </xf>
    <xf numFmtId="0" fontId="5" fillId="4" borderId="0" xfId="3" applyNumberFormat="1" applyAlignment="1">
      <alignment horizontal="center" vertical="center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3" fillId="2" borderId="0" xfId="1" applyNumberFormat="1" applyAlignment="1">
      <alignment horizontal="center" vertical="center" textRotation="255"/>
    </xf>
    <xf numFmtId="0" fontId="3" fillId="2" borderId="14" xfId="1" applyNumberFormat="1" applyBorder="1" applyAlignment="1">
      <alignment horizontal="center" vertical="center" textRotation="255"/>
    </xf>
    <xf numFmtId="0" fontId="6" fillId="5" borderId="1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3" borderId="0" xfId="2" applyAlignment="1">
      <alignment horizontal="center"/>
    </xf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6" t="s">
        <v>63</v>
      </c>
      <c r="B1" s="6" t="s">
        <v>91</v>
      </c>
      <c r="C1" s="6" t="s">
        <v>45</v>
      </c>
      <c r="D1" s="6" t="s">
        <v>64</v>
      </c>
      <c r="E1" s="6" t="s">
        <v>93</v>
      </c>
      <c r="F1" s="6" t="s">
        <v>58</v>
      </c>
    </row>
    <row r="2" spans="1:6" x14ac:dyDescent="0.25">
      <c r="A2">
        <f>ROW()-1</f>
        <v>1</v>
      </c>
      <c r="C2" s="28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29"/>
      <c r="D3" t="s">
        <v>65</v>
      </c>
      <c r="E3" t="s">
        <v>70</v>
      </c>
    </row>
    <row r="4" spans="1:6" x14ac:dyDescent="0.25">
      <c r="A4">
        <f t="shared" si="0"/>
        <v>3</v>
      </c>
      <c r="C4" s="29"/>
      <c r="D4" t="s">
        <v>65</v>
      </c>
      <c r="E4" t="s">
        <v>68</v>
      </c>
    </row>
    <row r="5" spans="1:6" x14ac:dyDescent="0.25">
      <c r="A5">
        <f t="shared" si="0"/>
        <v>4</v>
      </c>
      <c r="C5" s="29"/>
      <c r="D5" t="s">
        <v>65</v>
      </c>
      <c r="E5" t="s">
        <v>90</v>
      </c>
    </row>
    <row r="6" spans="1:6" x14ac:dyDescent="0.25">
      <c r="A6">
        <f t="shared" si="0"/>
        <v>5</v>
      </c>
      <c r="C6" s="29"/>
      <c r="D6" t="s">
        <v>66</v>
      </c>
      <c r="E6" t="s">
        <v>71</v>
      </c>
    </row>
    <row r="7" spans="1:6" x14ac:dyDescent="0.25">
      <c r="A7">
        <f t="shared" si="0"/>
        <v>6</v>
      </c>
      <c r="C7" s="29"/>
      <c r="D7" t="s">
        <v>66</v>
      </c>
      <c r="E7" t="s">
        <v>70</v>
      </c>
    </row>
    <row r="8" spans="1:6" x14ac:dyDescent="0.25">
      <c r="A8">
        <f t="shared" si="0"/>
        <v>7</v>
      </c>
      <c r="C8" s="29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29"/>
      <c r="D9" t="s">
        <v>79</v>
      </c>
      <c r="E9" t="s">
        <v>68</v>
      </c>
    </row>
    <row r="10" spans="1:6" x14ac:dyDescent="0.25">
      <c r="A10">
        <f t="shared" si="0"/>
        <v>9</v>
      </c>
      <c r="C10" s="29"/>
      <c r="D10" t="s">
        <v>66</v>
      </c>
      <c r="E10" t="s">
        <v>90</v>
      </c>
    </row>
    <row r="11" spans="1:6" x14ac:dyDescent="0.25">
      <c r="A11">
        <f t="shared" si="0"/>
        <v>10</v>
      </c>
      <c r="C11" s="29"/>
      <c r="D11" t="s">
        <v>46</v>
      </c>
      <c r="E11" t="s">
        <v>72</v>
      </c>
    </row>
    <row r="12" spans="1:6" x14ac:dyDescent="0.25">
      <c r="A12">
        <f t="shared" si="0"/>
        <v>11</v>
      </c>
      <c r="C12" s="29"/>
      <c r="D12" t="s">
        <v>46</v>
      </c>
      <c r="E12" t="s">
        <v>68</v>
      </c>
    </row>
    <row r="13" spans="1:6" x14ac:dyDescent="0.25">
      <c r="A13">
        <f t="shared" si="0"/>
        <v>12</v>
      </c>
      <c r="C13" s="29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30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30"/>
      <c r="D15" t="s">
        <v>75</v>
      </c>
      <c r="E15" t="s">
        <v>70</v>
      </c>
    </row>
    <row r="16" spans="1:6" x14ac:dyDescent="0.25">
      <c r="A16">
        <f t="shared" si="0"/>
        <v>15</v>
      </c>
      <c r="C16" s="30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30"/>
      <c r="D17" t="s">
        <v>80</v>
      </c>
      <c r="E17" t="s">
        <v>68</v>
      </c>
    </row>
    <row r="18" spans="1:6" x14ac:dyDescent="0.25">
      <c r="A18">
        <f t="shared" si="0"/>
        <v>17</v>
      </c>
      <c r="C18" s="30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30"/>
      <c r="D19" t="s">
        <v>81</v>
      </c>
      <c r="E19" t="s">
        <v>85</v>
      </c>
    </row>
    <row r="20" spans="1:6" x14ac:dyDescent="0.25">
      <c r="A20">
        <f t="shared" si="0"/>
        <v>19</v>
      </c>
      <c r="C20" s="30"/>
      <c r="D20" t="s">
        <v>96</v>
      </c>
      <c r="E20" t="s">
        <v>68</v>
      </c>
    </row>
    <row r="21" spans="1:6" x14ac:dyDescent="0.25">
      <c r="A21">
        <f t="shared" si="0"/>
        <v>20</v>
      </c>
      <c r="C21" s="30"/>
      <c r="D21" t="s">
        <v>97</v>
      </c>
      <c r="E21" t="s">
        <v>68</v>
      </c>
    </row>
    <row r="22" spans="1:6" x14ac:dyDescent="0.25">
      <c r="A22">
        <f t="shared" si="0"/>
        <v>21</v>
      </c>
      <c r="C22" s="30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32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32"/>
      <c r="D24" t="s">
        <v>82</v>
      </c>
      <c r="E24" t="s">
        <v>68</v>
      </c>
    </row>
    <row r="25" spans="1:6" x14ac:dyDescent="0.25">
      <c r="A25">
        <f t="shared" si="0"/>
        <v>24</v>
      </c>
      <c r="C25" s="31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31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31"/>
      <c r="D27" t="s">
        <v>76</v>
      </c>
      <c r="E27" t="s">
        <v>68</v>
      </c>
    </row>
    <row r="28" spans="1:6" x14ac:dyDescent="0.25">
      <c r="A28">
        <f t="shared" si="0"/>
        <v>27</v>
      </c>
      <c r="C28" s="31"/>
      <c r="D28" t="s">
        <v>74</v>
      </c>
      <c r="E28" t="s">
        <v>69</v>
      </c>
    </row>
    <row r="29" spans="1:6" x14ac:dyDescent="0.25">
      <c r="A29">
        <f t="shared" si="0"/>
        <v>28</v>
      </c>
      <c r="C29" s="31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31"/>
      <c r="D30" t="s">
        <v>78</v>
      </c>
      <c r="E30" t="s">
        <v>68</v>
      </c>
    </row>
    <row r="31" spans="1:6" x14ac:dyDescent="0.25">
      <c r="A31">
        <f t="shared" si="0"/>
        <v>30</v>
      </c>
      <c r="C31" s="31"/>
      <c r="D31" t="s">
        <v>83</v>
      </c>
      <c r="E31" t="s">
        <v>68</v>
      </c>
    </row>
    <row r="32" spans="1:6" x14ac:dyDescent="0.25">
      <c r="A32">
        <f t="shared" si="0"/>
        <v>31</v>
      </c>
      <c r="C32" s="31"/>
      <c r="D32" t="s">
        <v>83</v>
      </c>
      <c r="E32" t="s">
        <v>84</v>
      </c>
    </row>
    <row r="33" spans="2:5" ht="15.75" thickBot="1" x14ac:dyDescent="0.3"/>
    <row r="34" spans="2:5" x14ac:dyDescent="0.25">
      <c r="B34" s="7" t="s">
        <v>86</v>
      </c>
      <c r="C34" s="8"/>
      <c r="D34" s="8" t="s">
        <v>87</v>
      </c>
      <c r="E34" s="9">
        <f>COUNT(A:A)</f>
        <v>31</v>
      </c>
    </row>
    <row r="35" spans="2:5" x14ac:dyDescent="0.25">
      <c r="B35" s="10"/>
      <c r="C35" s="11"/>
      <c r="D35" s="11" t="s">
        <v>88</v>
      </c>
      <c r="E35" s="12">
        <f>COUNTIF(F:F,"const 1")</f>
        <v>5</v>
      </c>
    </row>
    <row r="36" spans="2:5" ht="15.75" thickBot="1" x14ac:dyDescent="0.3">
      <c r="B36" s="13"/>
      <c r="C36" s="14"/>
      <c r="D36" s="14" t="s">
        <v>89</v>
      </c>
      <c r="E36" s="15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workbookViewId="0">
      <selection activeCell="H11" sqref="H11"/>
    </sheetView>
  </sheetViews>
  <sheetFormatPr defaultRowHeight="15" x14ac:dyDescent="0.25"/>
  <cols>
    <col min="1" max="1" width="5.85546875" customWidth="1"/>
    <col min="2" max="3" width="12" customWidth="1"/>
    <col min="4" max="4" width="28" bestFit="1" customWidth="1"/>
    <col min="5" max="5" width="34.85546875" style="4" customWidth="1"/>
    <col min="6" max="6" width="38.7109375" style="4" customWidth="1"/>
    <col min="7" max="7" width="53" bestFit="1" customWidth="1"/>
    <col min="8" max="8" width="48.425781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175</v>
      </c>
      <c r="E1" s="4" t="s">
        <v>174</v>
      </c>
      <c r="F1" s="4" t="s">
        <v>205</v>
      </c>
      <c r="G1" s="4" t="s">
        <v>40</v>
      </c>
      <c r="H1" t="s">
        <v>200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37" t="s">
        <v>108</v>
      </c>
      <c r="C2" t="str">
        <f>HEX2BIN(A2,6)</f>
        <v>000000</v>
      </c>
      <c r="D2" s="22" t="s">
        <v>60</v>
      </c>
      <c r="F2" s="4" t="s">
        <v>206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37"/>
      <c r="C3" t="str">
        <f t="shared" ref="C3:C65" si="1">HEX2BIN(A3,6)</f>
        <v>000001</v>
      </c>
      <c r="D3" s="22" t="s">
        <v>165</v>
      </c>
      <c r="E3" s="4" t="s">
        <v>199</v>
      </c>
      <c r="F3" s="4" t="s">
        <v>207</v>
      </c>
      <c r="G3" s="4" t="s">
        <v>168</v>
      </c>
      <c r="H3" t="s">
        <v>303</v>
      </c>
      <c r="W3" t="s">
        <v>42</v>
      </c>
    </row>
    <row r="4" spans="1:23" x14ac:dyDescent="0.25">
      <c r="A4" s="1" t="str">
        <f t="shared" si="0"/>
        <v>02</v>
      </c>
      <c r="B4" s="37"/>
      <c r="C4" t="str">
        <f t="shared" si="1"/>
        <v>000010</v>
      </c>
      <c r="D4" s="22" t="s">
        <v>202</v>
      </c>
      <c r="E4" s="4" t="s">
        <v>193</v>
      </c>
      <c r="F4" s="4" t="s">
        <v>208</v>
      </c>
      <c r="G4" s="4" t="s">
        <v>203</v>
      </c>
      <c r="H4" t="s">
        <v>304</v>
      </c>
      <c r="I4" s="4"/>
      <c r="W4" t="s">
        <v>8</v>
      </c>
    </row>
    <row r="5" spans="1:23" x14ac:dyDescent="0.25">
      <c r="A5" s="1" t="str">
        <f t="shared" si="0"/>
        <v>03</v>
      </c>
      <c r="B5" s="37"/>
      <c r="C5" t="str">
        <f t="shared" si="1"/>
        <v>000011</v>
      </c>
      <c r="D5" s="22" t="s">
        <v>166</v>
      </c>
      <c r="E5" s="4" t="s">
        <v>199</v>
      </c>
      <c r="F5" s="4" t="s">
        <v>209</v>
      </c>
      <c r="G5" s="4" t="s">
        <v>169</v>
      </c>
      <c r="H5" t="s">
        <v>201</v>
      </c>
    </row>
    <row r="6" spans="1:23" x14ac:dyDescent="0.25">
      <c r="A6" s="1" t="str">
        <f t="shared" si="0"/>
        <v>04</v>
      </c>
      <c r="B6" s="37"/>
      <c r="C6" t="str">
        <f t="shared" si="1"/>
        <v>000100</v>
      </c>
      <c r="D6" s="22" t="s">
        <v>305</v>
      </c>
      <c r="E6" s="4" t="s">
        <v>193</v>
      </c>
      <c r="F6" s="4" t="s">
        <v>306</v>
      </c>
      <c r="G6" s="4" t="s">
        <v>307</v>
      </c>
      <c r="H6" t="s">
        <v>308</v>
      </c>
    </row>
    <row r="7" spans="1:23" x14ac:dyDescent="0.25">
      <c r="A7" s="1" t="str">
        <f t="shared" si="0"/>
        <v>05</v>
      </c>
      <c r="B7" s="37"/>
      <c r="C7" t="str">
        <f t="shared" si="1"/>
        <v>000101</v>
      </c>
      <c r="D7" s="22" t="s">
        <v>170</v>
      </c>
      <c r="E7" s="4" t="s">
        <v>199</v>
      </c>
      <c r="F7" s="4" t="s">
        <v>220</v>
      </c>
      <c r="G7" s="4" t="s">
        <v>62</v>
      </c>
      <c r="H7" t="s">
        <v>303</v>
      </c>
    </row>
    <row r="8" spans="1:23" x14ac:dyDescent="0.25">
      <c r="A8" s="1" t="str">
        <f t="shared" si="0"/>
        <v>06</v>
      </c>
      <c r="B8" s="37"/>
      <c r="C8" t="str">
        <f t="shared" si="1"/>
        <v>000110</v>
      </c>
      <c r="D8" s="22" t="s">
        <v>221</v>
      </c>
      <c r="E8" s="4" t="s">
        <v>193</v>
      </c>
      <c r="F8" s="4" t="s">
        <v>223</v>
      </c>
      <c r="G8" s="4" t="s">
        <v>222</v>
      </c>
      <c r="H8" t="s">
        <v>304</v>
      </c>
    </row>
    <row r="9" spans="1:23" x14ac:dyDescent="0.25">
      <c r="A9" s="1" t="str">
        <f t="shared" si="0"/>
        <v>07</v>
      </c>
      <c r="B9" s="37"/>
      <c r="C9" t="str">
        <f t="shared" si="1"/>
        <v>000111</v>
      </c>
      <c r="D9" s="22" t="s">
        <v>171</v>
      </c>
      <c r="E9" s="4" t="s">
        <v>199</v>
      </c>
      <c r="F9" s="4" t="s">
        <v>210</v>
      </c>
      <c r="G9" s="4" t="s">
        <v>167</v>
      </c>
      <c r="H9" t="s">
        <v>201</v>
      </c>
    </row>
    <row r="10" spans="1:23" x14ac:dyDescent="0.25">
      <c r="A10" s="1" t="str">
        <f t="shared" si="0"/>
        <v>08</v>
      </c>
      <c r="B10" s="37"/>
      <c r="C10" t="str">
        <f t="shared" si="1"/>
        <v>001000</v>
      </c>
      <c r="D10" s="22" t="s">
        <v>311</v>
      </c>
      <c r="E10" s="4" t="s">
        <v>193</v>
      </c>
      <c r="F10" s="4" t="s">
        <v>309</v>
      </c>
      <c r="G10" s="4" t="s">
        <v>310</v>
      </c>
      <c r="H10" t="s">
        <v>308</v>
      </c>
    </row>
    <row r="11" spans="1:23" x14ac:dyDescent="0.25">
      <c r="A11" s="1" t="str">
        <f t="shared" si="0"/>
        <v>09</v>
      </c>
      <c r="B11" s="37"/>
      <c r="C11" t="str">
        <f t="shared" si="1"/>
        <v>001001</v>
      </c>
      <c r="D11" s="22" t="s">
        <v>226</v>
      </c>
      <c r="E11" s="4" t="s">
        <v>199</v>
      </c>
      <c r="F11" s="4" t="s">
        <v>230</v>
      </c>
      <c r="G11" t="s">
        <v>390</v>
      </c>
      <c r="H11" t="s">
        <v>392</v>
      </c>
    </row>
    <row r="12" spans="1:23" x14ac:dyDescent="0.25">
      <c r="A12" s="1" t="str">
        <f t="shared" si="0"/>
        <v>0A</v>
      </c>
      <c r="B12" s="37"/>
      <c r="C12" t="str">
        <f t="shared" si="1"/>
        <v>001010</v>
      </c>
      <c r="D12" s="22" t="s">
        <v>227</v>
      </c>
      <c r="E12" s="4" t="s">
        <v>199</v>
      </c>
      <c r="F12" s="4" t="s">
        <v>231</v>
      </c>
      <c r="G12" t="s">
        <v>389</v>
      </c>
      <c r="H12" t="s">
        <v>391</v>
      </c>
    </row>
    <row r="13" spans="1:23" x14ac:dyDescent="0.25">
      <c r="A13" s="1" t="str">
        <f t="shared" si="0"/>
        <v>0B</v>
      </c>
      <c r="B13" s="37"/>
      <c r="C13" t="str">
        <f t="shared" si="1"/>
        <v>001011</v>
      </c>
      <c r="D13" s="23" t="s">
        <v>182</v>
      </c>
      <c r="E13" s="4" t="s">
        <v>199</v>
      </c>
      <c r="F13" s="4" t="s">
        <v>315</v>
      </c>
    </row>
    <row r="14" spans="1:23" x14ac:dyDescent="0.25">
      <c r="A14" s="1" t="str">
        <f t="shared" si="0"/>
        <v>0C</v>
      </c>
      <c r="B14" s="37"/>
      <c r="C14" t="str">
        <f t="shared" si="1"/>
        <v>001100</v>
      </c>
      <c r="D14" s="22" t="s">
        <v>172</v>
      </c>
      <c r="E14" s="4" t="s">
        <v>316</v>
      </c>
      <c r="F14" s="4" t="s">
        <v>319</v>
      </c>
    </row>
    <row r="15" spans="1:23" x14ac:dyDescent="0.25">
      <c r="A15" s="1" t="str">
        <f t="shared" si="0"/>
        <v>0D</v>
      </c>
      <c r="B15" s="37"/>
      <c r="C15" t="str">
        <f t="shared" si="1"/>
        <v>001101</v>
      </c>
      <c r="D15" s="22" t="s">
        <v>188</v>
      </c>
      <c r="E15" s="4" t="s">
        <v>317</v>
      </c>
      <c r="F15" s="4" t="s">
        <v>320</v>
      </c>
    </row>
    <row r="16" spans="1:23" x14ac:dyDescent="0.25">
      <c r="A16" s="1" t="str">
        <f t="shared" si="0"/>
        <v>0E</v>
      </c>
      <c r="B16" s="37"/>
      <c r="C16" t="str">
        <f t="shared" si="1"/>
        <v>001110</v>
      </c>
      <c r="D16" s="22" t="s">
        <v>312</v>
      </c>
      <c r="E16" s="4" t="s">
        <v>318</v>
      </c>
      <c r="F16" s="4" t="s">
        <v>321</v>
      </c>
    </row>
    <row r="17" spans="1:8" x14ac:dyDescent="0.25">
      <c r="A17" s="1" t="str">
        <f t="shared" si="0"/>
        <v>0F</v>
      </c>
      <c r="B17" s="37"/>
      <c r="C17" t="str">
        <f t="shared" si="1"/>
        <v>001111</v>
      </c>
      <c r="D17" s="22" t="s">
        <v>173</v>
      </c>
      <c r="E17" s="4" t="s">
        <v>316</v>
      </c>
      <c r="F17" s="4" t="s">
        <v>322</v>
      </c>
    </row>
    <row r="18" spans="1:8" x14ac:dyDescent="0.25">
      <c r="A18" s="1" t="str">
        <f t="shared" si="0"/>
        <v>10</v>
      </c>
      <c r="B18" s="37"/>
      <c r="C18" t="str">
        <f t="shared" si="1"/>
        <v>010000</v>
      </c>
      <c r="D18" s="22" t="s">
        <v>313</v>
      </c>
      <c r="E18" s="4" t="s">
        <v>318</v>
      </c>
      <c r="F18" s="4" t="s">
        <v>323</v>
      </c>
    </row>
    <row r="19" spans="1:8" x14ac:dyDescent="0.25">
      <c r="A19" s="1" t="str">
        <f t="shared" si="0"/>
        <v>11</v>
      </c>
      <c r="B19" s="37"/>
      <c r="C19" t="str">
        <f t="shared" si="1"/>
        <v>010001</v>
      </c>
      <c r="D19" s="22" t="s">
        <v>224</v>
      </c>
      <c r="E19" s="4" t="s">
        <v>316</v>
      </c>
      <c r="F19" s="4" t="s">
        <v>228</v>
      </c>
      <c r="G19" t="s">
        <v>257</v>
      </c>
      <c r="H19" t="s">
        <v>290</v>
      </c>
    </row>
    <row r="20" spans="1:8" x14ac:dyDescent="0.25">
      <c r="A20" s="1" t="str">
        <f t="shared" si="0"/>
        <v>12</v>
      </c>
      <c r="B20" s="37"/>
      <c r="C20" t="str">
        <f t="shared" si="1"/>
        <v>010010</v>
      </c>
      <c r="D20" s="22" t="s">
        <v>225</v>
      </c>
      <c r="E20" s="4" t="s">
        <v>316</v>
      </c>
      <c r="F20" s="4" t="s">
        <v>229</v>
      </c>
      <c r="G20" t="s">
        <v>324</v>
      </c>
      <c r="H20" t="s">
        <v>232</v>
      </c>
    </row>
    <row r="21" spans="1:8" x14ac:dyDescent="0.25">
      <c r="A21" s="1" t="str">
        <f t="shared" si="0"/>
        <v>13</v>
      </c>
      <c r="B21" s="37"/>
      <c r="C21" t="str">
        <f t="shared" si="1"/>
        <v>010011</v>
      </c>
      <c r="D21" s="23" t="s">
        <v>183</v>
      </c>
      <c r="E21" s="4" t="s">
        <v>316</v>
      </c>
      <c r="F21" s="4" t="s">
        <v>325</v>
      </c>
    </row>
    <row r="22" spans="1:8" x14ac:dyDescent="0.25">
      <c r="A22" s="1" t="str">
        <f t="shared" si="0"/>
        <v>14</v>
      </c>
      <c r="B22" s="37"/>
      <c r="C22" t="str">
        <f t="shared" si="1"/>
        <v>010100</v>
      </c>
      <c r="D22" s="22" t="s">
        <v>176</v>
      </c>
      <c r="E22" s="4" t="s">
        <v>177</v>
      </c>
      <c r="F22" s="4" t="s">
        <v>211</v>
      </c>
      <c r="H22" t="s">
        <v>280</v>
      </c>
    </row>
    <row r="23" spans="1:8" x14ac:dyDescent="0.25">
      <c r="A23" s="1" t="str">
        <f t="shared" si="0"/>
        <v>15</v>
      </c>
      <c r="B23" s="37"/>
      <c r="C23" t="str">
        <f t="shared" si="1"/>
        <v>010101</v>
      </c>
      <c r="D23" s="22" t="s">
        <v>178</v>
      </c>
      <c r="E23" s="4" t="s">
        <v>194</v>
      </c>
      <c r="F23" s="4" t="s">
        <v>212</v>
      </c>
      <c r="H23" t="s">
        <v>281</v>
      </c>
    </row>
    <row r="24" spans="1:8" x14ac:dyDescent="0.25">
      <c r="A24" s="1" t="str">
        <f t="shared" si="0"/>
        <v>16</v>
      </c>
      <c r="B24" s="37"/>
      <c r="C24" t="str">
        <f t="shared" si="1"/>
        <v>010110</v>
      </c>
      <c r="D24" s="22" t="s">
        <v>179</v>
      </c>
      <c r="E24" s="4" t="s">
        <v>177</v>
      </c>
      <c r="F24" s="4" t="s">
        <v>213</v>
      </c>
      <c r="G24" t="s">
        <v>249</v>
      </c>
      <c r="H24" t="s">
        <v>282</v>
      </c>
    </row>
    <row r="25" spans="1:8" x14ac:dyDescent="0.25">
      <c r="A25" s="1" t="str">
        <f t="shared" si="0"/>
        <v>17</v>
      </c>
      <c r="B25" s="37"/>
      <c r="C25" t="str">
        <f t="shared" si="1"/>
        <v>010111</v>
      </c>
      <c r="D25" s="22" t="s">
        <v>180</v>
      </c>
      <c r="E25" s="4" t="s">
        <v>194</v>
      </c>
      <c r="F25" s="4" t="s">
        <v>214</v>
      </c>
      <c r="G25" t="s">
        <v>249</v>
      </c>
      <c r="H25" t="s">
        <v>283</v>
      </c>
    </row>
    <row r="26" spans="1:8" x14ac:dyDescent="0.25">
      <c r="A26" s="1" t="str">
        <f t="shared" si="0"/>
        <v>18</v>
      </c>
      <c r="B26" s="37"/>
      <c r="C26" t="str">
        <f t="shared" si="1"/>
        <v>011000</v>
      </c>
      <c r="D26" s="22" t="s">
        <v>255</v>
      </c>
      <c r="E26" s="4" t="s">
        <v>177</v>
      </c>
      <c r="F26" s="4" t="s">
        <v>253</v>
      </c>
      <c r="G26" t="s">
        <v>240</v>
      </c>
      <c r="H26" t="s">
        <v>195</v>
      </c>
    </row>
    <row r="27" spans="1:8" x14ac:dyDescent="0.25">
      <c r="A27" s="1" t="str">
        <f t="shared" si="0"/>
        <v>19</v>
      </c>
      <c r="B27" s="37"/>
      <c r="C27" t="str">
        <f t="shared" si="1"/>
        <v>011001</v>
      </c>
      <c r="D27" s="22" t="s">
        <v>256</v>
      </c>
      <c r="E27" s="4" t="s">
        <v>314</v>
      </c>
      <c r="F27" s="4" t="s">
        <v>254</v>
      </c>
      <c r="G27" t="s">
        <v>250</v>
      </c>
      <c r="H27" t="s">
        <v>258</v>
      </c>
    </row>
    <row r="28" spans="1:8" x14ac:dyDescent="0.25">
      <c r="A28" s="1" t="str">
        <f t="shared" si="0"/>
        <v>1A</v>
      </c>
      <c r="B28" s="37"/>
      <c r="C28" t="str">
        <f t="shared" si="1"/>
        <v>011010</v>
      </c>
      <c r="D28" s="22" t="s">
        <v>234</v>
      </c>
      <c r="E28" s="4" t="s">
        <v>177</v>
      </c>
      <c r="F28" s="4" t="s">
        <v>248</v>
      </c>
      <c r="H28" t="s">
        <v>284</v>
      </c>
    </row>
    <row r="29" spans="1:8" x14ac:dyDescent="0.25">
      <c r="A29" s="1" t="str">
        <f t="shared" si="0"/>
        <v>1B</v>
      </c>
      <c r="B29" s="37"/>
      <c r="C29" t="str">
        <f t="shared" si="1"/>
        <v>011011</v>
      </c>
      <c r="D29" s="22" t="s">
        <v>219</v>
      </c>
      <c r="E29" s="4" t="s">
        <v>177</v>
      </c>
      <c r="F29" s="4" t="s">
        <v>247</v>
      </c>
      <c r="H29" t="s">
        <v>285</v>
      </c>
    </row>
    <row r="30" spans="1:8" x14ac:dyDescent="0.25">
      <c r="A30" s="1" t="str">
        <f t="shared" si="0"/>
        <v>1C</v>
      </c>
      <c r="B30" s="37"/>
      <c r="C30" t="str">
        <f t="shared" si="1"/>
        <v>011100</v>
      </c>
      <c r="D30" s="22" t="s">
        <v>218</v>
      </c>
      <c r="E30" s="4" t="s">
        <v>177</v>
      </c>
      <c r="F30" s="4" t="s">
        <v>245</v>
      </c>
      <c r="H30" t="s">
        <v>286</v>
      </c>
    </row>
    <row r="31" spans="1:8" x14ac:dyDescent="0.25">
      <c r="A31" s="1" t="str">
        <f t="shared" si="0"/>
        <v>1D</v>
      </c>
      <c r="B31" s="37"/>
      <c r="C31" t="str">
        <f t="shared" si="1"/>
        <v>011101</v>
      </c>
      <c r="D31" s="22" t="s">
        <v>235</v>
      </c>
      <c r="E31" s="4" t="s">
        <v>177</v>
      </c>
      <c r="F31" s="4" t="s">
        <v>246</v>
      </c>
      <c r="H31" t="s">
        <v>287</v>
      </c>
    </row>
    <row r="32" spans="1:8" x14ac:dyDescent="0.25">
      <c r="A32" s="1" t="str">
        <f t="shared" si="0"/>
        <v>1E</v>
      </c>
      <c r="B32" s="37"/>
      <c r="C32" t="str">
        <f t="shared" si="1"/>
        <v>011110</v>
      </c>
      <c r="D32" s="22" t="s">
        <v>241</v>
      </c>
      <c r="E32" s="4" t="s">
        <v>177</v>
      </c>
      <c r="F32" s="4" t="s">
        <v>244</v>
      </c>
      <c r="H32" t="s">
        <v>288</v>
      </c>
    </row>
    <row r="33" spans="1:9" x14ac:dyDescent="0.25">
      <c r="A33" s="1" t="str">
        <f t="shared" si="0"/>
        <v>1F</v>
      </c>
      <c r="B33" s="37"/>
      <c r="C33" t="str">
        <f t="shared" si="1"/>
        <v>011111</v>
      </c>
      <c r="D33" s="22" t="s">
        <v>242</v>
      </c>
      <c r="E33" s="4" t="s">
        <v>177</v>
      </c>
      <c r="F33" s="4" t="s">
        <v>243</v>
      </c>
      <c r="H33" t="s">
        <v>289</v>
      </c>
    </row>
    <row r="34" spans="1:9" x14ac:dyDescent="0.25">
      <c r="A34" s="1" t="str">
        <f t="shared" si="0"/>
        <v>20</v>
      </c>
      <c r="B34" s="37"/>
      <c r="C34" t="str">
        <f t="shared" si="1"/>
        <v>100000</v>
      </c>
      <c r="D34" s="22" t="s">
        <v>268</v>
      </c>
      <c r="E34" s="4" t="s">
        <v>215</v>
      </c>
      <c r="F34" s="4" t="s">
        <v>217</v>
      </c>
      <c r="G34" t="s">
        <v>299</v>
      </c>
      <c r="H34" t="s">
        <v>278</v>
      </c>
    </row>
    <row r="35" spans="1:9" x14ac:dyDescent="0.25">
      <c r="A35" s="1" t="str">
        <f t="shared" si="0"/>
        <v>21</v>
      </c>
      <c r="B35" s="37"/>
      <c r="C35" t="str">
        <f t="shared" si="1"/>
        <v>100001</v>
      </c>
      <c r="D35" s="22" t="s">
        <v>252</v>
      </c>
      <c r="E35" s="4" t="s">
        <v>194</v>
      </c>
      <c r="F35" s="4" t="s">
        <v>260</v>
      </c>
      <c r="G35" t="s">
        <v>298</v>
      </c>
      <c r="H35" t="s">
        <v>279</v>
      </c>
    </row>
    <row r="36" spans="1:9" x14ac:dyDescent="0.25">
      <c r="A36" s="1" t="str">
        <f t="shared" si="0"/>
        <v>22</v>
      </c>
      <c r="B36" s="37"/>
      <c r="C36" t="str">
        <f t="shared" si="1"/>
        <v>100010</v>
      </c>
      <c r="D36" s="22" t="s">
        <v>269</v>
      </c>
      <c r="E36" s="4" t="s">
        <v>215</v>
      </c>
      <c r="F36" s="4" t="s">
        <v>277</v>
      </c>
      <c r="G36" t="s">
        <v>300</v>
      </c>
      <c r="H36" t="s">
        <v>264</v>
      </c>
    </row>
    <row r="37" spans="1:9" x14ac:dyDescent="0.25">
      <c r="A37" s="1" t="str">
        <f t="shared" si="0"/>
        <v>23</v>
      </c>
      <c r="B37" s="37"/>
      <c r="C37" t="str">
        <f t="shared" si="1"/>
        <v>100011</v>
      </c>
      <c r="D37" s="22" t="s">
        <v>259</v>
      </c>
      <c r="E37" s="4" t="s">
        <v>194</v>
      </c>
      <c r="F37" s="4" t="s">
        <v>261</v>
      </c>
      <c r="G37" t="s">
        <v>262</v>
      </c>
      <c r="H37" t="s">
        <v>263</v>
      </c>
    </row>
    <row r="38" spans="1:9" x14ac:dyDescent="0.25">
      <c r="A38" s="1" t="str">
        <f t="shared" si="0"/>
        <v>24</v>
      </c>
      <c r="B38" s="37"/>
      <c r="C38" t="str">
        <f t="shared" si="1"/>
        <v>100100</v>
      </c>
      <c r="D38" s="22" t="s">
        <v>270</v>
      </c>
      <c r="E38" s="4" t="s">
        <v>215</v>
      </c>
      <c r="F38" s="4" t="s">
        <v>292</v>
      </c>
      <c r="H38" t="s">
        <v>216</v>
      </c>
    </row>
    <row r="39" spans="1:9" x14ac:dyDescent="0.25">
      <c r="A39" s="1" t="str">
        <f t="shared" si="0"/>
        <v>25</v>
      </c>
      <c r="B39" s="37"/>
      <c r="C39" t="str">
        <f t="shared" si="1"/>
        <v>100101</v>
      </c>
      <c r="D39" s="22" t="s">
        <v>275</v>
      </c>
      <c r="E39" s="4" t="s">
        <v>215</v>
      </c>
      <c r="F39" s="4" t="s">
        <v>294</v>
      </c>
      <c r="H39" t="s">
        <v>276</v>
      </c>
    </row>
    <row r="40" spans="1:9" x14ac:dyDescent="0.25">
      <c r="A40" s="1" t="str">
        <f t="shared" si="0"/>
        <v>26</v>
      </c>
      <c r="B40" s="37"/>
      <c r="C40" t="str">
        <f t="shared" si="1"/>
        <v>100110</v>
      </c>
      <c r="D40" s="22" t="s">
        <v>267</v>
      </c>
      <c r="E40" s="4" t="s">
        <v>215</v>
      </c>
      <c r="F40" s="4" t="s">
        <v>293</v>
      </c>
      <c r="H40" t="s">
        <v>273</v>
      </c>
    </row>
    <row r="41" spans="1:9" x14ac:dyDescent="0.25">
      <c r="A41" s="1" t="str">
        <f t="shared" si="0"/>
        <v>27</v>
      </c>
      <c r="B41" s="37"/>
      <c r="C41" t="str">
        <f t="shared" si="1"/>
        <v>100111</v>
      </c>
      <c r="D41" s="22" t="s">
        <v>265</v>
      </c>
      <c r="E41" s="4" t="s">
        <v>215</v>
      </c>
      <c r="F41" s="4" t="s">
        <v>295</v>
      </c>
      <c r="H41" t="s">
        <v>274</v>
      </c>
    </row>
    <row r="42" spans="1:9" x14ac:dyDescent="0.25">
      <c r="A42" s="1" t="str">
        <f t="shared" si="0"/>
        <v>28</v>
      </c>
      <c r="B42" s="37"/>
      <c r="C42" t="str">
        <f t="shared" si="1"/>
        <v>101000</v>
      </c>
      <c r="D42" s="22" t="s">
        <v>266</v>
      </c>
      <c r="E42" s="4" t="s">
        <v>215</v>
      </c>
      <c r="F42" s="4" t="s">
        <v>296</v>
      </c>
      <c r="H42" t="s">
        <v>291</v>
      </c>
    </row>
    <row r="43" spans="1:9" x14ac:dyDescent="0.25">
      <c r="A43" s="1" t="str">
        <f t="shared" si="0"/>
        <v>29</v>
      </c>
      <c r="B43" s="37"/>
      <c r="C43" t="str">
        <f t="shared" si="1"/>
        <v>101001</v>
      </c>
      <c r="D43" s="22" t="s">
        <v>271</v>
      </c>
      <c r="E43" s="4" t="s">
        <v>215</v>
      </c>
      <c r="F43" s="4" t="s">
        <v>297</v>
      </c>
      <c r="H43" t="s">
        <v>272</v>
      </c>
    </row>
    <row r="44" spans="1:9" x14ac:dyDescent="0.25">
      <c r="A44" s="1" t="str">
        <f t="shared" si="0"/>
        <v>2A</v>
      </c>
      <c r="B44" s="37"/>
      <c r="C44" t="str">
        <f t="shared" si="1"/>
        <v>101010</v>
      </c>
      <c r="D44" s="22" t="s">
        <v>190</v>
      </c>
      <c r="E44" s="4" t="s">
        <v>189</v>
      </c>
      <c r="F44" s="4" t="s">
        <v>301</v>
      </c>
      <c r="H44" t="s">
        <v>327</v>
      </c>
    </row>
    <row r="45" spans="1:9" x14ac:dyDescent="0.25">
      <c r="A45" s="1" t="str">
        <f t="shared" si="0"/>
        <v>2B</v>
      </c>
      <c r="B45" s="37"/>
      <c r="C45" t="str">
        <f t="shared" si="1"/>
        <v>101011</v>
      </c>
      <c r="D45" s="22" t="s">
        <v>204</v>
      </c>
      <c r="E45" s="4" t="s">
        <v>191</v>
      </c>
      <c r="F45" s="4" t="s">
        <v>302</v>
      </c>
      <c r="G45" t="s">
        <v>192</v>
      </c>
      <c r="H45" t="s">
        <v>326</v>
      </c>
    </row>
    <row r="46" spans="1:9" x14ac:dyDescent="0.25">
      <c r="A46" s="1" t="str">
        <f t="shared" si="0"/>
        <v>2C</v>
      </c>
      <c r="B46" s="37"/>
      <c r="C46" t="str">
        <f t="shared" si="1"/>
        <v>101100</v>
      </c>
      <c r="D46" s="22" t="s">
        <v>337</v>
      </c>
      <c r="E46" s="4" t="s">
        <v>334</v>
      </c>
      <c r="F46" s="4" t="s">
        <v>338</v>
      </c>
      <c r="G46" s="4" t="s">
        <v>335</v>
      </c>
      <c r="H46" s="4" t="s">
        <v>336</v>
      </c>
    </row>
    <row r="47" spans="1:9" x14ac:dyDescent="0.25">
      <c r="A47" s="1" t="str">
        <f t="shared" si="0"/>
        <v>2D</v>
      </c>
      <c r="B47" s="37"/>
      <c r="C47" t="str">
        <f t="shared" si="1"/>
        <v>101101</v>
      </c>
      <c r="D47" s="22" t="s">
        <v>332</v>
      </c>
      <c r="E47" s="4" t="s">
        <v>196</v>
      </c>
      <c r="F47" s="4" t="s">
        <v>339</v>
      </c>
      <c r="G47" t="s">
        <v>197</v>
      </c>
      <c r="H47" t="s">
        <v>328</v>
      </c>
      <c r="I47" t="s">
        <v>329</v>
      </c>
    </row>
    <row r="48" spans="1:9" x14ac:dyDescent="0.25">
      <c r="A48" s="1" t="str">
        <f t="shared" si="0"/>
        <v>2E</v>
      </c>
      <c r="B48" s="37"/>
      <c r="C48" t="str">
        <f t="shared" si="1"/>
        <v>101110</v>
      </c>
      <c r="D48" s="22" t="s">
        <v>333</v>
      </c>
      <c r="E48" s="4" t="s">
        <v>196</v>
      </c>
      <c r="F48" s="4" t="s">
        <v>340</v>
      </c>
      <c r="G48" t="s">
        <v>331</v>
      </c>
      <c r="H48" t="s">
        <v>330</v>
      </c>
      <c r="I48" t="s">
        <v>329</v>
      </c>
    </row>
    <row r="49" spans="1:9" x14ac:dyDescent="0.25">
      <c r="A49" s="1" t="str">
        <f t="shared" si="0"/>
        <v>2F</v>
      </c>
      <c r="B49" s="37"/>
      <c r="C49" t="str">
        <f t="shared" si="1"/>
        <v>101111</v>
      </c>
    </row>
    <row r="50" spans="1:9" x14ac:dyDescent="0.25">
      <c r="A50" s="1" t="str">
        <f t="shared" si="0"/>
        <v>30</v>
      </c>
      <c r="B50" s="37"/>
      <c r="C50" t="str">
        <f t="shared" si="1"/>
        <v>110000</v>
      </c>
    </row>
    <row r="51" spans="1:9" x14ac:dyDescent="0.25">
      <c r="A51" s="1" t="str">
        <f t="shared" si="0"/>
        <v>31</v>
      </c>
      <c r="B51" s="37"/>
      <c r="C51" t="str">
        <f t="shared" si="1"/>
        <v>110001</v>
      </c>
    </row>
    <row r="52" spans="1:9" x14ac:dyDescent="0.25">
      <c r="A52" s="1" t="str">
        <f t="shared" si="0"/>
        <v>32</v>
      </c>
      <c r="B52" s="37"/>
      <c r="C52" t="str">
        <f t="shared" si="1"/>
        <v>110010</v>
      </c>
    </row>
    <row r="53" spans="1:9" x14ac:dyDescent="0.25">
      <c r="A53" s="1" t="str">
        <f t="shared" si="0"/>
        <v>33</v>
      </c>
      <c r="B53" s="38"/>
      <c r="C53" t="str">
        <f t="shared" si="1"/>
        <v>110011</v>
      </c>
    </row>
    <row r="54" spans="1:9" ht="14.25" customHeight="1" x14ac:dyDescent="0.25">
      <c r="A54" s="1" t="str">
        <f t="shared" si="0"/>
        <v>34</v>
      </c>
      <c r="B54" s="34" t="s">
        <v>145</v>
      </c>
      <c r="C54" t="str">
        <f t="shared" si="1"/>
        <v>110100</v>
      </c>
      <c r="D54" s="22" t="s">
        <v>181</v>
      </c>
      <c r="E54" s="4" t="s">
        <v>374</v>
      </c>
      <c r="G54" s="4" t="s">
        <v>147</v>
      </c>
      <c r="H54" s="26" t="s">
        <v>381</v>
      </c>
    </row>
    <row r="55" spans="1:9" x14ac:dyDescent="0.25">
      <c r="A55" s="1" t="str">
        <f t="shared" si="0"/>
        <v>35</v>
      </c>
      <c r="B55" s="35"/>
      <c r="C55" t="str">
        <f t="shared" si="1"/>
        <v>110101</v>
      </c>
      <c r="D55" s="22" t="s">
        <v>184</v>
      </c>
      <c r="E55" s="4" t="s">
        <v>387</v>
      </c>
      <c r="G55" s="4" t="s">
        <v>146</v>
      </c>
      <c r="H55" s="26" t="s">
        <v>388</v>
      </c>
    </row>
    <row r="56" spans="1:9" x14ac:dyDescent="0.25">
      <c r="A56" s="1" t="str">
        <f t="shared" si="0"/>
        <v>36</v>
      </c>
      <c r="B56" s="35"/>
      <c r="C56" t="str">
        <f t="shared" si="1"/>
        <v>110110</v>
      </c>
      <c r="D56" s="22" t="s">
        <v>142</v>
      </c>
      <c r="E56" s="4" t="s">
        <v>387</v>
      </c>
      <c r="G56" s="4" t="s">
        <v>143</v>
      </c>
    </row>
    <row r="57" spans="1:9" x14ac:dyDescent="0.25">
      <c r="A57" s="1" t="str">
        <f t="shared" si="0"/>
        <v>37</v>
      </c>
      <c r="B57" s="36"/>
      <c r="C57" t="str">
        <f t="shared" si="1"/>
        <v>110111</v>
      </c>
      <c r="D57" s="22" t="s">
        <v>185</v>
      </c>
      <c r="E57" s="4" t="s">
        <v>387</v>
      </c>
      <c r="G57" s="4" t="s">
        <v>144</v>
      </c>
    </row>
    <row r="58" spans="1:9" x14ac:dyDescent="0.25">
      <c r="A58" s="1" t="str">
        <f t="shared" si="0"/>
        <v>38</v>
      </c>
      <c r="B58" s="33" t="s">
        <v>109</v>
      </c>
      <c r="C58" t="str">
        <f t="shared" si="1"/>
        <v>111000</v>
      </c>
      <c r="D58" s="22" t="s">
        <v>341</v>
      </c>
      <c r="E58" s="4" t="s">
        <v>316</v>
      </c>
      <c r="F58" s="4" t="s">
        <v>342</v>
      </c>
      <c r="G58" s="4" t="s">
        <v>357</v>
      </c>
      <c r="H58" s="4" t="s">
        <v>366</v>
      </c>
    </row>
    <row r="59" spans="1:9" x14ac:dyDescent="0.25">
      <c r="A59" s="1" t="str">
        <f t="shared" si="0"/>
        <v>39</v>
      </c>
      <c r="B59" s="33"/>
      <c r="C59" t="str">
        <f t="shared" si="1"/>
        <v>111001</v>
      </c>
      <c r="D59" s="22" t="s">
        <v>355</v>
      </c>
      <c r="E59" s="4" t="s">
        <v>316</v>
      </c>
      <c r="F59" s="4" t="s">
        <v>356</v>
      </c>
      <c r="G59" s="4" t="s">
        <v>358</v>
      </c>
      <c r="H59" s="4" t="s">
        <v>364</v>
      </c>
    </row>
    <row r="60" spans="1:9" x14ac:dyDescent="0.25">
      <c r="A60" s="1" t="str">
        <f t="shared" si="0"/>
        <v>3A</v>
      </c>
      <c r="B60" s="33"/>
      <c r="C60" t="str">
        <f t="shared" si="1"/>
        <v>111010</v>
      </c>
      <c r="D60" s="22" t="s">
        <v>344</v>
      </c>
      <c r="E60" s="4" t="s">
        <v>316</v>
      </c>
      <c r="F60" s="4" t="s">
        <v>343</v>
      </c>
      <c r="G60" s="4" t="s">
        <v>359</v>
      </c>
      <c r="H60" s="4" t="s">
        <v>365</v>
      </c>
    </row>
    <row r="61" spans="1:9" x14ac:dyDescent="0.25">
      <c r="A61" s="1" t="str">
        <f t="shared" si="0"/>
        <v>3B</v>
      </c>
      <c r="B61" s="33"/>
      <c r="C61" t="str">
        <f t="shared" si="1"/>
        <v>111011</v>
      </c>
      <c r="D61" s="22" t="s">
        <v>361</v>
      </c>
      <c r="E61" s="4" t="s">
        <v>316</v>
      </c>
      <c r="F61" s="4" t="s">
        <v>367</v>
      </c>
      <c r="G61" s="4" t="s">
        <v>362</v>
      </c>
      <c r="H61" s="4" t="s">
        <v>363</v>
      </c>
    </row>
    <row r="62" spans="1:9" x14ac:dyDescent="0.25">
      <c r="A62" s="1" t="str">
        <f t="shared" si="0"/>
        <v>3C</v>
      </c>
      <c r="B62" s="33"/>
      <c r="C62" t="str">
        <f t="shared" si="1"/>
        <v>111100</v>
      </c>
      <c r="D62" s="22" t="s">
        <v>349</v>
      </c>
      <c r="E62" s="4" t="s">
        <v>189</v>
      </c>
      <c r="F62" s="4" t="s">
        <v>368</v>
      </c>
      <c r="G62" s="4" t="s">
        <v>351</v>
      </c>
      <c r="H62" s="4" t="s">
        <v>370</v>
      </c>
      <c r="I62" s="4" t="s">
        <v>360</v>
      </c>
    </row>
    <row r="63" spans="1:9" x14ac:dyDescent="0.25">
      <c r="A63" s="1" t="str">
        <f t="shared" si="0"/>
        <v>3D</v>
      </c>
      <c r="B63" s="33"/>
      <c r="C63" t="str">
        <f t="shared" si="1"/>
        <v>111101</v>
      </c>
      <c r="D63" s="22" t="s">
        <v>350</v>
      </c>
      <c r="E63" s="4" t="s">
        <v>189</v>
      </c>
      <c r="F63" s="4" t="s">
        <v>369</v>
      </c>
      <c r="G63" s="4" t="s">
        <v>352</v>
      </c>
      <c r="H63" s="4" t="s">
        <v>371</v>
      </c>
      <c r="I63" s="4" t="s">
        <v>360</v>
      </c>
    </row>
    <row r="64" spans="1:9" x14ac:dyDescent="0.25">
      <c r="A64" s="1" t="str">
        <f t="shared" si="0"/>
        <v>3E</v>
      </c>
      <c r="B64" s="33"/>
      <c r="C64" t="str">
        <f t="shared" si="1"/>
        <v>111110</v>
      </c>
      <c r="D64" s="22" t="s">
        <v>345</v>
      </c>
      <c r="E64" s="4" t="s">
        <v>189</v>
      </c>
      <c r="F64" s="4" t="s">
        <v>347</v>
      </c>
      <c r="G64" s="4" t="s">
        <v>353</v>
      </c>
      <c r="H64" s="4" t="s">
        <v>372</v>
      </c>
      <c r="I64" s="4" t="s">
        <v>360</v>
      </c>
    </row>
    <row r="65" spans="1:9" x14ac:dyDescent="0.25">
      <c r="A65" s="1" t="str">
        <f t="shared" si="0"/>
        <v>3F</v>
      </c>
      <c r="B65" s="33"/>
      <c r="C65" t="str">
        <f t="shared" si="1"/>
        <v>111111</v>
      </c>
      <c r="D65" s="22" t="s">
        <v>346</v>
      </c>
      <c r="E65" s="4" t="s">
        <v>189</v>
      </c>
      <c r="F65" s="4" t="s">
        <v>348</v>
      </c>
      <c r="G65" s="4" t="s">
        <v>354</v>
      </c>
      <c r="H65" s="4" t="s">
        <v>373</v>
      </c>
      <c r="I65" s="4" t="s">
        <v>360</v>
      </c>
    </row>
    <row r="66" spans="1:9" x14ac:dyDescent="0.25">
      <c r="A66" s="1"/>
      <c r="B66" s="1"/>
    </row>
    <row r="67" spans="1:9" x14ac:dyDescent="0.25">
      <c r="A67" s="1"/>
      <c r="B67" s="1"/>
    </row>
    <row r="68" spans="1:9" x14ac:dyDescent="0.25">
      <c r="A68" s="1"/>
      <c r="B68" s="1"/>
    </row>
    <row r="69" spans="1:9" x14ac:dyDescent="0.25">
      <c r="A69" s="1"/>
      <c r="B69" s="1"/>
    </row>
    <row r="70" spans="1:9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D36" sqref="D36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238</v>
      </c>
      <c r="E1" t="s">
        <v>239</v>
      </c>
    </row>
    <row r="2" spans="1:5" x14ac:dyDescent="0.25">
      <c r="A2">
        <v>0</v>
      </c>
      <c r="B2">
        <v>0</v>
      </c>
      <c r="C2">
        <v>0</v>
      </c>
      <c r="D2" s="20" t="s">
        <v>211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24" t="s">
        <v>92</v>
      </c>
      <c r="E3" t="s">
        <v>233</v>
      </c>
    </row>
    <row r="4" spans="1:5" x14ac:dyDescent="0.25">
      <c r="A4">
        <v>0</v>
      </c>
      <c r="B4">
        <v>1</v>
      </c>
      <c r="C4">
        <v>0</v>
      </c>
      <c r="D4" s="20" t="s">
        <v>211</v>
      </c>
      <c r="E4" t="s">
        <v>234</v>
      </c>
    </row>
    <row r="5" spans="1:5" x14ac:dyDescent="0.25">
      <c r="A5">
        <v>0</v>
      </c>
      <c r="B5">
        <v>1</v>
      </c>
      <c r="C5">
        <v>1</v>
      </c>
      <c r="D5" s="24" t="s">
        <v>92</v>
      </c>
      <c r="E5" t="s">
        <v>219</v>
      </c>
    </row>
    <row r="6" spans="1:5" x14ac:dyDescent="0.25">
      <c r="A6">
        <v>1</v>
      </c>
      <c r="B6">
        <v>0</v>
      </c>
      <c r="C6">
        <v>0</v>
      </c>
      <c r="D6" s="24" t="s">
        <v>92</v>
      </c>
      <c r="E6" t="s">
        <v>218</v>
      </c>
    </row>
    <row r="7" spans="1:5" x14ac:dyDescent="0.25">
      <c r="A7">
        <v>1</v>
      </c>
      <c r="B7">
        <v>0</v>
      </c>
      <c r="C7">
        <v>1</v>
      </c>
      <c r="D7" s="24" t="s">
        <v>92</v>
      </c>
      <c r="E7" t="s">
        <v>235</v>
      </c>
    </row>
    <row r="8" spans="1:5" x14ac:dyDescent="0.25">
      <c r="A8">
        <v>1</v>
      </c>
      <c r="B8">
        <v>1</v>
      </c>
      <c r="C8">
        <v>0</v>
      </c>
      <c r="D8" s="20" t="s">
        <v>211</v>
      </c>
      <c r="E8" t="s">
        <v>236</v>
      </c>
    </row>
    <row r="9" spans="1:5" x14ac:dyDescent="0.25">
      <c r="A9">
        <v>1</v>
      </c>
      <c r="B9">
        <v>1</v>
      </c>
      <c r="C9">
        <v>1</v>
      </c>
      <c r="D9" s="20" t="s">
        <v>211</v>
      </c>
      <c r="E9" t="s">
        <v>237</v>
      </c>
    </row>
    <row r="10" spans="1:5" x14ac:dyDescent="0.25">
      <c r="D10" s="24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30"/>
  <sheetViews>
    <sheetView workbookViewId="0">
      <selection activeCell="G23" sqref="G23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6" max="6" width="25.140625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6" t="s">
        <v>127</v>
      </c>
      <c r="B1" s="6" t="s">
        <v>128</v>
      </c>
      <c r="C1" s="6" t="s">
        <v>135</v>
      </c>
      <c r="D1" s="21" t="s">
        <v>141</v>
      </c>
      <c r="E1" s="6" t="s">
        <v>136</v>
      </c>
      <c r="F1" s="27" t="s">
        <v>54</v>
      </c>
      <c r="I1" s="39" t="s">
        <v>131</v>
      </c>
      <c r="J1" s="39"/>
      <c r="K1" s="39"/>
      <c r="L1" s="39"/>
      <c r="M1" s="39"/>
      <c r="N1" s="39"/>
      <c r="O1" s="39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148</v>
      </c>
      <c r="K2" t="s">
        <v>156</v>
      </c>
      <c r="L2" t="s">
        <v>157</v>
      </c>
      <c r="M2" t="s">
        <v>158</v>
      </c>
      <c r="N2" t="s">
        <v>129</v>
      </c>
      <c r="P2" t="s">
        <v>57</v>
      </c>
    </row>
    <row r="3" spans="1:16" x14ac:dyDescent="0.25">
      <c r="A3" t="str">
        <f t="shared" ref="A3:A17" si="0">DEC2HEX(_xlfn.NUMBERVALUE( ROW()-2),2)</f>
        <v>01</v>
      </c>
      <c r="B3" t="str">
        <f t="shared" ref="B3:B17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161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130</v>
      </c>
      <c r="K5" t="s">
        <v>67</v>
      </c>
      <c r="L5" t="s">
        <v>67</v>
      </c>
      <c r="M5" t="s">
        <v>67</v>
      </c>
      <c r="N5" t="s">
        <v>130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19" t="s">
        <v>164</v>
      </c>
      <c r="K6" s="17" t="s">
        <v>159</v>
      </c>
      <c r="L6" s="17" t="s">
        <v>140</v>
      </c>
      <c r="M6" s="17" t="s">
        <v>163</v>
      </c>
      <c r="N6" s="17" t="s">
        <v>132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17" t="s">
        <v>139</v>
      </c>
      <c r="L7" s="19" t="s">
        <v>138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137</v>
      </c>
      <c r="K8" s="18" t="s">
        <v>160</v>
      </c>
      <c r="L8" s="18" t="s">
        <v>160</v>
      </c>
      <c r="M8" s="18" t="s">
        <v>160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9" t="s">
        <v>162</v>
      </c>
      <c r="K16" s="39"/>
      <c r="L16" s="39"/>
    </row>
    <row r="17" spans="1:12" x14ac:dyDescent="0.25">
      <c r="A17" s="5" t="str">
        <f t="shared" si="0"/>
        <v>0F</v>
      </c>
      <c r="B17" s="5" t="str">
        <f t="shared" si="1"/>
        <v>1111</v>
      </c>
      <c r="C17" s="5" t="str">
        <f t="shared" si="2"/>
        <v>FF00</v>
      </c>
      <c r="D17" s="5">
        <v>11010000</v>
      </c>
      <c r="E17" s="5" t="str">
        <f t="shared" si="3"/>
        <v>00000000</v>
      </c>
      <c r="F17" s="41" t="s">
        <v>386</v>
      </c>
      <c r="J17" t="s">
        <v>149</v>
      </c>
      <c r="K17" t="s">
        <v>150</v>
      </c>
      <c r="L17" t="s">
        <v>151</v>
      </c>
    </row>
    <row r="18" spans="1:12" x14ac:dyDescent="0.25">
      <c r="F18" s="41"/>
      <c r="J18">
        <v>0</v>
      </c>
      <c r="K18">
        <v>0</v>
      </c>
      <c r="L18" t="s">
        <v>152</v>
      </c>
    </row>
    <row r="19" spans="1:12" x14ac:dyDescent="0.25">
      <c r="F19" s="41"/>
      <c r="J19">
        <v>0</v>
      </c>
      <c r="K19">
        <v>1</v>
      </c>
      <c r="L19" t="s">
        <v>153</v>
      </c>
    </row>
    <row r="20" spans="1:12" x14ac:dyDescent="0.25">
      <c r="F20" s="41"/>
      <c r="J20">
        <v>1</v>
      </c>
      <c r="K20">
        <v>0</v>
      </c>
      <c r="L20" t="s">
        <v>154</v>
      </c>
    </row>
    <row r="21" spans="1:12" x14ac:dyDescent="0.25">
      <c r="A21" t="s">
        <v>54</v>
      </c>
      <c r="B21" s="40" t="s">
        <v>380</v>
      </c>
      <c r="C21" s="40"/>
      <c r="D21" s="40"/>
      <c r="E21" s="40"/>
      <c r="J21">
        <v>1</v>
      </c>
      <c r="K21">
        <v>1</v>
      </c>
      <c r="L21" t="s">
        <v>155</v>
      </c>
    </row>
    <row r="22" spans="1:12" x14ac:dyDescent="0.25">
      <c r="B22" s="40"/>
      <c r="C22" s="40"/>
      <c r="D22" s="40"/>
      <c r="E22" s="40"/>
    </row>
    <row r="23" spans="1:12" x14ac:dyDescent="0.25">
      <c r="B23" s="40"/>
      <c r="C23" s="40"/>
      <c r="D23" s="40"/>
      <c r="E23" s="40"/>
    </row>
    <row r="26" spans="1:12" x14ac:dyDescent="0.25">
      <c r="A26" t="s">
        <v>375</v>
      </c>
    </row>
    <row r="27" spans="1:12" x14ac:dyDescent="0.25">
      <c r="A27" t="s">
        <v>378</v>
      </c>
      <c r="B27" t="s">
        <v>377</v>
      </c>
    </row>
    <row r="28" spans="1:12" x14ac:dyDescent="0.25">
      <c r="A28" t="s">
        <v>376</v>
      </c>
      <c r="B28" t="s">
        <v>379</v>
      </c>
    </row>
    <row r="29" spans="1:12" x14ac:dyDescent="0.25">
      <c r="A29" t="s">
        <v>382</v>
      </c>
      <c r="B29" t="s">
        <v>383</v>
      </c>
    </row>
    <row r="30" spans="1:12" x14ac:dyDescent="0.25">
      <c r="A30" t="s">
        <v>384</v>
      </c>
      <c r="B30" t="s">
        <v>385</v>
      </c>
    </row>
  </sheetData>
  <mergeCells count="4">
    <mergeCell ref="I1:O1"/>
    <mergeCell ref="J16:L16"/>
    <mergeCell ref="B21:E23"/>
    <mergeCell ref="F17:F20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C6" sqref="C6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6" t="s">
        <v>3</v>
      </c>
      <c r="B1" s="6" t="s">
        <v>4</v>
      </c>
      <c r="C1" s="6" t="s">
        <v>39</v>
      </c>
      <c r="D1" s="6" t="s">
        <v>40</v>
      </c>
      <c r="E1" s="6" t="s">
        <v>58</v>
      </c>
      <c r="F1" s="6"/>
      <c r="I1" s="6" t="s">
        <v>116</v>
      </c>
      <c r="J1" s="6" t="s">
        <v>117</v>
      </c>
      <c r="K1" s="6" t="s">
        <v>118</v>
      </c>
      <c r="M1" s="6" t="s">
        <v>119</v>
      </c>
      <c r="N1" s="6" t="s">
        <v>120</v>
      </c>
      <c r="O1" s="6" t="s">
        <v>121</v>
      </c>
      <c r="P1" s="6" t="s">
        <v>122</v>
      </c>
      <c r="Q1" s="6" t="s">
        <v>124</v>
      </c>
      <c r="R1" s="6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42" t="s">
        <v>126</v>
      </c>
      <c r="N2" s="42"/>
      <c r="O2" s="42"/>
      <c r="P2" s="42"/>
      <c r="Q2" s="42"/>
      <c r="R2" s="42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25</v>
      </c>
      <c r="D3" t="s">
        <v>32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187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187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24</v>
      </c>
      <c r="D9" t="s">
        <v>41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42" t="s">
        <v>125</v>
      </c>
      <c r="N9" s="42"/>
      <c r="O9" s="42"/>
      <c r="P9" s="42"/>
      <c r="Q9" s="42"/>
      <c r="R9" s="42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186</v>
      </c>
    </row>
    <row r="19" spans="1:5" x14ac:dyDescent="0.25">
      <c r="A19" s="42"/>
      <c r="B19" s="42"/>
      <c r="C19" s="42"/>
      <c r="D19" s="42"/>
      <c r="E19" s="42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3" sqref="B3: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O22" sqref="O22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42" t="s">
        <v>133</v>
      </c>
      <c r="K1" s="42"/>
      <c r="L1" s="42"/>
      <c r="M1" s="42"/>
      <c r="N1" s="42"/>
      <c r="O1" s="42"/>
      <c r="P1" s="42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42" t="s">
        <v>134</v>
      </c>
      <c r="K8" s="42"/>
      <c r="L8" s="42"/>
      <c r="M8" s="42"/>
      <c r="N8" s="42"/>
      <c r="O8" s="42"/>
      <c r="P8" s="42"/>
    </row>
    <row r="9" spans="1:22" x14ac:dyDescent="0.25">
      <c r="J9" t="s">
        <v>55</v>
      </c>
      <c r="K9" t="s">
        <v>49</v>
      </c>
      <c r="L9" t="s">
        <v>50</v>
      </c>
      <c r="M9" s="42" t="s">
        <v>2</v>
      </c>
      <c r="N9" s="42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42">
        <v>8</v>
      </c>
      <c r="N10" s="42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43" t="s">
        <v>198</v>
      </c>
      <c r="K15" s="43"/>
      <c r="L15" s="43"/>
      <c r="M15" s="43"/>
      <c r="N15" s="43"/>
      <c r="O15" s="43"/>
      <c r="P15" s="43"/>
    </row>
    <row r="16" spans="1:22" x14ac:dyDescent="0.25">
      <c r="J16" s="5" t="s">
        <v>55</v>
      </c>
      <c r="K16" s="5" t="s">
        <v>49</v>
      </c>
      <c r="L16" s="5" t="s">
        <v>50</v>
      </c>
      <c r="M16" s="25" t="s">
        <v>51</v>
      </c>
      <c r="N16" s="25" t="s">
        <v>2</v>
      </c>
      <c r="O16" s="5"/>
      <c r="P16" s="5" t="s">
        <v>57</v>
      </c>
      <c r="U16" s="3"/>
      <c r="V16" s="3"/>
    </row>
    <row r="17" spans="10:16" x14ac:dyDescent="0.25">
      <c r="J17" s="5" t="s">
        <v>53</v>
      </c>
      <c r="K17" s="5">
        <v>6</v>
      </c>
      <c r="L17" s="5">
        <v>2</v>
      </c>
      <c r="M17" s="25">
        <v>4</v>
      </c>
      <c r="N17" s="25">
        <v>4</v>
      </c>
      <c r="O17" s="5"/>
      <c r="P17" s="5">
        <f>SUM(K17:N17)</f>
        <v>16</v>
      </c>
    </row>
    <row r="18" spans="10:16" x14ac:dyDescent="0.25">
      <c r="J18" s="5" t="s">
        <v>54</v>
      </c>
      <c r="K18" s="5"/>
      <c r="L18" s="5" t="s">
        <v>56</v>
      </c>
      <c r="M18" s="5"/>
      <c r="N18" s="5"/>
      <c r="O18" s="5"/>
      <c r="P18" s="5"/>
    </row>
    <row r="27" spans="10:16" x14ac:dyDescent="0.25">
      <c r="K27" s="16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2022-03-29T01:08:56Z</dcterms:modified>
</cp:coreProperties>
</file>